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0515" windowHeight="11580" activeTab="11"/>
  </bookViews>
  <sheets>
    <sheet name="Звіт 1" sheetId="1" r:id="rId1"/>
    <sheet name="звіт 1.1" sheetId="12" r:id="rId2"/>
    <sheet name="звіт 2" sheetId="2" r:id="rId3"/>
    <sheet name="звіт 3" sheetId="3" r:id="rId4"/>
    <sheet name="звіт 4" sheetId="4" r:id="rId5"/>
    <sheet name="звіт 5" sheetId="5" r:id="rId6"/>
    <sheet name="звіт 6" sheetId="6" r:id="rId7"/>
    <sheet name="звіт 7" sheetId="7" r:id="rId8"/>
    <sheet name="звіт 8" sheetId="13" r:id="rId9"/>
    <sheet name="звіт 9" sheetId="8" r:id="rId10"/>
    <sheet name="звіт 10" sheetId="9" r:id="rId11"/>
    <sheet name="звіт 11" sheetId="11" r:id="rId12"/>
  </sheets>
  <calcPr calcId="145621"/>
</workbook>
</file>

<file path=xl/calcChain.xml><?xml version="1.0" encoding="utf-8"?>
<calcChain xmlns="http://schemas.openxmlformats.org/spreadsheetml/2006/main">
  <c r="C36" i="13" l="1"/>
  <c r="D36" i="13"/>
  <c r="E36" i="13"/>
  <c r="F36" i="13"/>
  <c r="G36" i="13"/>
  <c r="H36" i="13"/>
  <c r="I36" i="13"/>
  <c r="J36" i="13"/>
  <c r="K36" i="13"/>
  <c r="L36" i="13"/>
  <c r="M36" i="13"/>
  <c r="N36" i="13"/>
  <c r="O36" i="13"/>
  <c r="B36" i="13"/>
  <c r="C20" i="12" l="1"/>
  <c r="D20" i="12"/>
  <c r="E20" i="12"/>
  <c r="F20" i="12"/>
  <c r="G20" i="12"/>
  <c r="H20" i="12"/>
  <c r="I20" i="12"/>
  <c r="B20" i="12"/>
  <c r="C33" i="12"/>
  <c r="D33" i="12"/>
  <c r="E33" i="12"/>
  <c r="F33" i="12"/>
  <c r="G33" i="12"/>
  <c r="G35" i="12" s="1"/>
  <c r="H33" i="12"/>
  <c r="I33" i="12"/>
  <c r="B33" i="12"/>
  <c r="O33" i="1"/>
  <c r="N33" i="1"/>
  <c r="M33" i="1"/>
  <c r="L33" i="1"/>
  <c r="K33" i="1"/>
  <c r="J33" i="1"/>
  <c r="I33" i="1"/>
  <c r="H33" i="1"/>
  <c r="G33" i="1"/>
  <c r="F33" i="1"/>
  <c r="E33" i="1"/>
  <c r="C33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5" i="1"/>
  <c r="F20" i="1"/>
  <c r="G20" i="1"/>
  <c r="H20" i="1"/>
  <c r="I20" i="1"/>
  <c r="J20" i="1"/>
  <c r="K20" i="1"/>
  <c r="L20" i="1"/>
  <c r="M20" i="1"/>
  <c r="N20" i="1"/>
  <c r="O20" i="1"/>
  <c r="E20" i="1"/>
  <c r="C20" i="1"/>
  <c r="O35" i="1"/>
  <c r="N35" i="1"/>
  <c r="M35" i="1"/>
  <c r="L35" i="1"/>
  <c r="K35" i="1"/>
  <c r="J35" i="1"/>
  <c r="I35" i="1"/>
  <c r="H35" i="1"/>
  <c r="G35" i="1"/>
  <c r="F3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2" i="1"/>
  <c r="D23" i="1"/>
  <c r="D24" i="1"/>
  <c r="D25" i="1"/>
  <c r="D26" i="1"/>
  <c r="D27" i="1"/>
  <c r="D28" i="1"/>
  <c r="D29" i="1"/>
  <c r="D30" i="1"/>
  <c r="D31" i="1"/>
  <c r="D32" i="1"/>
  <c r="D34" i="1"/>
  <c r="E35" i="1"/>
  <c r="B35" i="12"/>
  <c r="D35" i="12"/>
  <c r="H35" i="12"/>
  <c r="C35" i="12"/>
  <c r="I35" i="12"/>
  <c r="F35" i="12" l="1"/>
  <c r="E35" i="12"/>
  <c r="C35" i="1"/>
  <c r="D35" i="1" l="1"/>
  <c r="P35" i="1"/>
  <c r="B35" i="3" l="1"/>
  <c r="C34" i="11" l="1"/>
  <c r="D34" i="11"/>
  <c r="E34" i="11"/>
  <c r="B34" i="11"/>
  <c r="I34" i="9"/>
  <c r="E34" i="9"/>
  <c r="C34" i="9"/>
  <c r="B34" i="9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B36" i="8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B34" i="7"/>
  <c r="C34" i="6"/>
  <c r="D34" i="6"/>
  <c r="B34" i="6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B36" i="5"/>
  <c r="C35" i="4"/>
  <c r="D35" i="4"/>
  <c r="E35" i="4"/>
  <c r="F35" i="4"/>
  <c r="G35" i="4"/>
  <c r="H35" i="4"/>
  <c r="I35" i="4"/>
  <c r="J35" i="4"/>
  <c r="B35" i="4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C36" i="2"/>
  <c r="D36" i="2"/>
  <c r="E36" i="2"/>
  <c r="F36" i="2"/>
  <c r="B36" i="2"/>
  <c r="D34" i="9" l="1"/>
  <c r="F34" i="9"/>
  <c r="J34" i="9"/>
  <c r="G34" i="9"/>
  <c r="H34" i="9" s="1"/>
  <c r="B21" i="1"/>
  <c r="D21" i="1" s="1"/>
  <c r="B20" i="1"/>
  <c r="D20" i="1" s="1"/>
  <c r="B33" i="1" l="1"/>
  <c r="D33" i="1" s="1"/>
</calcChain>
</file>

<file path=xl/sharedStrings.xml><?xml version="1.0" encoding="utf-8"?>
<sst xmlns="http://schemas.openxmlformats.org/spreadsheetml/2006/main" count="548" uniqueCount="158">
  <si>
    <t xml:space="preserve">Найменування  </t>
  </si>
  <si>
    <t>Всього</t>
  </si>
  <si>
    <t>Вік</t>
  </si>
  <si>
    <t>Стать</t>
  </si>
  <si>
    <t>21-30 років</t>
  </si>
  <si>
    <t>31-40 років</t>
  </si>
  <si>
    <t>41-50 років</t>
  </si>
  <si>
    <t>51-60 років</t>
  </si>
  <si>
    <t>61-70 років</t>
  </si>
  <si>
    <t>Авдіївка</t>
  </si>
  <si>
    <t>Вугледар</t>
  </si>
  <si>
    <t>Добропілля</t>
  </si>
  <si>
    <t>Дружкiвка</t>
  </si>
  <si>
    <t>Костянтинiвка</t>
  </si>
  <si>
    <t>Краматорськ</t>
  </si>
  <si>
    <t>Покровськ</t>
  </si>
  <si>
    <t>Новогродiвка</t>
  </si>
  <si>
    <t>Селидове</t>
  </si>
  <si>
    <t>Слов'янськ</t>
  </si>
  <si>
    <t xml:space="preserve">Всього по містах </t>
  </si>
  <si>
    <t>В-Новоселкiвський</t>
  </si>
  <si>
    <t>Волноваський</t>
  </si>
  <si>
    <t>Добропiльський</t>
  </si>
  <si>
    <t>Костянтинівський</t>
  </si>
  <si>
    <t>Покровський</t>
  </si>
  <si>
    <t>Мар'їнський</t>
  </si>
  <si>
    <t>Олександрiвський</t>
  </si>
  <si>
    <t>Слов'янський</t>
  </si>
  <si>
    <t>Ясинуватський</t>
  </si>
  <si>
    <t>Всього по районах</t>
  </si>
  <si>
    <t>Захворюваність ГІМ (по віку та статі)</t>
  </si>
  <si>
    <t>непрацезд</t>
  </si>
  <si>
    <t>працездат.</t>
  </si>
  <si>
    <t xml:space="preserve">чол.        </t>
  </si>
  <si>
    <t>Менше 21 року</t>
  </si>
  <si>
    <t>Більше 70 років</t>
  </si>
  <si>
    <t>Найменування  міст/районів</t>
  </si>
  <si>
    <t>Бахмут</t>
  </si>
  <si>
    <t>Торецьк</t>
  </si>
  <si>
    <t>Мирноград</t>
  </si>
  <si>
    <t>Лиман</t>
  </si>
  <si>
    <t>Бахмутський</t>
  </si>
  <si>
    <t>Нікольський</t>
  </si>
  <si>
    <t>Мангушський</t>
  </si>
  <si>
    <t>Соледарська громада</t>
  </si>
  <si>
    <t>Діагноз встановлено</t>
  </si>
  <si>
    <t>ШМД</t>
  </si>
  <si>
    <t>Всього по області</t>
  </si>
  <si>
    <t>лікарем  поліклінік</t>
  </si>
  <si>
    <t>лікарем   ШМД</t>
  </si>
  <si>
    <t>фельдшером</t>
  </si>
  <si>
    <t>лікарем  стаціонару</t>
  </si>
  <si>
    <t>СМЕ, пата-логоанат.</t>
  </si>
  <si>
    <t>Ким встановлено діагноз</t>
  </si>
  <si>
    <t xml:space="preserve">"Д" -  нагляд до ГІМ та причини пізньої госпіталізації </t>
  </si>
  <si>
    <t>"Д" -  нагляд до ГІМ</t>
  </si>
  <si>
    <t>Причини пізньої госпіталізації за виною</t>
  </si>
  <si>
    <t>СН</t>
  </si>
  <si>
    <t>ІМ</t>
  </si>
  <si>
    <t>ГХ</t>
  </si>
  <si>
    <t>ФАП</t>
  </si>
  <si>
    <t>хворого</t>
  </si>
  <si>
    <t>ІХС</t>
  </si>
  <si>
    <t>Найменування   міст/районів</t>
  </si>
  <si>
    <t>стенокардія</t>
  </si>
  <si>
    <t>цукровий діабет</t>
  </si>
  <si>
    <t>інші  хвороби</t>
  </si>
  <si>
    <t>не спостерігались</t>
  </si>
  <si>
    <t>лікаря поліклініки</t>
  </si>
  <si>
    <t>лікаря стаціонару</t>
  </si>
  <si>
    <t>лікаря КФД</t>
  </si>
  <si>
    <t>Обстеження та лікування при ГІМ</t>
  </si>
  <si>
    <t>Почасова доставка</t>
  </si>
  <si>
    <t>до 6 г.</t>
  </si>
  <si>
    <t>7-12 г.</t>
  </si>
  <si>
    <t>13-24 г.</t>
  </si>
  <si>
    <t>&gt;24 г.</t>
  </si>
  <si>
    <t>Консультація хірурга</t>
  </si>
  <si>
    <t>Аортокоронарографія</t>
  </si>
  <si>
    <t>Статини</t>
  </si>
  <si>
    <t>Повторний ІМ</t>
  </si>
  <si>
    <t>Діагноз встановлено на підставі</t>
  </si>
  <si>
    <t>лаб. аналізу</t>
  </si>
  <si>
    <t>розтину</t>
  </si>
  <si>
    <t>при розтині</t>
  </si>
  <si>
    <t>без розтину</t>
  </si>
  <si>
    <t>всього</t>
  </si>
  <si>
    <t>ПА</t>
  </si>
  <si>
    <t>СМЕ</t>
  </si>
  <si>
    <t>клініки з ЕКГ</t>
  </si>
  <si>
    <t>з ферментами</t>
  </si>
  <si>
    <t>без ферментів</t>
  </si>
  <si>
    <t>з гістолог.</t>
  </si>
  <si>
    <t>без гістолог.</t>
  </si>
  <si>
    <t xml:space="preserve"> Найменування   міст/районів</t>
  </si>
  <si>
    <t>Померло від ГІМ</t>
  </si>
  <si>
    <t>дільн. Лікар</t>
  </si>
  <si>
    <t>лікар стац</t>
  </si>
  <si>
    <t>фельдшер</t>
  </si>
  <si>
    <t>Померло</t>
  </si>
  <si>
    <t>Померло до 24 годин</t>
  </si>
  <si>
    <t>Кількість використаних путівок</t>
  </si>
  <si>
    <t>Померло при ГІМ</t>
  </si>
  <si>
    <t xml:space="preserve">Ускладнення </t>
  </si>
  <si>
    <t>КШ</t>
  </si>
  <si>
    <t>ПТ</t>
  </si>
  <si>
    <t>АВБ</t>
  </si>
  <si>
    <t>СД</t>
  </si>
  <si>
    <t>ТЕЛА</t>
  </si>
  <si>
    <t>ХСН</t>
  </si>
  <si>
    <t>РМ</t>
  </si>
  <si>
    <t>ОЛСА</t>
  </si>
  <si>
    <t>БНПГ</t>
  </si>
  <si>
    <t>ФЖ</t>
  </si>
  <si>
    <t>РІМ</t>
  </si>
  <si>
    <t>МА</t>
  </si>
  <si>
    <t>ЕА</t>
  </si>
  <si>
    <t>А</t>
  </si>
  <si>
    <t>Ане-врізма</t>
  </si>
  <si>
    <t>Кількість виписаних та померлих (доросле населення)</t>
  </si>
  <si>
    <t>Виписано</t>
  </si>
  <si>
    <t>вдома</t>
  </si>
  <si>
    <t>інші відділення</t>
  </si>
  <si>
    <t>&lt;24г.</t>
  </si>
  <si>
    <t>&gt;24г.</t>
  </si>
  <si>
    <t>Кількість випадків</t>
  </si>
  <si>
    <t>Залиши-лись живими вдома</t>
  </si>
  <si>
    <t>Всього померло</t>
  </si>
  <si>
    <t>Інщі відділення</t>
  </si>
  <si>
    <t>Терапевтичне відділення</t>
  </si>
  <si>
    <t>Кардіологічне відділення</t>
  </si>
  <si>
    <t>кардіоло-гічне відд.</t>
  </si>
  <si>
    <t>терапевтич-не відд.</t>
  </si>
  <si>
    <t>Результат лікування (доросле населення)</t>
  </si>
  <si>
    <t>Переведено на інвалідність</t>
  </si>
  <si>
    <t>Питома вага</t>
  </si>
  <si>
    <t>Повернулось до праці</t>
  </si>
  <si>
    <t>Розтин судмед-експертом</t>
  </si>
  <si>
    <t>Розтин паталого- анатомом</t>
  </si>
  <si>
    <t>Кількість виписаних та померлих  (працездатне населення)</t>
  </si>
  <si>
    <t>кардіологічне відд.</t>
  </si>
  <si>
    <t>терапевтичне відд.</t>
  </si>
  <si>
    <t>Результат лікування (працездатне населення)</t>
  </si>
  <si>
    <t>Всього (працездатне)</t>
  </si>
  <si>
    <t>жін.</t>
  </si>
  <si>
    <t>на 10 тис. населення</t>
  </si>
  <si>
    <t>Маріуполь</t>
  </si>
  <si>
    <t>Населення</t>
  </si>
  <si>
    <t>Аналіз захворюваності ІМ</t>
  </si>
  <si>
    <t>Реанімація</t>
  </si>
  <si>
    <t>Всього випадків</t>
  </si>
  <si>
    <t>З артеріальною гіпертонією</t>
  </si>
  <si>
    <t>Без артеріальної гіпертонії</t>
  </si>
  <si>
    <t>Наявність Стен до ГІМ</t>
  </si>
  <si>
    <t>Успішна</t>
  </si>
  <si>
    <t>Безуспішна</t>
  </si>
  <si>
    <t>Не проводилась</t>
  </si>
  <si>
    <t>9 міс 2020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</si>
</sst>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\-0;;@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4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/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7" fillId="0" borderId="1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14" fontId="7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14" fontId="10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5" fontId="21" fillId="0" borderId="1" xfId="0" applyNumberFormat="1" applyFont="1" applyBorder="1" applyAlignment="1">
      <alignment wrapText="1"/>
    </xf>
    <xf numFmtId="165" fontId="14" fillId="0" borderId="0" xfId="0" applyNumberFormat="1" applyFont="1"/>
    <xf numFmtId="165" fontId="5" fillId="0" borderId="1" xfId="0" applyNumberFormat="1" applyFont="1" applyBorder="1" applyAlignment="1">
      <alignment vertical="center" wrapText="1"/>
    </xf>
    <xf numFmtId="0" fontId="25" fillId="0" borderId="1" xfId="0" applyFont="1" applyBorder="1"/>
    <xf numFmtId="0" fontId="26" fillId="0" borderId="1" xfId="0" applyFont="1" applyBorder="1"/>
    <xf numFmtId="0" fontId="25" fillId="0" borderId="0" xfId="0" applyFont="1"/>
    <xf numFmtId="0" fontId="10" fillId="0" borderId="1" xfId="0" applyFont="1" applyBorder="1"/>
    <xf numFmtId="164" fontId="4" fillId="0" borderId="1" xfId="0" applyNumberFormat="1" applyFont="1" applyBorder="1" applyAlignment="1">
      <alignment vertical="center" wrapText="1"/>
    </xf>
    <xf numFmtId="0" fontId="28" fillId="0" borderId="0" xfId="0" applyFont="1"/>
    <xf numFmtId="0" fontId="27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" fontId="11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164" fontId="8" fillId="0" borderId="1" xfId="0" applyNumberFormat="1" applyFont="1" applyBorder="1"/>
    <xf numFmtId="1" fontId="8" fillId="0" borderId="1" xfId="0" applyNumberFormat="1" applyFont="1" applyBorder="1"/>
    <xf numFmtId="1" fontId="26" fillId="0" borderId="1" xfId="0" applyNumberFormat="1" applyFont="1" applyBorder="1"/>
    <xf numFmtId="1" fontId="5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35"/>
  <sheetViews>
    <sheetView workbookViewId="0">
      <selection activeCell="V26" sqref="V26"/>
    </sheetView>
  </sheetViews>
  <sheetFormatPr defaultRowHeight="15" x14ac:dyDescent="0.25"/>
  <cols>
    <col min="1" max="1" width="23.85546875" style="9" customWidth="1"/>
    <col min="2" max="2" width="11.85546875" style="5" hidden="1" customWidth="1"/>
    <col min="3" max="4" width="8.5703125" style="5" customWidth="1"/>
    <col min="5" max="5" width="12" style="5" customWidth="1"/>
    <col min="6" max="6" width="11.140625" style="5" customWidth="1"/>
    <col min="7" max="7" width="8.7109375" style="5" customWidth="1"/>
    <col min="8" max="8" width="9.140625" style="5"/>
    <col min="9" max="10" width="10.7109375" style="5" customWidth="1"/>
    <col min="11" max="11" width="10.85546875" style="5" customWidth="1"/>
    <col min="12" max="12" width="10.7109375" style="5" customWidth="1"/>
    <col min="13" max="14" width="10.28515625" style="5" customWidth="1"/>
    <col min="15" max="15" width="13.5703125" style="5" customWidth="1"/>
    <col min="16" max="16" width="10" style="5" bestFit="1" customWidth="1"/>
    <col min="17" max="16384" width="9.140625" style="5"/>
  </cols>
  <sheetData>
    <row r="1" spans="1:16" ht="20.25" x14ac:dyDescent="0.25">
      <c r="E1" s="61" t="s">
        <v>30</v>
      </c>
      <c r="F1" s="61"/>
      <c r="G1" s="61"/>
      <c r="H1" s="61"/>
      <c r="I1" s="61"/>
      <c r="J1" s="61"/>
      <c r="K1" s="61"/>
      <c r="L1" s="61"/>
      <c r="O1" s="6"/>
    </row>
    <row r="2" spans="1:16" x14ac:dyDescent="0.25">
      <c r="F2" s="85" t="s">
        <v>157</v>
      </c>
      <c r="G2" s="85"/>
      <c r="H2" s="85"/>
      <c r="I2" s="85"/>
      <c r="J2" s="85"/>
    </row>
    <row r="3" spans="1:16" s="43" customFormat="1" ht="28.5" customHeight="1" x14ac:dyDescent="0.2">
      <c r="A3" s="62" t="s">
        <v>36</v>
      </c>
      <c r="B3" s="63" t="s">
        <v>147</v>
      </c>
      <c r="C3" s="63" t="s">
        <v>1</v>
      </c>
      <c r="D3" s="63" t="s">
        <v>145</v>
      </c>
      <c r="E3" s="62" t="s">
        <v>2</v>
      </c>
      <c r="F3" s="62"/>
      <c r="G3" s="62" t="s">
        <v>3</v>
      </c>
      <c r="H3" s="62"/>
      <c r="I3" s="63" t="s">
        <v>34</v>
      </c>
      <c r="J3" s="63" t="s">
        <v>4</v>
      </c>
      <c r="K3" s="63" t="s">
        <v>5</v>
      </c>
      <c r="L3" s="63" t="s">
        <v>6</v>
      </c>
      <c r="M3" s="63" t="s">
        <v>7</v>
      </c>
      <c r="N3" s="63" t="s">
        <v>8</v>
      </c>
      <c r="O3" s="63" t="s">
        <v>35</v>
      </c>
    </row>
    <row r="4" spans="1:16" s="43" customFormat="1" ht="28.5" x14ac:dyDescent="0.2">
      <c r="A4" s="62"/>
      <c r="B4" s="64"/>
      <c r="C4" s="64"/>
      <c r="D4" s="64"/>
      <c r="E4" s="44" t="s">
        <v>32</v>
      </c>
      <c r="F4" s="45" t="s">
        <v>31</v>
      </c>
      <c r="G4" s="44" t="s">
        <v>33</v>
      </c>
      <c r="H4" s="45" t="s">
        <v>144</v>
      </c>
      <c r="I4" s="64"/>
      <c r="J4" s="64"/>
      <c r="K4" s="64"/>
      <c r="L4" s="64"/>
      <c r="M4" s="64"/>
      <c r="N4" s="64"/>
      <c r="O4" s="64"/>
    </row>
    <row r="5" spans="1:16" x14ac:dyDescent="0.25">
      <c r="A5" s="11" t="s">
        <v>9</v>
      </c>
      <c r="B5" s="48">
        <v>32869</v>
      </c>
      <c r="C5" s="12">
        <v>34</v>
      </c>
      <c r="D5" s="86">
        <f>C5*10000/B5</f>
        <v>10.344093218534182</v>
      </c>
      <c r="E5" s="87">
        <v>12</v>
      </c>
      <c r="F5" s="60">
        <v>22</v>
      </c>
      <c r="G5" s="12">
        <v>23</v>
      </c>
      <c r="H5" s="12">
        <v>11</v>
      </c>
      <c r="I5" s="12">
        <v>1</v>
      </c>
      <c r="J5" s="12">
        <v>0</v>
      </c>
      <c r="K5" s="12">
        <v>1</v>
      </c>
      <c r="L5" s="12">
        <v>4</v>
      </c>
      <c r="M5" s="12">
        <v>7</v>
      </c>
      <c r="N5" s="12">
        <v>10</v>
      </c>
      <c r="O5" s="12">
        <v>11</v>
      </c>
      <c r="P5" s="5" t="b">
        <f>C5=E5+F5</f>
        <v>1</v>
      </c>
    </row>
    <row r="6" spans="1:16" x14ac:dyDescent="0.25">
      <c r="A6" s="11" t="s">
        <v>37</v>
      </c>
      <c r="B6" s="48">
        <v>74964</v>
      </c>
      <c r="C6" s="12">
        <v>81</v>
      </c>
      <c r="D6" s="86">
        <f>C6*10000/B6</f>
        <v>10.805186489514966</v>
      </c>
      <c r="E6" s="87">
        <v>27</v>
      </c>
      <c r="F6" s="60">
        <v>54</v>
      </c>
      <c r="G6" s="60">
        <v>49</v>
      </c>
      <c r="H6" s="60">
        <v>32</v>
      </c>
      <c r="I6" s="12">
        <v>0</v>
      </c>
      <c r="J6" s="12">
        <v>0</v>
      </c>
      <c r="K6" s="12">
        <v>2</v>
      </c>
      <c r="L6" s="12">
        <v>8</v>
      </c>
      <c r="M6" s="12">
        <v>19</v>
      </c>
      <c r="N6" s="12">
        <v>28</v>
      </c>
      <c r="O6" s="12">
        <v>24</v>
      </c>
      <c r="P6" s="5" t="b">
        <f t="shared" ref="P6:P35" si="0">C6=E6+F6</f>
        <v>1</v>
      </c>
    </row>
    <row r="7" spans="1:16" x14ac:dyDescent="0.25">
      <c r="A7" s="11" t="s">
        <v>10</v>
      </c>
      <c r="B7" s="48">
        <v>14906</v>
      </c>
      <c r="C7" s="12">
        <v>3</v>
      </c>
      <c r="D7" s="86">
        <f>C7*10000/B7</f>
        <v>2.0126123708573727</v>
      </c>
      <c r="E7" s="87">
        <v>0</v>
      </c>
      <c r="F7" s="60">
        <v>3</v>
      </c>
      <c r="G7" s="60">
        <v>2</v>
      </c>
      <c r="H7" s="60">
        <v>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3</v>
      </c>
      <c r="P7" s="5" t="b">
        <f t="shared" si="0"/>
        <v>1</v>
      </c>
    </row>
    <row r="8" spans="1:16" x14ac:dyDescent="0.25">
      <c r="A8" s="11" t="s">
        <v>38</v>
      </c>
      <c r="B8" s="48">
        <v>67655</v>
      </c>
      <c r="C8" s="12">
        <v>46</v>
      </c>
      <c r="D8" s="86">
        <f>C8*10000/B8</f>
        <v>6.7992018328283201</v>
      </c>
      <c r="E8" s="87">
        <v>14</v>
      </c>
      <c r="F8" s="60">
        <v>32</v>
      </c>
      <c r="G8" s="60">
        <v>32</v>
      </c>
      <c r="H8" s="60">
        <v>14</v>
      </c>
      <c r="I8" s="12">
        <v>0</v>
      </c>
      <c r="J8" s="12">
        <v>0</v>
      </c>
      <c r="K8" s="12">
        <v>1</v>
      </c>
      <c r="L8" s="12">
        <v>5</v>
      </c>
      <c r="M8" s="12">
        <v>9</v>
      </c>
      <c r="N8" s="12">
        <v>17</v>
      </c>
      <c r="O8" s="12">
        <v>14</v>
      </c>
      <c r="P8" s="5" t="b">
        <f t="shared" si="0"/>
        <v>1</v>
      </c>
    </row>
    <row r="9" spans="1:16" x14ac:dyDescent="0.25">
      <c r="A9" s="11" t="s">
        <v>39</v>
      </c>
      <c r="B9" s="48">
        <v>49887</v>
      </c>
      <c r="C9" s="12">
        <v>0</v>
      </c>
      <c r="D9" s="86">
        <f>C9*10000/B9</f>
        <v>0</v>
      </c>
      <c r="E9" s="87">
        <v>0</v>
      </c>
      <c r="F9" s="60">
        <v>0</v>
      </c>
      <c r="G9" s="60">
        <v>0</v>
      </c>
      <c r="H9" s="60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5" t="b">
        <f t="shared" si="0"/>
        <v>1</v>
      </c>
    </row>
    <row r="10" spans="1:16" x14ac:dyDescent="0.25">
      <c r="A10" s="11" t="s">
        <v>11</v>
      </c>
      <c r="B10" s="48">
        <v>61161</v>
      </c>
      <c r="C10" s="12">
        <v>37</v>
      </c>
      <c r="D10" s="86">
        <f>C10*10000/B10</f>
        <v>6.0496067755595888</v>
      </c>
      <c r="E10" s="87">
        <v>8</v>
      </c>
      <c r="F10" s="60">
        <v>29</v>
      </c>
      <c r="G10" s="60">
        <v>21</v>
      </c>
      <c r="H10" s="60">
        <v>16</v>
      </c>
      <c r="I10" s="12">
        <v>0</v>
      </c>
      <c r="J10" s="12">
        <v>0</v>
      </c>
      <c r="K10" s="12">
        <v>0</v>
      </c>
      <c r="L10" s="12">
        <v>1</v>
      </c>
      <c r="M10" s="12">
        <v>13</v>
      </c>
      <c r="N10" s="12">
        <v>12</v>
      </c>
      <c r="O10" s="12">
        <v>11</v>
      </c>
      <c r="P10" s="5" t="b">
        <f t="shared" si="0"/>
        <v>1</v>
      </c>
    </row>
    <row r="11" spans="1:16" x14ac:dyDescent="0.25">
      <c r="A11" s="11" t="s">
        <v>12</v>
      </c>
      <c r="B11" s="48">
        <v>66296</v>
      </c>
      <c r="C11" s="12">
        <v>46</v>
      </c>
      <c r="D11" s="86">
        <f>C11*10000/B11</f>
        <v>6.9385784964402077</v>
      </c>
      <c r="E11" s="87">
        <v>8</v>
      </c>
      <c r="F11" s="60">
        <v>38</v>
      </c>
      <c r="G11" s="60">
        <v>27</v>
      </c>
      <c r="H11" s="60">
        <v>19</v>
      </c>
      <c r="I11" s="12">
        <v>0</v>
      </c>
      <c r="J11" s="12">
        <v>0</v>
      </c>
      <c r="K11" s="12">
        <v>0</v>
      </c>
      <c r="L11" s="12">
        <v>0</v>
      </c>
      <c r="M11" s="12">
        <v>10</v>
      </c>
      <c r="N11" s="12">
        <v>18</v>
      </c>
      <c r="O11" s="12">
        <v>18</v>
      </c>
      <c r="P11" s="5" t="b">
        <f t="shared" si="0"/>
        <v>1</v>
      </c>
    </row>
    <row r="12" spans="1:16" x14ac:dyDescent="0.25">
      <c r="A12" s="11" t="s">
        <v>13</v>
      </c>
      <c r="B12" s="48">
        <v>70681</v>
      </c>
      <c r="C12" s="12">
        <v>57</v>
      </c>
      <c r="D12" s="86">
        <f>C12*10000/B12</f>
        <v>8.0644020316633895</v>
      </c>
      <c r="E12" s="87">
        <v>17</v>
      </c>
      <c r="F12" s="60">
        <v>40</v>
      </c>
      <c r="G12" s="60">
        <v>37</v>
      </c>
      <c r="H12" s="60">
        <v>20</v>
      </c>
      <c r="I12" s="12">
        <v>0</v>
      </c>
      <c r="J12" s="12">
        <v>0</v>
      </c>
      <c r="K12" s="12">
        <v>1</v>
      </c>
      <c r="L12" s="12">
        <v>4</v>
      </c>
      <c r="M12" s="12">
        <v>14</v>
      </c>
      <c r="N12" s="12">
        <v>20</v>
      </c>
      <c r="O12" s="12">
        <v>18</v>
      </c>
      <c r="P12" s="5" t="b">
        <f t="shared" si="0"/>
        <v>1</v>
      </c>
    </row>
    <row r="13" spans="1:16" x14ac:dyDescent="0.25">
      <c r="A13" s="11" t="s">
        <v>14</v>
      </c>
      <c r="B13" s="48">
        <v>186471</v>
      </c>
      <c r="C13" s="12">
        <v>139</v>
      </c>
      <c r="D13" s="86">
        <f>C13*10000/B13</f>
        <v>7.4542422146070972</v>
      </c>
      <c r="E13" s="87">
        <v>57</v>
      </c>
      <c r="F13" s="60">
        <v>82</v>
      </c>
      <c r="G13" s="60">
        <v>90</v>
      </c>
      <c r="H13" s="60">
        <v>49</v>
      </c>
      <c r="I13" s="12">
        <v>0</v>
      </c>
      <c r="J13" s="12">
        <v>0</v>
      </c>
      <c r="K13" s="12">
        <v>4</v>
      </c>
      <c r="L13" s="12">
        <v>18</v>
      </c>
      <c r="M13" s="12">
        <v>37</v>
      </c>
      <c r="N13" s="12">
        <v>36</v>
      </c>
      <c r="O13" s="12">
        <v>44</v>
      </c>
      <c r="P13" s="5" t="b">
        <f t="shared" si="0"/>
        <v>1</v>
      </c>
    </row>
    <row r="14" spans="1:16" x14ac:dyDescent="0.25">
      <c r="A14" s="11" t="s">
        <v>40</v>
      </c>
      <c r="B14" s="48">
        <v>41899</v>
      </c>
      <c r="C14" s="12">
        <v>30</v>
      </c>
      <c r="D14" s="86">
        <f>C14*10000/B14</f>
        <v>7.1600754194610854</v>
      </c>
      <c r="E14" s="87">
        <v>7</v>
      </c>
      <c r="F14" s="60">
        <v>23</v>
      </c>
      <c r="G14" s="60">
        <v>19</v>
      </c>
      <c r="H14" s="60">
        <v>11</v>
      </c>
      <c r="I14" s="12">
        <v>0</v>
      </c>
      <c r="J14" s="12">
        <v>0</v>
      </c>
      <c r="K14" s="12">
        <v>0</v>
      </c>
      <c r="L14" s="12">
        <v>1</v>
      </c>
      <c r="M14" s="12">
        <v>8</v>
      </c>
      <c r="N14" s="12">
        <v>8</v>
      </c>
      <c r="O14" s="12">
        <v>13</v>
      </c>
      <c r="P14" s="5" t="b">
        <f t="shared" si="0"/>
        <v>1</v>
      </c>
    </row>
    <row r="15" spans="1:16" x14ac:dyDescent="0.25">
      <c r="A15" s="11" t="s">
        <v>15</v>
      </c>
      <c r="B15" s="48">
        <v>73847</v>
      </c>
      <c r="C15" s="12">
        <v>92</v>
      </c>
      <c r="D15" s="86">
        <f>C15*10000/B15</f>
        <v>12.4581905832329</v>
      </c>
      <c r="E15" s="87">
        <v>23</v>
      </c>
      <c r="F15" s="60">
        <v>69</v>
      </c>
      <c r="G15" s="60">
        <v>54</v>
      </c>
      <c r="H15" s="60">
        <v>38</v>
      </c>
      <c r="I15" s="12">
        <v>0</v>
      </c>
      <c r="J15" s="12">
        <v>0</v>
      </c>
      <c r="K15" s="12">
        <v>1</v>
      </c>
      <c r="L15" s="12">
        <v>5</v>
      </c>
      <c r="M15" s="12">
        <v>23</v>
      </c>
      <c r="N15" s="12">
        <v>29</v>
      </c>
      <c r="O15" s="12">
        <v>34</v>
      </c>
      <c r="P15" s="5" t="b">
        <f t="shared" si="0"/>
        <v>1</v>
      </c>
    </row>
    <row r="16" spans="1:16" x14ac:dyDescent="0.25">
      <c r="A16" s="11" t="s">
        <v>146</v>
      </c>
      <c r="B16" s="48">
        <v>458001</v>
      </c>
      <c r="C16" s="12">
        <v>438</v>
      </c>
      <c r="D16" s="86">
        <f>C16*10000/B16</f>
        <v>9.5632978967294839</v>
      </c>
      <c r="E16" s="87">
        <v>109</v>
      </c>
      <c r="F16" s="60">
        <v>329</v>
      </c>
      <c r="G16" s="60">
        <v>262</v>
      </c>
      <c r="H16" s="60">
        <v>176</v>
      </c>
      <c r="I16" s="31">
        <v>1</v>
      </c>
      <c r="J16" s="31">
        <v>0</v>
      </c>
      <c r="K16" s="31">
        <v>5</v>
      </c>
      <c r="L16" s="31">
        <v>38</v>
      </c>
      <c r="M16" s="31">
        <v>92</v>
      </c>
      <c r="N16" s="31">
        <v>143</v>
      </c>
      <c r="O16" s="31">
        <v>159</v>
      </c>
      <c r="P16" s="5" t="b">
        <f t="shared" si="0"/>
        <v>1</v>
      </c>
    </row>
    <row r="17" spans="1:16" x14ac:dyDescent="0.25">
      <c r="A17" s="11" t="s">
        <v>16</v>
      </c>
      <c r="B17" s="48">
        <v>14732</v>
      </c>
      <c r="C17" s="12">
        <v>17</v>
      </c>
      <c r="D17" s="86">
        <f>C17*10000/B17</f>
        <v>11.539505837632365</v>
      </c>
      <c r="E17" s="87">
        <v>6</v>
      </c>
      <c r="F17" s="60">
        <v>11</v>
      </c>
      <c r="G17" s="60">
        <v>12</v>
      </c>
      <c r="H17" s="60">
        <v>5</v>
      </c>
      <c r="I17" s="12">
        <v>0</v>
      </c>
      <c r="J17" s="12">
        <v>0</v>
      </c>
      <c r="K17" s="12">
        <v>0</v>
      </c>
      <c r="L17" s="12">
        <v>1</v>
      </c>
      <c r="M17" s="12">
        <v>7</v>
      </c>
      <c r="N17" s="12">
        <v>6</v>
      </c>
      <c r="O17" s="12">
        <v>3</v>
      </c>
      <c r="P17" s="5" t="b">
        <f t="shared" si="0"/>
        <v>1</v>
      </c>
    </row>
    <row r="18" spans="1:16" x14ac:dyDescent="0.25">
      <c r="A18" s="11" t="s">
        <v>17</v>
      </c>
      <c r="B18" s="48">
        <v>50803</v>
      </c>
      <c r="C18" s="12">
        <v>20</v>
      </c>
      <c r="D18" s="86">
        <f>C18*10000/B18</f>
        <v>3.9367753872802789</v>
      </c>
      <c r="E18" s="87">
        <v>7</v>
      </c>
      <c r="F18" s="60">
        <v>13</v>
      </c>
      <c r="G18" s="60">
        <v>13</v>
      </c>
      <c r="H18" s="60">
        <v>7</v>
      </c>
      <c r="I18" s="12">
        <v>0</v>
      </c>
      <c r="J18" s="12">
        <v>0</v>
      </c>
      <c r="K18" s="12">
        <v>0</v>
      </c>
      <c r="L18" s="12">
        <v>2</v>
      </c>
      <c r="M18" s="12">
        <v>6</v>
      </c>
      <c r="N18" s="12">
        <v>5</v>
      </c>
      <c r="O18" s="12">
        <v>7</v>
      </c>
      <c r="P18" s="5" t="b">
        <f t="shared" si="0"/>
        <v>1</v>
      </c>
    </row>
    <row r="19" spans="1:16" x14ac:dyDescent="0.25">
      <c r="A19" s="11" t="s">
        <v>18</v>
      </c>
      <c r="B19" s="48">
        <v>110767</v>
      </c>
      <c r="C19" s="12">
        <v>113</v>
      </c>
      <c r="D19" s="86">
        <f>C19*10000/B19</f>
        <v>10.201594337663744</v>
      </c>
      <c r="E19" s="87">
        <v>21</v>
      </c>
      <c r="F19" s="60">
        <v>92</v>
      </c>
      <c r="G19" s="60">
        <v>80</v>
      </c>
      <c r="H19" s="60">
        <v>33</v>
      </c>
      <c r="I19" s="12">
        <v>0</v>
      </c>
      <c r="J19" s="12">
        <v>0</v>
      </c>
      <c r="K19" s="12">
        <v>1</v>
      </c>
      <c r="L19" s="12">
        <v>6</v>
      </c>
      <c r="M19" s="12">
        <v>17</v>
      </c>
      <c r="N19" s="12">
        <v>42</v>
      </c>
      <c r="O19" s="12">
        <v>47</v>
      </c>
      <c r="P19" s="5" t="b">
        <f t="shared" si="0"/>
        <v>1</v>
      </c>
    </row>
    <row r="20" spans="1:16" s="14" customFormat="1" x14ac:dyDescent="0.25">
      <c r="A20" s="13" t="s">
        <v>19</v>
      </c>
      <c r="B20" s="49">
        <f>SUM(B5:B19)</f>
        <v>1374939</v>
      </c>
      <c r="C20" s="13">
        <f>SUM(C5:C19)</f>
        <v>1153</v>
      </c>
      <c r="D20" s="47">
        <f>C20*10000/B20</f>
        <v>8.3858265712151585</v>
      </c>
      <c r="E20" s="13">
        <f>SUM(E5:E19)</f>
        <v>316</v>
      </c>
      <c r="F20" s="13">
        <f t="shared" ref="F20:O20" si="1">SUM(F5:F19)</f>
        <v>837</v>
      </c>
      <c r="G20" s="13">
        <f t="shared" si="1"/>
        <v>721</v>
      </c>
      <c r="H20" s="13">
        <f t="shared" si="1"/>
        <v>432</v>
      </c>
      <c r="I20" s="13">
        <f t="shared" si="1"/>
        <v>2</v>
      </c>
      <c r="J20" s="13">
        <f t="shared" si="1"/>
        <v>0</v>
      </c>
      <c r="K20" s="13">
        <f t="shared" si="1"/>
        <v>16</v>
      </c>
      <c r="L20" s="13">
        <f t="shared" si="1"/>
        <v>93</v>
      </c>
      <c r="M20" s="13">
        <f t="shared" si="1"/>
        <v>262</v>
      </c>
      <c r="N20" s="13">
        <f t="shared" si="1"/>
        <v>374</v>
      </c>
      <c r="O20" s="13">
        <f t="shared" si="1"/>
        <v>406</v>
      </c>
      <c r="P20" s="5" t="b">
        <f t="shared" si="0"/>
        <v>1</v>
      </c>
    </row>
    <row r="21" spans="1:16" x14ac:dyDescent="0.25">
      <c r="A21" s="11" t="s">
        <v>41</v>
      </c>
      <c r="B21" s="48">
        <f>108145-B34</f>
        <v>87613</v>
      </c>
      <c r="C21" s="12">
        <v>35</v>
      </c>
      <c r="D21" s="86">
        <f>C21*10000/B21</f>
        <v>3.9948409482611029</v>
      </c>
      <c r="E21" s="87">
        <v>12</v>
      </c>
      <c r="F21" s="60">
        <v>23</v>
      </c>
      <c r="G21" s="60">
        <v>28</v>
      </c>
      <c r="H21" s="12">
        <v>7</v>
      </c>
      <c r="I21" s="12">
        <v>0</v>
      </c>
      <c r="J21" s="12">
        <v>0</v>
      </c>
      <c r="K21" s="12">
        <v>0</v>
      </c>
      <c r="L21" s="12">
        <v>3</v>
      </c>
      <c r="M21" s="12">
        <v>13</v>
      </c>
      <c r="N21" s="12">
        <v>10</v>
      </c>
      <c r="O21" s="12">
        <v>9</v>
      </c>
      <c r="P21" s="5" t="b">
        <f t="shared" si="0"/>
        <v>1</v>
      </c>
    </row>
    <row r="22" spans="1:16" ht="16.5" customHeight="1" x14ac:dyDescent="0.25">
      <c r="A22" s="11" t="s">
        <v>20</v>
      </c>
      <c r="B22" s="48">
        <v>37872</v>
      </c>
      <c r="C22" s="12">
        <v>24</v>
      </c>
      <c r="D22" s="86">
        <f>C22*10000/B22</f>
        <v>6.3371356147021549</v>
      </c>
      <c r="E22" s="87">
        <v>8</v>
      </c>
      <c r="F22" s="60">
        <v>16</v>
      </c>
      <c r="G22" s="60">
        <v>18</v>
      </c>
      <c r="H22" s="12">
        <v>6</v>
      </c>
      <c r="I22" s="12">
        <v>0</v>
      </c>
      <c r="J22" s="12">
        <v>0</v>
      </c>
      <c r="K22" s="12">
        <v>1</v>
      </c>
      <c r="L22" s="12">
        <v>1</v>
      </c>
      <c r="M22" s="12">
        <v>6</v>
      </c>
      <c r="N22" s="12">
        <v>9</v>
      </c>
      <c r="O22" s="12">
        <v>7</v>
      </c>
      <c r="P22" s="5" t="b">
        <f t="shared" si="0"/>
        <v>1</v>
      </c>
    </row>
    <row r="23" spans="1:16" x14ac:dyDescent="0.25">
      <c r="A23" s="11" t="s">
        <v>21</v>
      </c>
      <c r="B23" s="48">
        <v>96999</v>
      </c>
      <c r="C23" s="12">
        <v>52</v>
      </c>
      <c r="D23" s="86">
        <f>C23*10000/B23</f>
        <v>5.3608800090722584</v>
      </c>
      <c r="E23" s="87">
        <v>18</v>
      </c>
      <c r="F23" s="60">
        <v>34</v>
      </c>
      <c r="G23" s="60">
        <v>29</v>
      </c>
      <c r="H23" s="12">
        <v>23</v>
      </c>
      <c r="I23" s="12">
        <v>1</v>
      </c>
      <c r="J23" s="12">
        <v>0</v>
      </c>
      <c r="K23" s="12">
        <v>2</v>
      </c>
      <c r="L23" s="12">
        <v>6</v>
      </c>
      <c r="M23" s="12">
        <v>13</v>
      </c>
      <c r="N23" s="12">
        <v>17</v>
      </c>
      <c r="O23" s="12">
        <v>13</v>
      </c>
      <c r="P23" s="5" t="b">
        <f t="shared" si="0"/>
        <v>1</v>
      </c>
    </row>
    <row r="24" spans="1:16" x14ac:dyDescent="0.25">
      <c r="A24" s="11" t="s">
        <v>42</v>
      </c>
      <c r="B24" s="48">
        <v>27762</v>
      </c>
      <c r="C24" s="12">
        <v>6</v>
      </c>
      <c r="D24" s="86">
        <f>C24*10000/B24</f>
        <v>2.1612275772638858</v>
      </c>
      <c r="E24" s="87">
        <v>3</v>
      </c>
      <c r="F24" s="60">
        <v>3</v>
      </c>
      <c r="G24" s="60">
        <v>4</v>
      </c>
      <c r="H24" s="12">
        <v>2</v>
      </c>
      <c r="I24" s="12">
        <v>0</v>
      </c>
      <c r="J24" s="12">
        <v>0</v>
      </c>
      <c r="K24" s="12">
        <v>0</v>
      </c>
      <c r="L24" s="12">
        <v>1</v>
      </c>
      <c r="M24" s="12">
        <v>3</v>
      </c>
      <c r="N24" s="12">
        <v>1</v>
      </c>
      <c r="O24" s="12">
        <v>1</v>
      </c>
      <c r="P24" s="5" t="b">
        <f t="shared" si="0"/>
        <v>1</v>
      </c>
    </row>
    <row r="25" spans="1:16" x14ac:dyDescent="0.25">
      <c r="A25" s="11" t="s">
        <v>22</v>
      </c>
      <c r="B25" s="48">
        <v>15380</v>
      </c>
      <c r="C25" s="12">
        <v>7</v>
      </c>
      <c r="D25" s="86">
        <f>C25*10000/B25</f>
        <v>4.5513654096228873</v>
      </c>
      <c r="E25" s="87">
        <v>5</v>
      </c>
      <c r="F25" s="60">
        <v>2</v>
      </c>
      <c r="G25" s="60">
        <v>4</v>
      </c>
      <c r="H25" s="12">
        <v>3</v>
      </c>
      <c r="I25" s="12">
        <v>0</v>
      </c>
      <c r="J25" s="12">
        <v>0</v>
      </c>
      <c r="K25" s="12">
        <v>0</v>
      </c>
      <c r="L25" s="12">
        <v>2</v>
      </c>
      <c r="M25" s="12">
        <v>3</v>
      </c>
      <c r="N25" s="12">
        <v>2</v>
      </c>
      <c r="O25" s="12">
        <v>0</v>
      </c>
      <c r="P25" s="5" t="b">
        <f t="shared" si="0"/>
        <v>1</v>
      </c>
    </row>
    <row r="26" spans="1:16" x14ac:dyDescent="0.25">
      <c r="A26" s="11" t="s">
        <v>23</v>
      </c>
      <c r="B26" s="48">
        <v>17597</v>
      </c>
      <c r="C26" s="12">
        <v>11</v>
      </c>
      <c r="D26" s="86">
        <f>C26*10000/B26</f>
        <v>6.25106552253225</v>
      </c>
      <c r="E26" s="87">
        <v>4</v>
      </c>
      <c r="F26" s="60">
        <v>7</v>
      </c>
      <c r="G26" s="60">
        <v>8</v>
      </c>
      <c r="H26" s="12">
        <v>3</v>
      </c>
      <c r="I26" s="12">
        <v>0</v>
      </c>
      <c r="J26" s="12">
        <v>0</v>
      </c>
      <c r="K26" s="12">
        <v>0</v>
      </c>
      <c r="L26" s="12">
        <v>1</v>
      </c>
      <c r="M26" s="12">
        <v>3</v>
      </c>
      <c r="N26" s="12">
        <v>4</v>
      </c>
      <c r="O26" s="12">
        <v>3</v>
      </c>
      <c r="P26" s="5" t="b">
        <f t="shared" si="0"/>
        <v>1</v>
      </c>
    </row>
    <row r="27" spans="1:16" x14ac:dyDescent="0.25">
      <c r="A27" s="11" t="s">
        <v>24</v>
      </c>
      <c r="B27" s="48">
        <v>30181</v>
      </c>
      <c r="C27" s="12">
        <v>12</v>
      </c>
      <c r="D27" s="86">
        <f>C27*10000/B27</f>
        <v>3.9760113978993408</v>
      </c>
      <c r="E27" s="87">
        <v>3</v>
      </c>
      <c r="F27" s="60">
        <v>9</v>
      </c>
      <c r="G27" s="60">
        <v>7</v>
      </c>
      <c r="H27" s="12">
        <v>5</v>
      </c>
      <c r="I27" s="12">
        <v>0</v>
      </c>
      <c r="J27" s="12">
        <v>0</v>
      </c>
      <c r="K27" s="12">
        <v>0</v>
      </c>
      <c r="L27" s="12">
        <v>1</v>
      </c>
      <c r="M27" s="12">
        <v>2</v>
      </c>
      <c r="N27" s="12">
        <v>2</v>
      </c>
      <c r="O27" s="12">
        <v>7</v>
      </c>
      <c r="P27" s="5" t="b">
        <f t="shared" si="0"/>
        <v>1</v>
      </c>
    </row>
    <row r="28" spans="1:16" x14ac:dyDescent="0.25">
      <c r="A28" s="11" t="s">
        <v>25</v>
      </c>
      <c r="B28" s="48">
        <v>79684</v>
      </c>
      <c r="C28" s="12">
        <v>68</v>
      </c>
      <c r="D28" s="86">
        <f>C28*10000/B28</f>
        <v>8.5337081471813665</v>
      </c>
      <c r="E28" s="87">
        <v>16</v>
      </c>
      <c r="F28" s="60">
        <v>52</v>
      </c>
      <c r="G28" s="60">
        <v>39</v>
      </c>
      <c r="H28" s="12">
        <v>29</v>
      </c>
      <c r="I28" s="12">
        <v>0</v>
      </c>
      <c r="J28" s="12">
        <v>0</v>
      </c>
      <c r="K28" s="12">
        <v>2</v>
      </c>
      <c r="L28" s="12">
        <v>3</v>
      </c>
      <c r="M28" s="12">
        <v>14</v>
      </c>
      <c r="N28" s="12">
        <v>25</v>
      </c>
      <c r="O28" s="12">
        <v>24</v>
      </c>
      <c r="P28" s="5" t="b">
        <f t="shared" si="0"/>
        <v>1</v>
      </c>
    </row>
    <row r="29" spans="1:16" x14ac:dyDescent="0.25">
      <c r="A29" s="11" t="s">
        <v>26</v>
      </c>
      <c r="B29" s="48">
        <v>18132</v>
      </c>
      <c r="C29" s="12">
        <v>4</v>
      </c>
      <c r="D29" s="86">
        <f>C29*10000/B29</f>
        <v>2.2060445621001543</v>
      </c>
      <c r="E29" s="87">
        <v>1</v>
      </c>
      <c r="F29" s="60">
        <v>3</v>
      </c>
      <c r="G29" s="60">
        <v>2</v>
      </c>
      <c r="H29" s="12">
        <v>2</v>
      </c>
      <c r="I29" s="12">
        <v>0</v>
      </c>
      <c r="J29" s="12">
        <v>0</v>
      </c>
      <c r="K29" s="12">
        <v>0</v>
      </c>
      <c r="L29" s="12">
        <v>1</v>
      </c>
      <c r="M29" s="12">
        <v>1</v>
      </c>
      <c r="N29" s="12">
        <v>1</v>
      </c>
      <c r="O29" s="12">
        <v>1</v>
      </c>
      <c r="P29" s="5" t="b">
        <f t="shared" si="0"/>
        <v>1</v>
      </c>
    </row>
    <row r="30" spans="1:16" x14ac:dyDescent="0.25">
      <c r="A30" s="11" t="s">
        <v>43</v>
      </c>
      <c r="B30" s="48">
        <v>25965</v>
      </c>
      <c r="C30" s="12">
        <v>19</v>
      </c>
      <c r="D30" s="86">
        <f>C30*10000/B30</f>
        <v>7.3175428461390331</v>
      </c>
      <c r="E30" s="87">
        <v>8</v>
      </c>
      <c r="F30" s="60">
        <v>11</v>
      </c>
      <c r="G30" s="60">
        <v>10</v>
      </c>
      <c r="H30" s="12">
        <v>9</v>
      </c>
      <c r="I30" s="12">
        <v>0</v>
      </c>
      <c r="J30" s="12">
        <v>0</v>
      </c>
      <c r="K30" s="12">
        <v>0</v>
      </c>
      <c r="L30" s="12">
        <v>3</v>
      </c>
      <c r="M30" s="12">
        <v>5</v>
      </c>
      <c r="N30" s="12">
        <v>5</v>
      </c>
      <c r="O30" s="12">
        <v>6</v>
      </c>
      <c r="P30" s="5" t="b">
        <f t="shared" si="0"/>
        <v>1</v>
      </c>
    </row>
    <row r="31" spans="1:16" x14ac:dyDescent="0.25">
      <c r="A31" s="11" t="s">
        <v>27</v>
      </c>
      <c r="B31" s="48">
        <v>46515</v>
      </c>
      <c r="C31" s="12">
        <v>42</v>
      </c>
      <c r="D31" s="86">
        <f>C31*10000/B31</f>
        <v>9.0293453724604973</v>
      </c>
      <c r="E31" s="87">
        <v>4</v>
      </c>
      <c r="F31" s="60">
        <v>38</v>
      </c>
      <c r="G31" s="60">
        <v>23</v>
      </c>
      <c r="H31" s="12">
        <v>19</v>
      </c>
      <c r="I31" s="12">
        <v>0</v>
      </c>
      <c r="J31" s="12">
        <v>0</v>
      </c>
      <c r="K31" s="12">
        <v>0</v>
      </c>
      <c r="L31" s="12">
        <v>2</v>
      </c>
      <c r="M31" s="12">
        <v>6</v>
      </c>
      <c r="N31" s="12">
        <v>15</v>
      </c>
      <c r="O31" s="12">
        <v>18</v>
      </c>
      <c r="P31" s="5" t="b">
        <f t="shared" si="0"/>
        <v>1</v>
      </c>
    </row>
    <row r="32" spans="1:16" x14ac:dyDescent="0.25">
      <c r="A32" s="11" t="s">
        <v>28</v>
      </c>
      <c r="B32" s="48">
        <v>26350</v>
      </c>
      <c r="C32" s="12">
        <v>7</v>
      </c>
      <c r="D32" s="86">
        <f>C32*10000/B32</f>
        <v>2.6565464895635675</v>
      </c>
      <c r="E32" s="87">
        <v>3</v>
      </c>
      <c r="F32" s="60">
        <v>4</v>
      </c>
      <c r="G32" s="60">
        <v>5</v>
      </c>
      <c r="H32" s="12">
        <v>2</v>
      </c>
      <c r="I32" s="12">
        <v>0</v>
      </c>
      <c r="J32" s="12">
        <v>0</v>
      </c>
      <c r="K32" s="12">
        <v>1</v>
      </c>
      <c r="L32" s="12">
        <v>1</v>
      </c>
      <c r="M32" s="12">
        <v>2</v>
      </c>
      <c r="N32" s="12">
        <v>2</v>
      </c>
      <c r="O32" s="12">
        <v>1</v>
      </c>
      <c r="P32" s="5" t="b">
        <f t="shared" si="0"/>
        <v>1</v>
      </c>
    </row>
    <row r="33" spans="1:16" s="14" customFormat="1" x14ac:dyDescent="0.25">
      <c r="A33" s="13" t="s">
        <v>29</v>
      </c>
      <c r="B33" s="50">
        <f>SUM(B21:B32)</f>
        <v>510050</v>
      </c>
      <c r="C33" s="13">
        <f>SUM(C21:C32)</f>
        <v>287</v>
      </c>
      <c r="D33" s="47">
        <f>C33*10000/B33</f>
        <v>5.6268993235957261</v>
      </c>
      <c r="E33" s="89">
        <f t="shared" ref="E33:O33" si="2">SUM(E21:E32)</f>
        <v>85</v>
      </c>
      <c r="F33" s="89">
        <f t="shared" si="2"/>
        <v>202</v>
      </c>
      <c r="G33" s="89">
        <f t="shared" si="2"/>
        <v>177</v>
      </c>
      <c r="H33" s="89">
        <f t="shared" si="2"/>
        <v>110</v>
      </c>
      <c r="I33" s="89">
        <f t="shared" si="2"/>
        <v>1</v>
      </c>
      <c r="J33" s="89">
        <f t="shared" si="2"/>
        <v>0</v>
      </c>
      <c r="K33" s="89">
        <f t="shared" si="2"/>
        <v>6</v>
      </c>
      <c r="L33" s="89">
        <f t="shared" si="2"/>
        <v>25</v>
      </c>
      <c r="M33" s="89">
        <f t="shared" si="2"/>
        <v>71</v>
      </c>
      <c r="N33" s="89">
        <f t="shared" si="2"/>
        <v>93</v>
      </c>
      <c r="O33" s="89">
        <f t="shared" si="2"/>
        <v>90</v>
      </c>
      <c r="P33" s="5" t="b">
        <f t="shared" si="0"/>
        <v>1</v>
      </c>
    </row>
    <row r="34" spans="1:16" ht="16.5" customHeight="1" x14ac:dyDescent="0.25">
      <c r="A34" s="11" t="s">
        <v>44</v>
      </c>
      <c r="B34" s="12">
        <v>20532</v>
      </c>
      <c r="C34" s="12">
        <v>12</v>
      </c>
      <c r="D34" s="86">
        <f>C34*10000/B34</f>
        <v>5.8445353594389244</v>
      </c>
      <c r="E34" s="87">
        <v>2</v>
      </c>
      <c r="F34" s="60">
        <v>10</v>
      </c>
      <c r="G34" s="46">
        <v>7</v>
      </c>
      <c r="H34" s="12">
        <v>5</v>
      </c>
      <c r="I34" s="12">
        <v>0</v>
      </c>
      <c r="J34" s="12">
        <v>0</v>
      </c>
      <c r="K34" s="12">
        <v>0</v>
      </c>
      <c r="L34" s="12">
        <v>1</v>
      </c>
      <c r="M34" s="12">
        <v>2</v>
      </c>
      <c r="N34" s="12">
        <v>6</v>
      </c>
      <c r="O34" s="12">
        <v>3</v>
      </c>
      <c r="P34" s="5" t="b">
        <f t="shared" si="0"/>
        <v>1</v>
      </c>
    </row>
    <row r="35" spans="1:16" s="53" customFormat="1" ht="15.75" x14ac:dyDescent="0.25">
      <c r="A35" s="51" t="s">
        <v>1</v>
      </c>
      <c r="B35" s="52">
        <v>1905521</v>
      </c>
      <c r="C35" s="52">
        <f>C34+C33+C20</f>
        <v>1452</v>
      </c>
      <c r="D35" s="86">
        <f>C35*10000/B35</f>
        <v>7.6199632541441424</v>
      </c>
      <c r="E35" s="88">
        <f t="shared" ref="E35:O35" si="3">E34+E33+E20</f>
        <v>403</v>
      </c>
      <c r="F35" s="52">
        <f t="shared" si="3"/>
        <v>1049</v>
      </c>
      <c r="G35" s="52">
        <f t="shared" si="3"/>
        <v>905</v>
      </c>
      <c r="H35" s="52">
        <f t="shared" si="3"/>
        <v>547</v>
      </c>
      <c r="I35" s="52">
        <f t="shared" si="3"/>
        <v>3</v>
      </c>
      <c r="J35" s="52">
        <f t="shared" si="3"/>
        <v>0</v>
      </c>
      <c r="K35" s="52">
        <f t="shared" si="3"/>
        <v>22</v>
      </c>
      <c r="L35" s="52">
        <f t="shared" si="3"/>
        <v>119</v>
      </c>
      <c r="M35" s="52">
        <f t="shared" si="3"/>
        <v>335</v>
      </c>
      <c r="N35" s="52">
        <f t="shared" si="3"/>
        <v>473</v>
      </c>
      <c r="O35" s="52">
        <f t="shared" si="3"/>
        <v>499</v>
      </c>
      <c r="P35" s="5" t="b">
        <f t="shared" si="0"/>
        <v>1</v>
      </c>
    </row>
  </sheetData>
  <mergeCells count="15">
    <mergeCell ref="M3:M4"/>
    <mergeCell ref="N3:N4"/>
    <mergeCell ref="O3:O4"/>
    <mergeCell ref="D3:D4"/>
    <mergeCell ref="B3:B4"/>
    <mergeCell ref="E1:L1"/>
    <mergeCell ref="E3:F3"/>
    <mergeCell ref="G3:H3"/>
    <mergeCell ref="A3:A4"/>
    <mergeCell ref="C3:C4"/>
    <mergeCell ref="I3:I4"/>
    <mergeCell ref="J3:J4"/>
    <mergeCell ref="K3:K4"/>
    <mergeCell ref="L3:L4"/>
    <mergeCell ref="F2:J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36"/>
  <sheetViews>
    <sheetView topLeftCell="A7" workbookViewId="0">
      <selection activeCell="W29" sqref="W29"/>
    </sheetView>
  </sheetViews>
  <sheetFormatPr defaultRowHeight="15" x14ac:dyDescent="0.25"/>
  <cols>
    <col min="1" max="1" width="24.7109375" style="9" customWidth="1"/>
    <col min="2" max="16384" width="9.140625" style="5"/>
  </cols>
  <sheetData>
    <row r="1" spans="1:16" ht="20.25" x14ac:dyDescent="0.25">
      <c r="A1" s="61" t="s">
        <v>119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x14ac:dyDescent="0.25">
      <c r="B2" s="2"/>
      <c r="C2" s="29"/>
      <c r="D2" s="2"/>
      <c r="E2" s="29"/>
    </row>
    <row r="3" spans="1:16" s="9" customFormat="1" ht="14.25" x14ac:dyDescent="0.2">
      <c r="A3" s="82" t="s">
        <v>63</v>
      </c>
      <c r="B3" s="81" t="s">
        <v>125</v>
      </c>
      <c r="C3" s="81" t="s">
        <v>120</v>
      </c>
      <c r="D3" s="82"/>
      <c r="E3" s="82"/>
      <c r="F3" s="81" t="s">
        <v>126</v>
      </c>
      <c r="G3" s="81" t="s">
        <v>127</v>
      </c>
      <c r="H3" s="81" t="s">
        <v>99</v>
      </c>
      <c r="I3" s="83"/>
      <c r="J3" s="83"/>
      <c r="K3" s="83"/>
      <c r="L3" s="83"/>
      <c r="M3" s="83"/>
      <c r="N3" s="83"/>
      <c r="O3" s="83"/>
    </row>
    <row r="4" spans="1:16" s="9" customFormat="1" ht="27.75" customHeight="1" x14ac:dyDescent="0.2">
      <c r="A4" s="82"/>
      <c r="B4" s="82"/>
      <c r="C4" s="81" t="s">
        <v>128</v>
      </c>
      <c r="D4" s="81" t="s">
        <v>129</v>
      </c>
      <c r="E4" s="81" t="s">
        <v>130</v>
      </c>
      <c r="F4" s="82"/>
      <c r="G4" s="82"/>
      <c r="H4" s="81" t="s">
        <v>131</v>
      </c>
      <c r="I4" s="82"/>
      <c r="J4" s="81" t="s">
        <v>132</v>
      </c>
      <c r="K4" s="82"/>
      <c r="L4" s="82" t="s">
        <v>122</v>
      </c>
      <c r="M4" s="82"/>
      <c r="N4" s="82" t="s">
        <v>121</v>
      </c>
      <c r="O4" s="82"/>
    </row>
    <row r="5" spans="1:16" s="9" customFormat="1" ht="33.75" customHeight="1" x14ac:dyDescent="0.2">
      <c r="A5" s="82"/>
      <c r="B5" s="82"/>
      <c r="C5" s="82"/>
      <c r="D5" s="82"/>
      <c r="E5" s="82"/>
      <c r="F5" s="82"/>
      <c r="G5" s="82"/>
      <c r="H5" s="39" t="s">
        <v>123</v>
      </c>
      <c r="I5" s="39" t="s">
        <v>124</v>
      </c>
      <c r="J5" s="39" t="s">
        <v>123</v>
      </c>
      <c r="K5" s="40" t="s">
        <v>124</v>
      </c>
      <c r="L5" s="40" t="s">
        <v>123</v>
      </c>
      <c r="M5" s="40" t="s">
        <v>124</v>
      </c>
      <c r="N5" s="40" t="s">
        <v>123</v>
      </c>
      <c r="O5" s="40" t="s">
        <v>124</v>
      </c>
      <c r="P5" s="1"/>
    </row>
    <row r="6" spans="1:16" x14ac:dyDescent="0.25">
      <c r="A6" s="11" t="s">
        <v>9</v>
      </c>
      <c r="B6" s="31">
        <v>11</v>
      </c>
      <c r="C6" s="31">
        <v>0</v>
      </c>
      <c r="D6" s="31">
        <v>9</v>
      </c>
      <c r="E6" s="31">
        <v>1</v>
      </c>
      <c r="F6" s="31">
        <v>0</v>
      </c>
      <c r="G6" s="31">
        <v>1</v>
      </c>
      <c r="H6" s="31">
        <v>0</v>
      </c>
      <c r="I6" s="31">
        <v>0</v>
      </c>
      <c r="J6" s="31">
        <v>1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</row>
    <row r="7" spans="1:16" x14ac:dyDescent="0.25">
      <c r="A7" s="11" t="s">
        <v>37</v>
      </c>
      <c r="B7" s="31">
        <v>27</v>
      </c>
      <c r="C7" s="31">
        <v>8</v>
      </c>
      <c r="D7" s="31">
        <v>1</v>
      </c>
      <c r="E7" s="31">
        <v>15</v>
      </c>
      <c r="F7" s="31">
        <v>0</v>
      </c>
      <c r="G7" s="31">
        <v>3</v>
      </c>
      <c r="H7" s="31">
        <v>0</v>
      </c>
      <c r="I7" s="31">
        <v>1</v>
      </c>
      <c r="J7" s="31">
        <v>0</v>
      </c>
      <c r="K7" s="31">
        <v>0</v>
      </c>
      <c r="L7" s="31">
        <v>0</v>
      </c>
      <c r="M7" s="31">
        <v>0</v>
      </c>
      <c r="N7" s="31">
        <v>2</v>
      </c>
      <c r="O7" s="31">
        <v>0</v>
      </c>
    </row>
    <row r="8" spans="1:16" x14ac:dyDescent="0.25">
      <c r="A8" s="11" t="s">
        <v>10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</row>
    <row r="9" spans="1:16" x14ac:dyDescent="0.25">
      <c r="A9" s="11" t="s">
        <v>38</v>
      </c>
      <c r="B9" s="31">
        <v>14</v>
      </c>
      <c r="C9" s="31">
        <v>1</v>
      </c>
      <c r="D9" s="31">
        <v>0</v>
      </c>
      <c r="E9" s="31">
        <v>11</v>
      </c>
      <c r="F9" s="31">
        <v>0</v>
      </c>
      <c r="G9" s="31">
        <v>1</v>
      </c>
      <c r="H9" s="31">
        <v>1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</row>
    <row r="10" spans="1:16" x14ac:dyDescent="0.25">
      <c r="A10" s="11" t="s">
        <v>39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6" x14ac:dyDescent="0.25">
      <c r="A11" s="11" t="s">
        <v>11</v>
      </c>
      <c r="B11" s="31">
        <v>8</v>
      </c>
      <c r="C11" s="31">
        <v>0</v>
      </c>
      <c r="D11" s="31">
        <v>7</v>
      </c>
      <c r="E11" s="31">
        <v>0</v>
      </c>
      <c r="F11" s="31">
        <v>0</v>
      </c>
      <c r="G11" s="31">
        <v>1</v>
      </c>
      <c r="H11" s="31">
        <v>0</v>
      </c>
      <c r="I11" s="31">
        <v>0</v>
      </c>
      <c r="J11" s="31">
        <v>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6" x14ac:dyDescent="0.25">
      <c r="A12" s="11" t="s">
        <v>12</v>
      </c>
      <c r="B12" s="31">
        <v>8</v>
      </c>
      <c r="C12" s="31">
        <v>0</v>
      </c>
      <c r="D12" s="31">
        <v>8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</row>
    <row r="13" spans="1:16" x14ac:dyDescent="0.25">
      <c r="A13" s="11" t="s">
        <v>13</v>
      </c>
      <c r="B13" s="31">
        <v>17</v>
      </c>
      <c r="C13" s="31">
        <v>0</v>
      </c>
      <c r="D13" s="31">
        <v>0</v>
      </c>
      <c r="E13" s="31">
        <v>16</v>
      </c>
      <c r="F13" s="31">
        <v>0</v>
      </c>
      <c r="G13" s="31">
        <v>1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1</v>
      </c>
      <c r="O13" s="31">
        <v>0</v>
      </c>
    </row>
    <row r="14" spans="1:16" x14ac:dyDescent="0.25">
      <c r="A14" s="11" t="s">
        <v>14</v>
      </c>
      <c r="B14" s="31">
        <v>57</v>
      </c>
      <c r="C14" s="31">
        <v>0</v>
      </c>
      <c r="D14" s="31">
        <v>0</v>
      </c>
      <c r="E14" s="31">
        <v>52</v>
      </c>
      <c r="F14" s="31">
        <v>0</v>
      </c>
      <c r="G14" s="31">
        <v>2</v>
      </c>
      <c r="H14" s="31">
        <v>1</v>
      </c>
      <c r="I14" s="31">
        <v>1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</row>
    <row r="15" spans="1:16" x14ac:dyDescent="0.25">
      <c r="A15" s="11" t="s">
        <v>40</v>
      </c>
      <c r="B15" s="31">
        <v>7</v>
      </c>
      <c r="C15" s="31">
        <v>4</v>
      </c>
      <c r="D15" s="31">
        <v>2</v>
      </c>
      <c r="E15" s="31">
        <v>0</v>
      </c>
      <c r="F15" s="31">
        <v>0</v>
      </c>
      <c r="G15" s="31">
        <v>1</v>
      </c>
      <c r="H15" s="31">
        <v>0</v>
      </c>
      <c r="I15" s="31">
        <v>0</v>
      </c>
      <c r="J15" s="31">
        <v>0</v>
      </c>
      <c r="K15" s="31">
        <v>0</v>
      </c>
      <c r="L15" s="31">
        <v>1</v>
      </c>
      <c r="M15" s="31">
        <v>0</v>
      </c>
      <c r="N15" s="31">
        <v>0</v>
      </c>
      <c r="O15" s="31">
        <v>0</v>
      </c>
    </row>
    <row r="16" spans="1:16" x14ac:dyDescent="0.25">
      <c r="A16" s="11" t="s">
        <v>15</v>
      </c>
      <c r="B16" s="31">
        <v>23</v>
      </c>
      <c r="C16" s="31">
        <v>0</v>
      </c>
      <c r="D16" s="31">
        <v>0</v>
      </c>
      <c r="E16" s="31">
        <v>15</v>
      </c>
      <c r="F16" s="31">
        <v>0</v>
      </c>
      <c r="G16" s="31">
        <v>8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1</v>
      </c>
      <c r="N16" s="31">
        <v>7</v>
      </c>
      <c r="O16" s="31">
        <v>0</v>
      </c>
    </row>
    <row r="17" spans="1:15" x14ac:dyDescent="0.25">
      <c r="A17" s="11" t="s">
        <v>146</v>
      </c>
      <c r="B17" s="54">
        <v>108</v>
      </c>
      <c r="C17" s="54">
        <v>0</v>
      </c>
      <c r="D17" s="54">
        <v>0</v>
      </c>
      <c r="E17" s="54">
        <v>103</v>
      </c>
      <c r="F17" s="54">
        <v>0</v>
      </c>
      <c r="G17" s="54">
        <v>5</v>
      </c>
      <c r="H17" s="54">
        <v>2</v>
      </c>
      <c r="I17" s="54">
        <v>2</v>
      </c>
      <c r="J17" s="54">
        <v>0</v>
      </c>
      <c r="K17" s="54">
        <v>1</v>
      </c>
      <c r="L17" s="54">
        <v>0</v>
      </c>
      <c r="M17" s="54">
        <v>0</v>
      </c>
      <c r="N17" s="54">
        <v>0</v>
      </c>
      <c r="O17" s="54">
        <v>0</v>
      </c>
    </row>
    <row r="18" spans="1:15" x14ac:dyDescent="0.25">
      <c r="A18" s="11" t="s">
        <v>16</v>
      </c>
      <c r="B18" s="31">
        <v>6</v>
      </c>
      <c r="C18" s="31">
        <v>3</v>
      </c>
      <c r="D18" s="31">
        <v>1</v>
      </c>
      <c r="E18" s="31">
        <v>0</v>
      </c>
      <c r="F18" s="31">
        <v>0</v>
      </c>
      <c r="G18" s="31">
        <v>2</v>
      </c>
      <c r="H18" s="31">
        <v>1</v>
      </c>
      <c r="I18" s="31">
        <v>1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spans="1:15" x14ac:dyDescent="0.25">
      <c r="A19" s="11" t="s">
        <v>17</v>
      </c>
      <c r="B19" s="31">
        <v>7</v>
      </c>
      <c r="C19" s="31">
        <v>6</v>
      </c>
      <c r="D19" s="31">
        <v>0</v>
      </c>
      <c r="E19" s="31">
        <v>1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x14ac:dyDescent="0.25">
      <c r="A20" s="11" t="s">
        <v>18</v>
      </c>
      <c r="B20" s="31">
        <v>21</v>
      </c>
      <c r="C20" s="31">
        <v>2</v>
      </c>
      <c r="D20" s="31">
        <v>0</v>
      </c>
      <c r="E20" s="31">
        <v>19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s="9" customFormat="1" x14ac:dyDescent="0.2">
      <c r="A21" s="13" t="s">
        <v>19</v>
      </c>
      <c r="B21" s="28">
        <v>314</v>
      </c>
      <c r="C21" s="28">
        <v>24</v>
      </c>
      <c r="D21" s="28">
        <v>28</v>
      </c>
      <c r="E21" s="28">
        <v>233</v>
      </c>
      <c r="F21" s="28">
        <v>0</v>
      </c>
      <c r="G21" s="28">
        <v>25</v>
      </c>
      <c r="H21" s="28">
        <v>5</v>
      </c>
      <c r="I21" s="28">
        <v>5</v>
      </c>
      <c r="J21" s="28">
        <v>2</v>
      </c>
      <c r="K21" s="28">
        <v>1</v>
      </c>
      <c r="L21" s="28">
        <v>1</v>
      </c>
      <c r="M21" s="28">
        <v>1</v>
      </c>
      <c r="N21" s="28">
        <v>10</v>
      </c>
      <c r="O21" s="28">
        <v>0</v>
      </c>
    </row>
    <row r="22" spans="1:15" x14ac:dyDescent="0.25">
      <c r="A22" s="11" t="s">
        <v>41</v>
      </c>
      <c r="B22" s="31">
        <v>12</v>
      </c>
      <c r="C22" s="31">
        <v>5</v>
      </c>
      <c r="D22" s="31">
        <v>1</v>
      </c>
      <c r="E22" s="31">
        <v>6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</row>
    <row r="23" spans="1:15" ht="16.5" customHeight="1" x14ac:dyDescent="0.25">
      <c r="A23" s="11" t="s">
        <v>20</v>
      </c>
      <c r="B23" s="31">
        <v>8</v>
      </c>
      <c r="C23" s="31">
        <v>3</v>
      </c>
      <c r="D23" s="31">
        <v>3</v>
      </c>
      <c r="E23" s="31">
        <v>0</v>
      </c>
      <c r="F23" s="31">
        <v>0</v>
      </c>
      <c r="G23" s="31">
        <v>2</v>
      </c>
      <c r="H23" s="31">
        <v>0</v>
      </c>
      <c r="I23" s="31">
        <v>0</v>
      </c>
      <c r="J23" s="31">
        <v>0</v>
      </c>
      <c r="K23" s="31">
        <v>0</v>
      </c>
      <c r="L23" s="31">
        <v>1</v>
      </c>
      <c r="M23" s="31">
        <v>1</v>
      </c>
      <c r="N23" s="31">
        <v>0</v>
      </c>
      <c r="O23" s="31">
        <v>0</v>
      </c>
    </row>
    <row r="24" spans="1:15" x14ac:dyDescent="0.25">
      <c r="A24" s="11" t="s">
        <v>21</v>
      </c>
      <c r="B24" s="31">
        <v>17</v>
      </c>
      <c r="C24" s="31">
        <v>5</v>
      </c>
      <c r="D24" s="31">
        <v>4</v>
      </c>
      <c r="E24" s="31">
        <v>6</v>
      </c>
      <c r="F24" s="31">
        <v>0</v>
      </c>
      <c r="G24" s="31">
        <v>2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1</v>
      </c>
      <c r="N24" s="31">
        <v>0</v>
      </c>
      <c r="O24" s="31">
        <v>1</v>
      </c>
    </row>
    <row r="25" spans="1:15" x14ac:dyDescent="0.25">
      <c r="A25" s="11" t="s">
        <v>42</v>
      </c>
      <c r="B25" s="31">
        <v>3</v>
      </c>
      <c r="C25" s="31">
        <v>0</v>
      </c>
      <c r="D25" s="31">
        <v>0</v>
      </c>
      <c r="E25" s="31">
        <v>3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5" x14ac:dyDescent="0.25">
      <c r="A26" s="11" t="s">
        <v>22</v>
      </c>
      <c r="B26" s="31">
        <v>5</v>
      </c>
      <c r="C26" s="31">
        <v>2</v>
      </c>
      <c r="D26" s="31">
        <v>2</v>
      </c>
      <c r="E26" s="31">
        <v>0</v>
      </c>
      <c r="F26" s="31">
        <v>0</v>
      </c>
      <c r="G26" s="31">
        <v>1</v>
      </c>
      <c r="H26" s="31">
        <v>0</v>
      </c>
      <c r="I26" s="31">
        <v>0</v>
      </c>
      <c r="J26" s="31">
        <v>0</v>
      </c>
      <c r="K26" s="31">
        <v>1</v>
      </c>
      <c r="L26" s="31">
        <v>0</v>
      </c>
      <c r="M26" s="31">
        <v>0</v>
      </c>
      <c r="N26" s="31">
        <v>0</v>
      </c>
      <c r="O26" s="31">
        <v>0</v>
      </c>
    </row>
    <row r="27" spans="1:15" ht="19.5" customHeight="1" x14ac:dyDescent="0.25">
      <c r="A27" s="11" t="s">
        <v>23</v>
      </c>
      <c r="B27" s="31">
        <v>4</v>
      </c>
      <c r="C27" s="31">
        <v>0</v>
      </c>
      <c r="D27" s="31">
        <v>0</v>
      </c>
      <c r="E27" s="31">
        <v>3</v>
      </c>
      <c r="F27" s="31">
        <v>0</v>
      </c>
      <c r="G27" s="31">
        <v>1</v>
      </c>
      <c r="H27" s="31">
        <v>1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</row>
    <row r="28" spans="1:15" x14ac:dyDescent="0.25">
      <c r="A28" s="11" t="s">
        <v>24</v>
      </c>
      <c r="B28" s="31">
        <v>3</v>
      </c>
      <c r="C28" s="31">
        <v>0</v>
      </c>
      <c r="D28" s="31">
        <v>0</v>
      </c>
      <c r="E28" s="31">
        <v>3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</row>
    <row r="29" spans="1:15" x14ac:dyDescent="0.25">
      <c r="A29" s="11" t="s">
        <v>25</v>
      </c>
      <c r="B29" s="31">
        <v>16</v>
      </c>
      <c r="C29" s="31">
        <v>0</v>
      </c>
      <c r="D29" s="31">
        <v>0</v>
      </c>
      <c r="E29" s="31">
        <v>15</v>
      </c>
      <c r="F29" s="31">
        <v>0</v>
      </c>
      <c r="G29" s="31">
        <v>1</v>
      </c>
      <c r="H29" s="31">
        <v>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</row>
    <row r="30" spans="1:15" ht="17.25" customHeight="1" x14ac:dyDescent="0.25">
      <c r="A30" s="11" t="s">
        <v>26</v>
      </c>
      <c r="B30" s="31">
        <v>1</v>
      </c>
      <c r="C30" s="31">
        <v>0</v>
      </c>
      <c r="D30" s="31">
        <v>1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</row>
    <row r="31" spans="1:15" x14ac:dyDescent="0.25">
      <c r="A31" s="11" t="s">
        <v>43</v>
      </c>
      <c r="B31" s="31">
        <v>8</v>
      </c>
      <c r="C31" s="31">
        <v>0</v>
      </c>
      <c r="D31" s="31">
        <v>0</v>
      </c>
      <c r="E31" s="31">
        <v>6</v>
      </c>
      <c r="F31" s="31">
        <v>0</v>
      </c>
      <c r="G31" s="31">
        <v>2</v>
      </c>
      <c r="H31" s="31">
        <v>0</v>
      </c>
      <c r="I31" s="31">
        <v>1</v>
      </c>
      <c r="J31" s="31">
        <v>0</v>
      </c>
      <c r="K31" s="31">
        <v>0</v>
      </c>
      <c r="L31" s="31">
        <v>0</v>
      </c>
      <c r="M31" s="31">
        <v>0</v>
      </c>
      <c r="N31" s="31">
        <v>1</v>
      </c>
      <c r="O31" s="31">
        <v>0</v>
      </c>
    </row>
    <row r="32" spans="1:15" x14ac:dyDescent="0.25">
      <c r="A32" s="11" t="s">
        <v>27</v>
      </c>
      <c r="B32" s="31">
        <v>4</v>
      </c>
      <c r="C32" s="31">
        <v>0</v>
      </c>
      <c r="D32" s="31">
        <v>0</v>
      </c>
      <c r="E32" s="31">
        <v>3</v>
      </c>
      <c r="F32" s="31">
        <v>0</v>
      </c>
      <c r="G32" s="31">
        <v>1</v>
      </c>
      <c r="H32" s="31">
        <v>0</v>
      </c>
      <c r="I32" s="31">
        <v>1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</row>
    <row r="33" spans="1:15" x14ac:dyDescent="0.25">
      <c r="A33" s="11" t="s">
        <v>28</v>
      </c>
      <c r="B33" s="31">
        <v>3</v>
      </c>
      <c r="C33" s="31">
        <v>0</v>
      </c>
      <c r="D33" s="31">
        <v>1</v>
      </c>
      <c r="E33" s="31">
        <v>2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</row>
    <row r="34" spans="1:15" s="9" customFormat="1" x14ac:dyDescent="0.2">
      <c r="A34" s="13" t="s">
        <v>29</v>
      </c>
      <c r="B34" s="28">
        <v>84</v>
      </c>
      <c r="C34" s="28">
        <v>15</v>
      </c>
      <c r="D34" s="28">
        <v>12</v>
      </c>
      <c r="E34" s="28">
        <v>47</v>
      </c>
      <c r="F34" s="28">
        <v>0</v>
      </c>
      <c r="G34" s="28">
        <v>10</v>
      </c>
      <c r="H34" s="28">
        <v>2</v>
      </c>
      <c r="I34" s="28">
        <v>2</v>
      </c>
      <c r="J34" s="28">
        <v>0</v>
      </c>
      <c r="K34" s="28">
        <v>1</v>
      </c>
      <c r="L34" s="28">
        <v>1</v>
      </c>
      <c r="M34" s="28">
        <v>2</v>
      </c>
      <c r="N34" s="28">
        <v>1</v>
      </c>
      <c r="O34" s="28">
        <v>1</v>
      </c>
    </row>
    <row r="35" spans="1:15" ht="17.25" customHeight="1" x14ac:dyDescent="0.25">
      <c r="A35" s="11" t="s">
        <v>44</v>
      </c>
      <c r="B35" s="31">
        <v>2</v>
      </c>
      <c r="C35" s="31">
        <v>0</v>
      </c>
      <c r="D35" s="31">
        <v>1</v>
      </c>
      <c r="E35" s="31">
        <v>1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</row>
    <row r="36" spans="1:15" s="9" customFormat="1" ht="25.5" customHeight="1" x14ac:dyDescent="0.2">
      <c r="A36" s="21" t="s">
        <v>47</v>
      </c>
      <c r="B36" s="28">
        <f>B35+B34+B21</f>
        <v>400</v>
      </c>
      <c r="C36" s="28">
        <f t="shared" ref="C36:O36" si="0">C35+C34+C21</f>
        <v>39</v>
      </c>
      <c r="D36" s="28">
        <f t="shared" si="0"/>
        <v>41</v>
      </c>
      <c r="E36" s="28">
        <f t="shared" si="0"/>
        <v>281</v>
      </c>
      <c r="F36" s="28">
        <f t="shared" si="0"/>
        <v>0</v>
      </c>
      <c r="G36" s="28">
        <f t="shared" si="0"/>
        <v>35</v>
      </c>
      <c r="H36" s="28">
        <f t="shared" si="0"/>
        <v>7</v>
      </c>
      <c r="I36" s="28">
        <f t="shared" si="0"/>
        <v>7</v>
      </c>
      <c r="J36" s="28">
        <f t="shared" si="0"/>
        <v>2</v>
      </c>
      <c r="K36" s="28">
        <f t="shared" si="0"/>
        <v>2</v>
      </c>
      <c r="L36" s="28">
        <f t="shared" si="0"/>
        <v>2</v>
      </c>
      <c r="M36" s="28">
        <f t="shared" si="0"/>
        <v>3</v>
      </c>
      <c r="N36" s="28">
        <f t="shared" si="0"/>
        <v>11</v>
      </c>
      <c r="O36" s="28">
        <f t="shared" si="0"/>
        <v>1</v>
      </c>
    </row>
  </sheetData>
  <mergeCells count="14">
    <mergeCell ref="H4:I4"/>
    <mergeCell ref="J4:K4"/>
    <mergeCell ref="L4:M4"/>
    <mergeCell ref="N4:O4"/>
    <mergeCell ref="A1:O1"/>
    <mergeCell ref="A3:A5"/>
    <mergeCell ref="B3:B5"/>
    <mergeCell ref="C3:E3"/>
    <mergeCell ref="F3:F5"/>
    <mergeCell ref="G3:G5"/>
    <mergeCell ref="H3:O3"/>
    <mergeCell ref="C4:C5"/>
    <mergeCell ref="D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34"/>
  <sheetViews>
    <sheetView topLeftCell="A4" workbookViewId="0">
      <selection activeCell="I34" sqref="I34"/>
    </sheetView>
  </sheetViews>
  <sheetFormatPr defaultRowHeight="15" x14ac:dyDescent="0.25"/>
  <cols>
    <col min="1" max="1" width="25.7109375" customWidth="1"/>
    <col min="2" max="2" width="9.28515625" bestFit="1" customWidth="1"/>
    <col min="3" max="3" width="9.85546875" bestFit="1" customWidth="1"/>
    <col min="4" max="4" width="9.28515625" bestFit="1" customWidth="1"/>
    <col min="5" max="5" width="9.85546875" bestFit="1" customWidth="1"/>
    <col min="6" max="6" width="10" bestFit="1" customWidth="1"/>
    <col min="7" max="11" width="9.28515625" bestFit="1" customWidth="1"/>
  </cols>
  <sheetData>
    <row r="1" spans="1:11" ht="33.75" customHeight="1" x14ac:dyDescent="0.25">
      <c r="A1" s="70" t="s">
        <v>133</v>
      </c>
      <c r="B1" s="70"/>
      <c r="C1" s="70"/>
      <c r="D1" s="70"/>
      <c r="E1" s="70"/>
      <c r="F1" s="70"/>
      <c r="G1" s="70"/>
      <c r="H1" s="70"/>
      <c r="I1" s="70"/>
      <c r="J1" s="70"/>
      <c r="K1" s="8"/>
    </row>
    <row r="2" spans="1:11" x14ac:dyDescent="0.25">
      <c r="A2" s="8"/>
      <c r="B2" s="26"/>
      <c r="C2" s="27"/>
      <c r="D2" s="26"/>
      <c r="E2" s="27"/>
      <c r="F2" s="8"/>
      <c r="G2" s="8"/>
      <c r="H2" s="8"/>
      <c r="I2" s="8"/>
      <c r="J2" s="8"/>
      <c r="K2" s="8"/>
    </row>
    <row r="3" spans="1:11" ht="63.75" x14ac:dyDescent="0.25">
      <c r="A3" s="36" t="s">
        <v>63</v>
      </c>
      <c r="B3" s="41" t="s">
        <v>1</v>
      </c>
      <c r="C3" s="41" t="s">
        <v>134</v>
      </c>
      <c r="D3" s="41" t="s">
        <v>135</v>
      </c>
      <c r="E3" s="41" t="s">
        <v>136</v>
      </c>
      <c r="F3" s="41" t="s">
        <v>135</v>
      </c>
      <c r="G3" s="41" t="s">
        <v>137</v>
      </c>
      <c r="H3" s="41" t="s">
        <v>135</v>
      </c>
      <c r="I3" s="41" t="s">
        <v>138</v>
      </c>
      <c r="J3" s="41" t="s">
        <v>135</v>
      </c>
      <c r="K3" s="8"/>
    </row>
    <row r="4" spans="1:11" ht="15" customHeight="1" x14ac:dyDescent="0.25">
      <c r="A4" s="11" t="s">
        <v>9</v>
      </c>
      <c r="B4" s="18">
        <v>33</v>
      </c>
      <c r="C4" s="18">
        <v>0</v>
      </c>
      <c r="D4" s="18">
        <v>0</v>
      </c>
      <c r="E4" s="18">
        <v>8</v>
      </c>
      <c r="F4" s="18">
        <v>24.24</v>
      </c>
      <c r="G4" s="18">
        <v>0</v>
      </c>
      <c r="H4" s="18">
        <v>0</v>
      </c>
      <c r="I4" s="18">
        <v>0</v>
      </c>
      <c r="J4" s="18">
        <v>0</v>
      </c>
      <c r="K4" s="8"/>
    </row>
    <row r="5" spans="1:11" ht="15" customHeight="1" x14ac:dyDescent="0.25">
      <c r="A5" s="11" t="s">
        <v>37</v>
      </c>
      <c r="B5" s="18">
        <v>81</v>
      </c>
      <c r="C5" s="18">
        <v>0</v>
      </c>
      <c r="D5" s="55">
        <v>0</v>
      </c>
      <c r="E5" s="18">
        <v>15</v>
      </c>
      <c r="F5" s="55">
        <v>18.52</v>
      </c>
      <c r="G5" s="18">
        <v>3</v>
      </c>
      <c r="H5" s="55">
        <v>3.7</v>
      </c>
      <c r="I5" s="18">
        <v>8</v>
      </c>
      <c r="J5" s="55">
        <v>9.8800000000000008</v>
      </c>
      <c r="K5" s="8"/>
    </row>
    <row r="6" spans="1:11" ht="15" customHeight="1" x14ac:dyDescent="0.25">
      <c r="A6" s="11" t="s">
        <v>10</v>
      </c>
      <c r="B6" s="18">
        <v>3</v>
      </c>
      <c r="C6" s="18">
        <v>0</v>
      </c>
      <c r="D6" s="55">
        <v>0</v>
      </c>
      <c r="E6" s="18">
        <v>1</v>
      </c>
      <c r="F6" s="55">
        <v>33.33</v>
      </c>
      <c r="G6" s="18">
        <v>0</v>
      </c>
      <c r="H6" s="55">
        <v>0</v>
      </c>
      <c r="I6" s="18">
        <v>0</v>
      </c>
      <c r="J6" s="55">
        <v>0</v>
      </c>
      <c r="K6" s="8"/>
    </row>
    <row r="7" spans="1:11" ht="15" customHeight="1" x14ac:dyDescent="0.25">
      <c r="A7" s="11" t="s">
        <v>38</v>
      </c>
      <c r="B7" s="18">
        <v>46</v>
      </c>
      <c r="C7" s="18">
        <v>0</v>
      </c>
      <c r="D7" s="55">
        <v>0</v>
      </c>
      <c r="E7" s="18">
        <v>2</v>
      </c>
      <c r="F7" s="55">
        <v>4.3499999999999996</v>
      </c>
      <c r="G7" s="18">
        <v>0</v>
      </c>
      <c r="H7" s="55">
        <v>0</v>
      </c>
      <c r="I7" s="18">
        <v>4</v>
      </c>
      <c r="J7" s="55">
        <v>8.6999999999999993</v>
      </c>
      <c r="K7" s="8"/>
    </row>
    <row r="8" spans="1:11" ht="15" customHeight="1" x14ac:dyDescent="0.25">
      <c r="A8" s="11" t="s">
        <v>39</v>
      </c>
      <c r="B8" s="18">
        <v>0</v>
      </c>
      <c r="C8" s="18">
        <v>0</v>
      </c>
      <c r="D8" s="55">
        <v>0</v>
      </c>
      <c r="E8" s="18">
        <v>0</v>
      </c>
      <c r="F8" s="55">
        <v>0</v>
      </c>
      <c r="G8" s="18">
        <v>0</v>
      </c>
      <c r="H8" s="55">
        <v>0</v>
      </c>
      <c r="I8" s="18">
        <v>0</v>
      </c>
      <c r="J8" s="55">
        <v>0</v>
      </c>
      <c r="K8" s="8"/>
    </row>
    <row r="9" spans="1:11" ht="15" customHeight="1" x14ac:dyDescent="0.25">
      <c r="A9" s="11" t="s">
        <v>11</v>
      </c>
      <c r="B9" s="18">
        <v>37</v>
      </c>
      <c r="C9" s="18">
        <v>4</v>
      </c>
      <c r="D9" s="55">
        <v>10.81</v>
      </c>
      <c r="E9" s="18">
        <v>0</v>
      </c>
      <c r="F9" s="55">
        <v>0</v>
      </c>
      <c r="G9" s="18">
        <v>0</v>
      </c>
      <c r="H9" s="55">
        <v>0</v>
      </c>
      <c r="I9" s="18">
        <v>5</v>
      </c>
      <c r="J9" s="55">
        <v>13.51</v>
      </c>
      <c r="K9" s="8"/>
    </row>
    <row r="10" spans="1:11" ht="15" customHeight="1" x14ac:dyDescent="0.25">
      <c r="A10" s="11" t="s">
        <v>12</v>
      </c>
      <c r="B10" s="18">
        <v>46</v>
      </c>
      <c r="C10" s="18">
        <v>4</v>
      </c>
      <c r="D10" s="55">
        <v>8.6999999999999993</v>
      </c>
      <c r="E10" s="18">
        <v>1</v>
      </c>
      <c r="F10" s="55">
        <v>2.17</v>
      </c>
      <c r="G10" s="18">
        <v>0</v>
      </c>
      <c r="H10" s="55">
        <v>0</v>
      </c>
      <c r="I10" s="18">
        <v>7</v>
      </c>
      <c r="J10" s="55">
        <v>15.22</v>
      </c>
      <c r="K10" s="8"/>
    </row>
    <row r="11" spans="1:11" ht="15" customHeight="1" x14ac:dyDescent="0.25">
      <c r="A11" s="11" t="s">
        <v>13</v>
      </c>
      <c r="B11" s="18">
        <v>57</v>
      </c>
      <c r="C11" s="18">
        <v>0</v>
      </c>
      <c r="D11" s="55">
        <v>0</v>
      </c>
      <c r="E11" s="18">
        <v>9</v>
      </c>
      <c r="F11" s="55">
        <v>15.79</v>
      </c>
      <c r="G11" s="18">
        <v>1</v>
      </c>
      <c r="H11" s="55">
        <v>1.75</v>
      </c>
      <c r="I11" s="18">
        <v>5</v>
      </c>
      <c r="J11" s="55">
        <v>8.77</v>
      </c>
      <c r="K11" s="8"/>
    </row>
    <row r="12" spans="1:11" ht="15" customHeight="1" x14ac:dyDescent="0.25">
      <c r="A12" s="11" t="s">
        <v>14</v>
      </c>
      <c r="B12" s="18">
        <v>139</v>
      </c>
      <c r="C12" s="18">
        <v>15</v>
      </c>
      <c r="D12" s="55">
        <v>10.79</v>
      </c>
      <c r="E12" s="18">
        <v>35</v>
      </c>
      <c r="F12" s="55">
        <v>25.18</v>
      </c>
      <c r="G12" s="18">
        <v>0</v>
      </c>
      <c r="H12" s="55">
        <v>0</v>
      </c>
      <c r="I12" s="18">
        <v>16</v>
      </c>
      <c r="J12" s="55">
        <v>11.51</v>
      </c>
      <c r="K12" s="8"/>
    </row>
    <row r="13" spans="1:11" ht="15" customHeight="1" x14ac:dyDescent="0.25">
      <c r="A13" s="11" t="s">
        <v>40</v>
      </c>
      <c r="B13" s="18">
        <v>30</v>
      </c>
      <c r="C13" s="18">
        <v>6</v>
      </c>
      <c r="D13" s="55">
        <v>20</v>
      </c>
      <c r="E13" s="18">
        <v>0</v>
      </c>
      <c r="F13" s="55">
        <v>0</v>
      </c>
      <c r="G13" s="18">
        <v>0</v>
      </c>
      <c r="H13" s="55">
        <v>0</v>
      </c>
      <c r="I13" s="18">
        <v>7</v>
      </c>
      <c r="J13" s="55">
        <v>23.33</v>
      </c>
      <c r="K13" s="8"/>
    </row>
    <row r="14" spans="1:11" ht="15" customHeight="1" x14ac:dyDescent="0.25">
      <c r="A14" s="11" t="s">
        <v>15</v>
      </c>
      <c r="B14" s="18">
        <v>92</v>
      </c>
      <c r="C14" s="18">
        <v>3</v>
      </c>
      <c r="D14" s="55">
        <v>3.26</v>
      </c>
      <c r="E14" s="18">
        <v>1</v>
      </c>
      <c r="F14" s="55">
        <v>1.0900000000000001</v>
      </c>
      <c r="G14" s="18">
        <v>8</v>
      </c>
      <c r="H14" s="55">
        <v>8.6999999999999993</v>
      </c>
      <c r="I14" s="18">
        <v>38</v>
      </c>
      <c r="J14" s="55">
        <v>41.3</v>
      </c>
      <c r="K14" s="8"/>
    </row>
    <row r="15" spans="1:11" ht="15" customHeight="1" x14ac:dyDescent="0.25">
      <c r="A15" s="11" t="s">
        <v>146</v>
      </c>
      <c r="B15" s="54">
        <v>437</v>
      </c>
      <c r="C15" s="54">
        <v>0</v>
      </c>
      <c r="D15" s="55">
        <v>0</v>
      </c>
      <c r="E15" s="54">
        <v>86</v>
      </c>
      <c r="F15" s="55">
        <v>19.68</v>
      </c>
      <c r="G15" s="54">
        <v>0</v>
      </c>
      <c r="H15" s="55">
        <v>0</v>
      </c>
      <c r="I15" s="54">
        <v>53</v>
      </c>
      <c r="J15" s="55">
        <v>12.13</v>
      </c>
      <c r="K15" s="8"/>
    </row>
    <row r="16" spans="1:11" ht="15" customHeight="1" x14ac:dyDescent="0.25">
      <c r="A16" s="11" t="s">
        <v>16</v>
      </c>
      <c r="B16" s="18">
        <v>17</v>
      </c>
      <c r="C16" s="18">
        <v>1</v>
      </c>
      <c r="D16" s="55">
        <v>5.88</v>
      </c>
      <c r="E16" s="18">
        <v>0</v>
      </c>
      <c r="F16" s="55">
        <v>0</v>
      </c>
      <c r="G16" s="18">
        <v>0</v>
      </c>
      <c r="H16" s="55">
        <v>0</v>
      </c>
      <c r="I16" s="18">
        <v>3</v>
      </c>
      <c r="J16" s="55">
        <v>17.649999999999999</v>
      </c>
      <c r="K16" s="8"/>
    </row>
    <row r="17" spans="1:11" ht="15" customHeight="1" x14ac:dyDescent="0.25">
      <c r="A17" s="11" t="s">
        <v>17</v>
      </c>
      <c r="B17" s="18">
        <v>20</v>
      </c>
      <c r="C17" s="18">
        <v>0</v>
      </c>
      <c r="D17" s="55">
        <v>0</v>
      </c>
      <c r="E17" s="18">
        <v>0</v>
      </c>
      <c r="F17" s="55">
        <v>0</v>
      </c>
      <c r="G17" s="18">
        <v>0</v>
      </c>
      <c r="H17" s="55">
        <v>0</v>
      </c>
      <c r="I17" s="18">
        <v>3</v>
      </c>
      <c r="J17" s="55">
        <v>15</v>
      </c>
      <c r="K17" s="8"/>
    </row>
    <row r="18" spans="1:11" ht="15" customHeight="1" x14ac:dyDescent="0.25">
      <c r="A18" s="11" t="s">
        <v>18</v>
      </c>
      <c r="B18" s="18">
        <v>113</v>
      </c>
      <c r="C18" s="18">
        <v>3</v>
      </c>
      <c r="D18" s="55">
        <v>2.65</v>
      </c>
      <c r="E18" s="18">
        <v>5</v>
      </c>
      <c r="F18" s="55">
        <v>4.42</v>
      </c>
      <c r="G18" s="18">
        <v>2</v>
      </c>
      <c r="H18" s="55">
        <v>1.77</v>
      </c>
      <c r="I18" s="18">
        <v>23</v>
      </c>
      <c r="J18" s="55">
        <v>20.350000000000001</v>
      </c>
      <c r="K18" s="8"/>
    </row>
    <row r="19" spans="1:11" s="38" customFormat="1" ht="15" customHeight="1" x14ac:dyDescent="0.25">
      <c r="A19" s="13" t="s">
        <v>19</v>
      </c>
      <c r="B19" s="16">
        <v>1151</v>
      </c>
      <c r="C19" s="16">
        <v>36</v>
      </c>
      <c r="D19" s="55">
        <v>3.13</v>
      </c>
      <c r="E19" s="16">
        <v>163</v>
      </c>
      <c r="F19" s="55">
        <v>14.16</v>
      </c>
      <c r="G19" s="16">
        <v>14</v>
      </c>
      <c r="H19" s="55">
        <v>1.22</v>
      </c>
      <c r="I19" s="16">
        <v>172</v>
      </c>
      <c r="J19" s="55">
        <v>14.94</v>
      </c>
      <c r="K19" s="10"/>
    </row>
    <row r="20" spans="1:11" ht="15" customHeight="1" x14ac:dyDescent="0.25">
      <c r="A20" s="11" t="s">
        <v>41</v>
      </c>
      <c r="B20" s="18">
        <v>35</v>
      </c>
      <c r="C20" s="18">
        <v>5</v>
      </c>
      <c r="D20" s="55">
        <v>14.29</v>
      </c>
      <c r="E20" s="18">
        <v>1</v>
      </c>
      <c r="F20" s="55">
        <v>2.86</v>
      </c>
      <c r="G20" s="18">
        <v>0</v>
      </c>
      <c r="H20" s="55">
        <v>0</v>
      </c>
      <c r="I20" s="18">
        <v>2</v>
      </c>
      <c r="J20" s="55">
        <v>5.71</v>
      </c>
      <c r="K20" s="8"/>
    </row>
    <row r="21" spans="1:11" ht="15" customHeight="1" x14ac:dyDescent="0.25">
      <c r="A21" s="11" t="s">
        <v>20</v>
      </c>
      <c r="B21" s="18">
        <v>24</v>
      </c>
      <c r="C21" s="18">
        <v>1</v>
      </c>
      <c r="D21" s="55">
        <v>4.17</v>
      </c>
      <c r="E21" s="18">
        <v>2</v>
      </c>
      <c r="F21" s="55">
        <v>8.33</v>
      </c>
      <c r="G21" s="18">
        <v>1</v>
      </c>
      <c r="H21" s="55">
        <v>4.17</v>
      </c>
      <c r="I21" s="18">
        <v>0</v>
      </c>
      <c r="J21" s="55">
        <v>0</v>
      </c>
      <c r="K21" s="8"/>
    </row>
    <row r="22" spans="1:11" ht="15" customHeight="1" x14ac:dyDescent="0.25">
      <c r="A22" s="11" t="s">
        <v>21</v>
      </c>
      <c r="B22" s="18">
        <v>51</v>
      </c>
      <c r="C22" s="18">
        <v>7</v>
      </c>
      <c r="D22" s="55">
        <v>13.73</v>
      </c>
      <c r="E22" s="18">
        <v>4</v>
      </c>
      <c r="F22" s="55">
        <v>7.84</v>
      </c>
      <c r="G22" s="18">
        <v>2</v>
      </c>
      <c r="H22" s="55">
        <v>3.92</v>
      </c>
      <c r="I22" s="18">
        <v>7</v>
      </c>
      <c r="J22" s="55">
        <v>13.73</v>
      </c>
      <c r="K22" s="8"/>
    </row>
    <row r="23" spans="1:11" ht="15" customHeight="1" x14ac:dyDescent="0.25">
      <c r="A23" s="11" t="s">
        <v>42</v>
      </c>
      <c r="B23" s="18">
        <v>6</v>
      </c>
      <c r="C23" s="18">
        <v>3</v>
      </c>
      <c r="D23" s="55">
        <v>50</v>
      </c>
      <c r="E23" s="18">
        <v>0</v>
      </c>
      <c r="F23" s="55">
        <v>0</v>
      </c>
      <c r="G23" s="18">
        <v>0</v>
      </c>
      <c r="H23" s="55">
        <v>0</v>
      </c>
      <c r="I23" s="18">
        <v>0</v>
      </c>
      <c r="J23" s="55">
        <v>0</v>
      </c>
      <c r="K23" s="8"/>
    </row>
    <row r="24" spans="1:11" ht="15" customHeight="1" x14ac:dyDescent="0.25">
      <c r="A24" s="11" t="s">
        <v>22</v>
      </c>
      <c r="B24" s="18">
        <v>7</v>
      </c>
      <c r="C24" s="18">
        <v>3</v>
      </c>
      <c r="D24" s="55">
        <v>42.86</v>
      </c>
      <c r="E24" s="18">
        <v>0</v>
      </c>
      <c r="F24" s="55">
        <v>0</v>
      </c>
      <c r="G24" s="18">
        <v>0</v>
      </c>
      <c r="H24" s="55">
        <v>0</v>
      </c>
      <c r="I24" s="18">
        <v>1</v>
      </c>
      <c r="J24" s="55">
        <v>14.29</v>
      </c>
      <c r="K24" s="8"/>
    </row>
    <row r="25" spans="1:11" ht="15" customHeight="1" x14ac:dyDescent="0.25">
      <c r="A25" s="11" t="s">
        <v>23</v>
      </c>
      <c r="B25" s="18">
        <v>11</v>
      </c>
      <c r="C25" s="18">
        <v>1</v>
      </c>
      <c r="D25" s="55">
        <v>9.09</v>
      </c>
      <c r="E25" s="18">
        <v>1</v>
      </c>
      <c r="F25" s="55">
        <v>9.09</v>
      </c>
      <c r="G25" s="18">
        <v>0</v>
      </c>
      <c r="H25" s="55">
        <v>0</v>
      </c>
      <c r="I25" s="18">
        <v>1</v>
      </c>
      <c r="J25" s="55">
        <v>9.09</v>
      </c>
      <c r="K25" s="8"/>
    </row>
    <row r="26" spans="1:11" ht="15" customHeight="1" x14ac:dyDescent="0.25">
      <c r="A26" s="11" t="s">
        <v>24</v>
      </c>
      <c r="B26" s="18">
        <v>12</v>
      </c>
      <c r="C26" s="18">
        <v>1</v>
      </c>
      <c r="D26" s="55">
        <v>8.33</v>
      </c>
      <c r="E26" s="18">
        <v>0</v>
      </c>
      <c r="F26" s="55">
        <v>0</v>
      </c>
      <c r="G26" s="18">
        <v>0</v>
      </c>
      <c r="H26" s="55">
        <v>0</v>
      </c>
      <c r="I26" s="18">
        <v>1</v>
      </c>
      <c r="J26" s="55">
        <v>8.33</v>
      </c>
      <c r="K26" s="8"/>
    </row>
    <row r="27" spans="1:11" ht="15" customHeight="1" x14ac:dyDescent="0.25">
      <c r="A27" s="11" t="s">
        <v>25</v>
      </c>
      <c r="B27" s="18">
        <v>68</v>
      </c>
      <c r="C27" s="18">
        <v>6</v>
      </c>
      <c r="D27" s="55">
        <v>8.82</v>
      </c>
      <c r="E27" s="18">
        <v>7</v>
      </c>
      <c r="F27" s="55">
        <v>10.29</v>
      </c>
      <c r="G27" s="18">
        <v>0</v>
      </c>
      <c r="H27" s="55">
        <v>0</v>
      </c>
      <c r="I27" s="18">
        <v>9</v>
      </c>
      <c r="J27" s="55">
        <v>13.24</v>
      </c>
      <c r="K27" s="8"/>
    </row>
    <row r="28" spans="1:11" ht="15" customHeight="1" x14ac:dyDescent="0.25">
      <c r="A28" s="11" t="s">
        <v>26</v>
      </c>
      <c r="B28" s="18">
        <v>4</v>
      </c>
      <c r="C28" s="18">
        <v>0</v>
      </c>
      <c r="D28" s="55">
        <v>0</v>
      </c>
      <c r="E28" s="18">
        <v>1</v>
      </c>
      <c r="F28" s="55">
        <v>25</v>
      </c>
      <c r="G28" s="18">
        <v>0</v>
      </c>
      <c r="H28" s="55">
        <v>0</v>
      </c>
      <c r="I28" s="18">
        <v>0</v>
      </c>
      <c r="J28" s="55">
        <v>0</v>
      </c>
      <c r="K28" s="8"/>
    </row>
    <row r="29" spans="1:11" ht="15" customHeight="1" x14ac:dyDescent="0.25">
      <c r="A29" s="11" t="s">
        <v>43</v>
      </c>
      <c r="B29" s="18">
        <v>19</v>
      </c>
      <c r="C29" s="18">
        <v>0</v>
      </c>
      <c r="D29" s="55">
        <v>0</v>
      </c>
      <c r="E29" s="18">
        <v>0</v>
      </c>
      <c r="F29" s="55">
        <v>0</v>
      </c>
      <c r="G29" s="18">
        <v>1</v>
      </c>
      <c r="H29" s="55">
        <v>5.26</v>
      </c>
      <c r="I29" s="18">
        <v>2</v>
      </c>
      <c r="J29" s="55">
        <v>10.53</v>
      </c>
      <c r="K29" s="8"/>
    </row>
    <row r="30" spans="1:11" ht="15" customHeight="1" x14ac:dyDescent="0.25">
      <c r="A30" s="11" t="s">
        <v>27</v>
      </c>
      <c r="B30" s="18">
        <v>41</v>
      </c>
      <c r="C30" s="18">
        <v>1</v>
      </c>
      <c r="D30" s="55">
        <v>2.44</v>
      </c>
      <c r="E30" s="18">
        <v>3</v>
      </c>
      <c r="F30" s="55">
        <v>7.32</v>
      </c>
      <c r="G30" s="18">
        <v>0</v>
      </c>
      <c r="H30" s="55">
        <v>0</v>
      </c>
      <c r="I30" s="18">
        <v>11</v>
      </c>
      <c r="J30" s="55">
        <v>26.83</v>
      </c>
      <c r="K30" s="8"/>
    </row>
    <row r="31" spans="1:11" ht="15" customHeight="1" x14ac:dyDescent="0.25">
      <c r="A31" s="11" t="s">
        <v>28</v>
      </c>
      <c r="B31" s="18">
        <v>7</v>
      </c>
      <c r="C31" s="18">
        <v>1</v>
      </c>
      <c r="D31" s="55">
        <v>14.29</v>
      </c>
      <c r="E31" s="18">
        <v>0</v>
      </c>
      <c r="F31" s="55">
        <v>0</v>
      </c>
      <c r="G31" s="18">
        <v>0</v>
      </c>
      <c r="H31" s="55">
        <v>0</v>
      </c>
      <c r="I31" s="18">
        <v>0</v>
      </c>
      <c r="J31" s="55">
        <v>0</v>
      </c>
      <c r="K31" s="8"/>
    </row>
    <row r="32" spans="1:11" s="38" customFormat="1" ht="15" customHeight="1" x14ac:dyDescent="0.25">
      <c r="A32" s="13" t="s">
        <v>29</v>
      </c>
      <c r="B32" s="16">
        <v>285</v>
      </c>
      <c r="C32" s="16">
        <v>29</v>
      </c>
      <c r="D32" s="55">
        <v>10.18</v>
      </c>
      <c r="E32" s="16">
        <v>19</v>
      </c>
      <c r="F32" s="55">
        <v>6.67</v>
      </c>
      <c r="G32" s="16">
        <v>4</v>
      </c>
      <c r="H32" s="55">
        <v>1.4</v>
      </c>
      <c r="I32" s="16">
        <v>34</v>
      </c>
      <c r="J32" s="55">
        <v>11.93</v>
      </c>
      <c r="K32" s="10"/>
    </row>
    <row r="33" spans="1:11" ht="15" customHeight="1" x14ac:dyDescent="0.25">
      <c r="A33" s="11" t="s">
        <v>44</v>
      </c>
      <c r="B33" s="18">
        <v>12</v>
      </c>
      <c r="C33" s="18">
        <v>0</v>
      </c>
      <c r="D33" s="55">
        <v>0</v>
      </c>
      <c r="E33" s="18">
        <v>0</v>
      </c>
      <c r="F33" s="55">
        <v>0</v>
      </c>
      <c r="G33" s="18">
        <v>0</v>
      </c>
      <c r="H33" s="55">
        <v>0</v>
      </c>
      <c r="I33" s="18">
        <v>1</v>
      </c>
      <c r="J33" s="55">
        <v>8.33</v>
      </c>
      <c r="K33" s="8"/>
    </row>
    <row r="34" spans="1:11" s="38" customFormat="1" ht="19.5" x14ac:dyDescent="0.25">
      <c r="A34" s="21" t="s">
        <v>47</v>
      </c>
      <c r="B34" s="16">
        <f>B33+B32+B19</f>
        <v>1448</v>
      </c>
      <c r="C34" s="16">
        <f>C33+C32+C19</f>
        <v>65</v>
      </c>
      <c r="D34" s="55">
        <f t="shared" ref="D34" si="0">C34*100/B34</f>
        <v>4.4889502762430942</v>
      </c>
      <c r="E34" s="16">
        <f>E33+E32+E19</f>
        <v>182</v>
      </c>
      <c r="F34" s="55">
        <f t="shared" ref="F34" si="1">E34*100/B34</f>
        <v>12.569060773480663</v>
      </c>
      <c r="G34" s="16">
        <f>G33+G32+G19</f>
        <v>18</v>
      </c>
      <c r="H34" s="55">
        <f t="shared" ref="H34" si="2">G34*100/B34</f>
        <v>1.2430939226519337</v>
      </c>
      <c r="I34" s="16">
        <f>I33+I32+I19</f>
        <v>207</v>
      </c>
      <c r="J34" s="55">
        <f t="shared" ref="J34" si="3">I34*100/B34</f>
        <v>14.295580110497237</v>
      </c>
      <c r="K34" s="10"/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35"/>
  <sheetViews>
    <sheetView tabSelected="1" workbookViewId="0">
      <selection activeCell="N22" sqref="N22"/>
    </sheetView>
  </sheetViews>
  <sheetFormatPr defaultRowHeight="15" x14ac:dyDescent="0.25"/>
  <cols>
    <col min="1" max="1" width="23.42578125" style="9" customWidth="1"/>
    <col min="2" max="16384" width="9.140625" style="5"/>
  </cols>
  <sheetData>
    <row r="1" spans="1:6" ht="18.75" x14ac:dyDescent="0.25">
      <c r="A1" s="84" t="s">
        <v>142</v>
      </c>
      <c r="B1" s="84"/>
      <c r="C1" s="84"/>
      <c r="D1" s="84"/>
      <c r="E1" s="84"/>
    </row>
    <row r="2" spans="1:6" ht="20.25" x14ac:dyDescent="0.25">
      <c r="B2" s="32"/>
    </row>
    <row r="3" spans="1:6" s="9" customFormat="1" ht="51" x14ac:dyDescent="0.2">
      <c r="A3" s="37" t="s">
        <v>63</v>
      </c>
      <c r="B3" s="37" t="s">
        <v>1</v>
      </c>
      <c r="C3" s="37" t="s">
        <v>143</v>
      </c>
      <c r="D3" s="37" t="s">
        <v>134</v>
      </c>
      <c r="E3" s="37" t="s">
        <v>136</v>
      </c>
      <c r="F3" s="42"/>
    </row>
    <row r="4" spans="1:6" ht="15" customHeight="1" x14ac:dyDescent="0.25">
      <c r="A4" s="11" t="s">
        <v>9</v>
      </c>
      <c r="B4" s="31">
        <v>34</v>
      </c>
      <c r="C4" s="31">
        <v>11</v>
      </c>
      <c r="D4" s="31">
        <v>0</v>
      </c>
      <c r="E4" s="31">
        <v>7</v>
      </c>
    </row>
    <row r="5" spans="1:6" ht="15" customHeight="1" x14ac:dyDescent="0.25">
      <c r="A5" s="11" t="s">
        <v>37</v>
      </c>
      <c r="B5" s="31">
        <v>81</v>
      </c>
      <c r="C5" s="31">
        <v>27</v>
      </c>
      <c r="D5" s="31">
        <v>0</v>
      </c>
      <c r="E5" s="31">
        <v>11</v>
      </c>
    </row>
    <row r="6" spans="1:6" ht="15" customHeight="1" x14ac:dyDescent="0.25">
      <c r="A6" s="11" t="s">
        <v>10</v>
      </c>
      <c r="B6" s="31">
        <v>3</v>
      </c>
      <c r="C6" s="31">
        <v>0</v>
      </c>
      <c r="D6" s="31">
        <v>0</v>
      </c>
      <c r="E6" s="31">
        <v>0</v>
      </c>
    </row>
    <row r="7" spans="1:6" ht="15" customHeight="1" x14ac:dyDescent="0.25">
      <c r="A7" s="11" t="s">
        <v>38</v>
      </c>
      <c r="B7" s="31">
        <v>46</v>
      </c>
      <c r="C7" s="31">
        <v>14</v>
      </c>
      <c r="D7" s="31">
        <v>0</v>
      </c>
      <c r="E7" s="31">
        <v>2</v>
      </c>
    </row>
    <row r="8" spans="1:6" ht="15" customHeight="1" x14ac:dyDescent="0.25">
      <c r="A8" s="11" t="s">
        <v>39</v>
      </c>
      <c r="B8" s="31">
        <v>0</v>
      </c>
      <c r="C8" s="31">
        <v>0</v>
      </c>
      <c r="D8" s="31">
        <v>0</v>
      </c>
      <c r="E8" s="31">
        <v>0</v>
      </c>
    </row>
    <row r="9" spans="1:6" ht="15" customHeight="1" x14ac:dyDescent="0.25">
      <c r="A9" s="11" t="s">
        <v>11</v>
      </c>
      <c r="B9" s="31">
        <v>37</v>
      </c>
      <c r="C9" s="31">
        <v>8</v>
      </c>
      <c r="D9" s="31">
        <v>3</v>
      </c>
      <c r="E9" s="31">
        <v>0</v>
      </c>
    </row>
    <row r="10" spans="1:6" ht="15" customHeight="1" x14ac:dyDescent="0.25">
      <c r="A10" s="11" t="s">
        <v>12</v>
      </c>
      <c r="B10" s="31">
        <v>46</v>
      </c>
      <c r="C10" s="31">
        <v>8</v>
      </c>
      <c r="D10" s="31">
        <v>4</v>
      </c>
      <c r="E10" s="31">
        <v>1</v>
      </c>
    </row>
    <row r="11" spans="1:6" ht="15" customHeight="1" x14ac:dyDescent="0.25">
      <c r="A11" s="11" t="s">
        <v>13</v>
      </c>
      <c r="B11" s="31">
        <v>57</v>
      </c>
      <c r="C11" s="31">
        <v>17</v>
      </c>
      <c r="D11" s="31">
        <v>0</v>
      </c>
      <c r="E11" s="31">
        <v>6</v>
      </c>
    </row>
    <row r="12" spans="1:6" ht="15" customHeight="1" x14ac:dyDescent="0.25">
      <c r="A12" s="11" t="s">
        <v>14</v>
      </c>
      <c r="B12" s="31">
        <v>139</v>
      </c>
      <c r="C12" s="31">
        <v>57</v>
      </c>
      <c r="D12" s="31">
        <v>8</v>
      </c>
      <c r="E12" s="31">
        <v>27</v>
      </c>
    </row>
    <row r="13" spans="1:6" ht="15" customHeight="1" x14ac:dyDescent="0.25">
      <c r="A13" s="11" t="s">
        <v>40</v>
      </c>
      <c r="B13" s="31">
        <v>30</v>
      </c>
      <c r="C13" s="31">
        <v>7</v>
      </c>
      <c r="D13" s="31">
        <v>5</v>
      </c>
      <c r="E13" s="31">
        <v>0</v>
      </c>
    </row>
    <row r="14" spans="1:6" ht="15" customHeight="1" x14ac:dyDescent="0.25">
      <c r="A14" s="11" t="s">
        <v>15</v>
      </c>
      <c r="B14" s="31">
        <v>92</v>
      </c>
      <c r="C14" s="31">
        <v>23</v>
      </c>
      <c r="D14" s="31">
        <v>3</v>
      </c>
      <c r="E14" s="31">
        <v>1</v>
      </c>
    </row>
    <row r="15" spans="1:6" ht="15" customHeight="1" x14ac:dyDescent="0.25">
      <c r="A15" s="11" t="s">
        <v>146</v>
      </c>
      <c r="B15" s="31">
        <v>438</v>
      </c>
      <c r="C15" s="31">
        <v>108</v>
      </c>
      <c r="D15" s="31">
        <v>0</v>
      </c>
      <c r="E15" s="31">
        <v>56</v>
      </c>
    </row>
    <row r="16" spans="1:6" ht="15" customHeight="1" x14ac:dyDescent="0.25">
      <c r="A16" s="11" t="s">
        <v>16</v>
      </c>
      <c r="B16" s="31">
        <v>17</v>
      </c>
      <c r="C16" s="31">
        <v>6</v>
      </c>
      <c r="D16" s="31">
        <v>0</v>
      </c>
      <c r="E16" s="31">
        <v>0</v>
      </c>
    </row>
    <row r="17" spans="1:5" ht="15" customHeight="1" x14ac:dyDescent="0.25">
      <c r="A17" s="11" t="s">
        <v>17</v>
      </c>
      <c r="B17" s="31">
        <v>20</v>
      </c>
      <c r="C17" s="31">
        <v>7</v>
      </c>
      <c r="D17" s="31">
        <v>0</v>
      </c>
      <c r="E17" s="31">
        <v>0</v>
      </c>
    </row>
    <row r="18" spans="1:5" ht="15" customHeight="1" x14ac:dyDescent="0.25">
      <c r="A18" s="11" t="s">
        <v>18</v>
      </c>
      <c r="B18" s="31">
        <v>113</v>
      </c>
      <c r="C18" s="31">
        <v>21</v>
      </c>
      <c r="D18" s="31">
        <v>1</v>
      </c>
      <c r="E18" s="31">
        <v>3</v>
      </c>
    </row>
    <row r="19" spans="1:5" s="9" customFormat="1" ht="15" customHeight="1" x14ac:dyDescent="0.2">
      <c r="A19" s="13" t="s">
        <v>19</v>
      </c>
      <c r="B19" s="28">
        <v>1153</v>
      </c>
      <c r="C19" s="28">
        <v>314</v>
      </c>
      <c r="D19" s="28">
        <v>24</v>
      </c>
      <c r="E19" s="28">
        <v>114</v>
      </c>
    </row>
    <row r="20" spans="1:5" ht="15" customHeight="1" x14ac:dyDescent="0.25">
      <c r="A20" s="11" t="s">
        <v>41</v>
      </c>
      <c r="B20" s="31">
        <v>35</v>
      </c>
      <c r="C20" s="31">
        <v>12</v>
      </c>
      <c r="D20" s="31">
        <v>5</v>
      </c>
      <c r="E20" s="31">
        <v>1</v>
      </c>
    </row>
    <row r="21" spans="1:5" ht="15" customHeight="1" x14ac:dyDescent="0.25">
      <c r="A21" s="11" t="s">
        <v>20</v>
      </c>
      <c r="B21" s="31">
        <v>24</v>
      </c>
      <c r="C21" s="31">
        <v>8</v>
      </c>
      <c r="D21" s="31">
        <v>1</v>
      </c>
      <c r="E21" s="31">
        <v>2</v>
      </c>
    </row>
    <row r="22" spans="1:5" ht="15" customHeight="1" x14ac:dyDescent="0.25">
      <c r="A22" s="11" t="s">
        <v>21</v>
      </c>
      <c r="B22" s="31">
        <v>52</v>
      </c>
      <c r="C22" s="31">
        <v>17</v>
      </c>
      <c r="D22" s="31">
        <v>6</v>
      </c>
      <c r="E22" s="31">
        <v>2</v>
      </c>
    </row>
    <row r="23" spans="1:5" ht="15" customHeight="1" x14ac:dyDescent="0.25">
      <c r="A23" s="11" t="s">
        <v>42</v>
      </c>
      <c r="B23" s="31">
        <v>6</v>
      </c>
      <c r="C23" s="31">
        <v>3</v>
      </c>
      <c r="D23" s="31">
        <v>2</v>
      </c>
      <c r="E23" s="31">
        <v>0</v>
      </c>
    </row>
    <row r="24" spans="1:5" ht="15" customHeight="1" x14ac:dyDescent="0.25">
      <c r="A24" s="11" t="s">
        <v>22</v>
      </c>
      <c r="B24" s="31">
        <v>7</v>
      </c>
      <c r="C24" s="31">
        <v>5</v>
      </c>
      <c r="D24" s="31">
        <v>3</v>
      </c>
      <c r="E24" s="31">
        <v>0</v>
      </c>
    </row>
    <row r="25" spans="1:5" ht="15" customHeight="1" x14ac:dyDescent="0.25">
      <c r="A25" s="11" t="s">
        <v>23</v>
      </c>
      <c r="B25" s="31">
        <v>11</v>
      </c>
      <c r="C25" s="31">
        <v>4</v>
      </c>
      <c r="D25" s="31">
        <v>1</v>
      </c>
      <c r="E25" s="31">
        <v>1</v>
      </c>
    </row>
    <row r="26" spans="1:5" ht="15" customHeight="1" x14ac:dyDescent="0.25">
      <c r="A26" s="11" t="s">
        <v>24</v>
      </c>
      <c r="B26" s="31">
        <v>12</v>
      </c>
      <c r="C26" s="31">
        <v>3</v>
      </c>
      <c r="D26" s="31">
        <v>1</v>
      </c>
      <c r="E26" s="31">
        <v>0</v>
      </c>
    </row>
    <row r="27" spans="1:5" ht="15" customHeight="1" x14ac:dyDescent="0.25">
      <c r="A27" s="11" t="s">
        <v>25</v>
      </c>
      <c r="B27" s="31">
        <v>68</v>
      </c>
      <c r="C27" s="31">
        <v>16</v>
      </c>
      <c r="D27" s="31">
        <v>5</v>
      </c>
      <c r="E27" s="31">
        <v>4</v>
      </c>
    </row>
    <row r="28" spans="1:5" ht="15" customHeight="1" x14ac:dyDescent="0.25">
      <c r="A28" s="11" t="s">
        <v>26</v>
      </c>
      <c r="B28" s="31">
        <v>4</v>
      </c>
      <c r="C28" s="31">
        <v>1</v>
      </c>
      <c r="D28" s="31">
        <v>0</v>
      </c>
      <c r="E28" s="31">
        <v>1</v>
      </c>
    </row>
    <row r="29" spans="1:5" ht="15" customHeight="1" x14ac:dyDescent="0.25">
      <c r="A29" s="11" t="s">
        <v>43</v>
      </c>
      <c r="B29" s="31">
        <v>19</v>
      </c>
      <c r="C29" s="31">
        <v>8</v>
      </c>
      <c r="D29" s="31">
        <v>0</v>
      </c>
      <c r="E29" s="31">
        <v>0</v>
      </c>
    </row>
    <row r="30" spans="1:5" ht="15" customHeight="1" x14ac:dyDescent="0.25">
      <c r="A30" s="11" t="s">
        <v>27</v>
      </c>
      <c r="B30" s="31">
        <v>42</v>
      </c>
      <c r="C30" s="31">
        <v>4</v>
      </c>
      <c r="D30" s="31">
        <v>0</v>
      </c>
      <c r="E30" s="31">
        <v>2</v>
      </c>
    </row>
    <row r="31" spans="1:5" ht="15" customHeight="1" x14ac:dyDescent="0.25">
      <c r="A31" s="11" t="s">
        <v>28</v>
      </c>
      <c r="B31" s="31">
        <v>7</v>
      </c>
      <c r="C31" s="31">
        <v>3</v>
      </c>
      <c r="D31" s="31">
        <v>0</v>
      </c>
      <c r="E31" s="31">
        <v>0</v>
      </c>
    </row>
    <row r="32" spans="1:5" s="9" customFormat="1" ht="15" customHeight="1" x14ac:dyDescent="0.2">
      <c r="A32" s="13" t="s">
        <v>29</v>
      </c>
      <c r="B32" s="28">
        <v>287</v>
      </c>
      <c r="C32" s="28">
        <v>84</v>
      </c>
      <c r="D32" s="28">
        <v>24</v>
      </c>
      <c r="E32" s="28">
        <v>13</v>
      </c>
    </row>
    <row r="33" spans="1:5" ht="15" customHeight="1" x14ac:dyDescent="0.25">
      <c r="A33" s="11" t="s">
        <v>44</v>
      </c>
      <c r="B33" s="31">
        <v>12</v>
      </c>
      <c r="C33" s="31">
        <v>2</v>
      </c>
      <c r="D33" s="31">
        <v>0</v>
      </c>
      <c r="E33" s="31">
        <v>0</v>
      </c>
    </row>
    <row r="34" spans="1:5" s="9" customFormat="1" ht="15" customHeight="1" x14ac:dyDescent="0.2">
      <c r="A34" s="21" t="s">
        <v>47</v>
      </c>
      <c r="B34" s="28">
        <f>B33+B32+B19</f>
        <v>1452</v>
      </c>
      <c r="C34" s="28">
        <f t="shared" ref="C34:E34" si="0">C33+C32+C19</f>
        <v>400</v>
      </c>
      <c r="D34" s="28">
        <f t="shared" si="0"/>
        <v>48</v>
      </c>
      <c r="E34" s="28">
        <f t="shared" si="0"/>
        <v>127</v>
      </c>
    </row>
    <row r="35" spans="1:5" x14ac:dyDescent="0.25">
      <c r="A35" s="3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5"/>
  <sheetViews>
    <sheetView workbookViewId="0">
      <selection activeCell="S24" sqref="S24"/>
    </sheetView>
  </sheetViews>
  <sheetFormatPr defaultRowHeight="15" x14ac:dyDescent="0.25"/>
  <cols>
    <col min="1" max="1" width="27.5703125" style="9" customWidth="1"/>
    <col min="2" max="2" width="9.140625" style="5"/>
    <col min="3" max="3" width="11" style="5" customWidth="1"/>
    <col min="4" max="16384" width="9.140625" style="5"/>
  </cols>
  <sheetData>
    <row r="1" spans="1:10" ht="20.25" x14ac:dyDescent="0.25">
      <c r="A1" s="61" t="s">
        <v>148</v>
      </c>
      <c r="B1" s="61"/>
      <c r="C1" s="61"/>
      <c r="D1" s="61"/>
      <c r="E1" s="61"/>
      <c r="F1" s="61"/>
      <c r="G1" s="61"/>
      <c r="H1" s="61"/>
      <c r="I1" s="61"/>
    </row>
    <row r="2" spans="1:10" x14ac:dyDescent="0.25">
      <c r="B2" s="1"/>
      <c r="C2" s="1"/>
      <c r="D2" s="1"/>
      <c r="E2" s="1"/>
      <c r="F2" s="1"/>
      <c r="G2" s="1"/>
    </row>
    <row r="3" spans="1:10" s="9" customFormat="1" ht="14.25" x14ac:dyDescent="0.2">
      <c r="A3" s="65" t="s">
        <v>63</v>
      </c>
      <c r="B3" s="65" t="s">
        <v>150</v>
      </c>
      <c r="C3" s="65" t="s">
        <v>151</v>
      </c>
      <c r="D3" s="65" t="s">
        <v>152</v>
      </c>
      <c r="E3" s="65" t="s">
        <v>149</v>
      </c>
      <c r="F3" s="65"/>
      <c r="G3" s="65"/>
      <c r="H3" s="65"/>
      <c r="I3" s="65" t="s">
        <v>153</v>
      </c>
    </row>
    <row r="4" spans="1:10" s="9" customFormat="1" ht="38.25" x14ac:dyDescent="0.2">
      <c r="A4" s="65"/>
      <c r="B4" s="65"/>
      <c r="C4" s="65"/>
      <c r="D4" s="65"/>
      <c r="E4" s="37" t="s">
        <v>154</v>
      </c>
      <c r="F4" s="37" t="s">
        <v>155</v>
      </c>
      <c r="G4" s="37" t="s">
        <v>1</v>
      </c>
      <c r="H4" s="37" t="s">
        <v>156</v>
      </c>
      <c r="I4" s="65"/>
      <c r="J4" s="1"/>
    </row>
    <row r="5" spans="1:10" x14ac:dyDescent="0.25">
      <c r="A5" s="11" t="s">
        <v>9</v>
      </c>
      <c r="B5" s="31">
        <v>34</v>
      </c>
      <c r="C5" s="31">
        <v>15</v>
      </c>
      <c r="D5" s="31">
        <v>19</v>
      </c>
      <c r="E5" s="31">
        <v>0</v>
      </c>
      <c r="F5" s="31">
        <v>0</v>
      </c>
      <c r="G5" s="31">
        <v>0</v>
      </c>
      <c r="H5" s="31">
        <v>0</v>
      </c>
      <c r="I5" s="31">
        <v>3</v>
      </c>
    </row>
    <row r="6" spans="1:10" x14ac:dyDescent="0.25">
      <c r="A6" s="11" t="s">
        <v>37</v>
      </c>
      <c r="B6" s="31">
        <v>81</v>
      </c>
      <c r="C6" s="31">
        <v>67</v>
      </c>
      <c r="D6" s="31">
        <v>14</v>
      </c>
      <c r="E6" s="31">
        <v>0</v>
      </c>
      <c r="F6" s="31">
        <v>0</v>
      </c>
      <c r="G6" s="31">
        <v>0</v>
      </c>
      <c r="H6" s="31">
        <v>0</v>
      </c>
      <c r="I6" s="31">
        <v>31</v>
      </c>
    </row>
    <row r="7" spans="1:10" x14ac:dyDescent="0.25">
      <c r="A7" s="11" t="s">
        <v>10</v>
      </c>
      <c r="B7" s="31">
        <v>3</v>
      </c>
      <c r="C7" s="31">
        <v>2</v>
      </c>
      <c r="D7" s="31">
        <v>1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</row>
    <row r="8" spans="1:10" x14ac:dyDescent="0.25">
      <c r="A8" s="11" t="s">
        <v>38</v>
      </c>
      <c r="B8" s="31">
        <v>46</v>
      </c>
      <c r="C8" s="31">
        <v>1</v>
      </c>
      <c r="D8" s="31">
        <v>45</v>
      </c>
      <c r="E8" s="31">
        <v>0</v>
      </c>
      <c r="F8" s="31">
        <v>0</v>
      </c>
      <c r="G8" s="31">
        <v>0</v>
      </c>
      <c r="H8" s="31">
        <v>0</v>
      </c>
      <c r="I8" s="31">
        <v>9</v>
      </c>
    </row>
    <row r="9" spans="1:10" x14ac:dyDescent="0.25">
      <c r="A9" s="11" t="s">
        <v>39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</row>
    <row r="10" spans="1:10" x14ac:dyDescent="0.25">
      <c r="A10" s="11" t="s">
        <v>11</v>
      </c>
      <c r="B10" s="31">
        <v>37</v>
      </c>
      <c r="C10" s="31">
        <v>7</v>
      </c>
      <c r="D10" s="31">
        <v>30</v>
      </c>
      <c r="E10" s="31">
        <v>0</v>
      </c>
      <c r="F10" s="31">
        <v>0</v>
      </c>
      <c r="G10" s="31">
        <v>0</v>
      </c>
      <c r="H10" s="31">
        <v>0</v>
      </c>
      <c r="I10" s="31">
        <v>3</v>
      </c>
    </row>
    <row r="11" spans="1:10" x14ac:dyDescent="0.25">
      <c r="A11" s="11" t="s">
        <v>12</v>
      </c>
      <c r="B11" s="31">
        <v>46</v>
      </c>
      <c r="C11" s="31">
        <v>40</v>
      </c>
      <c r="D11" s="31">
        <v>6</v>
      </c>
      <c r="E11" s="31">
        <v>0</v>
      </c>
      <c r="F11" s="31">
        <v>0</v>
      </c>
      <c r="G11" s="31">
        <v>0</v>
      </c>
      <c r="H11" s="31">
        <v>0</v>
      </c>
      <c r="I11" s="31">
        <v>42</v>
      </c>
    </row>
    <row r="12" spans="1:10" x14ac:dyDescent="0.25">
      <c r="A12" s="11" t="s">
        <v>13</v>
      </c>
      <c r="B12" s="31">
        <v>57</v>
      </c>
      <c r="C12" s="31">
        <v>41</v>
      </c>
      <c r="D12" s="31">
        <v>16</v>
      </c>
      <c r="E12" s="31">
        <v>0</v>
      </c>
      <c r="F12" s="31">
        <v>0</v>
      </c>
      <c r="G12" s="31">
        <v>0</v>
      </c>
      <c r="H12" s="31">
        <v>0</v>
      </c>
      <c r="I12" s="31">
        <v>15</v>
      </c>
    </row>
    <row r="13" spans="1:10" x14ac:dyDescent="0.25">
      <c r="A13" s="11" t="s">
        <v>14</v>
      </c>
      <c r="B13" s="31">
        <v>139</v>
      </c>
      <c r="C13" s="31">
        <v>117</v>
      </c>
      <c r="D13" s="31">
        <v>22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1:10" x14ac:dyDescent="0.25">
      <c r="A14" s="11" t="s">
        <v>40</v>
      </c>
      <c r="B14" s="31">
        <v>30</v>
      </c>
      <c r="C14" s="31">
        <v>29</v>
      </c>
      <c r="D14" s="31">
        <v>1</v>
      </c>
      <c r="E14" s="31">
        <v>0</v>
      </c>
      <c r="F14" s="31">
        <v>0</v>
      </c>
      <c r="G14" s="31">
        <v>0</v>
      </c>
      <c r="H14" s="31">
        <v>0</v>
      </c>
      <c r="I14" s="31">
        <v>12</v>
      </c>
    </row>
    <row r="15" spans="1:10" x14ac:dyDescent="0.25">
      <c r="A15" s="11" t="s">
        <v>15</v>
      </c>
      <c r="B15" s="31">
        <v>92</v>
      </c>
      <c r="C15" s="31">
        <v>90</v>
      </c>
      <c r="D15" s="31">
        <v>2</v>
      </c>
      <c r="E15" s="31">
        <v>0</v>
      </c>
      <c r="F15" s="31">
        <v>0</v>
      </c>
      <c r="G15" s="31">
        <v>0</v>
      </c>
      <c r="H15" s="31">
        <v>0</v>
      </c>
      <c r="I15" s="31">
        <v>10</v>
      </c>
    </row>
    <row r="16" spans="1:10" x14ac:dyDescent="0.25">
      <c r="A16" s="11" t="s">
        <v>146</v>
      </c>
      <c r="B16" s="31">
        <v>438</v>
      </c>
      <c r="C16" s="31">
        <v>349</v>
      </c>
      <c r="D16" s="31">
        <v>89</v>
      </c>
      <c r="E16" s="31">
        <v>0</v>
      </c>
      <c r="F16" s="31">
        <v>0</v>
      </c>
      <c r="G16" s="31">
        <v>0</v>
      </c>
      <c r="H16" s="31">
        <v>0</v>
      </c>
      <c r="I16" s="31">
        <v>150</v>
      </c>
    </row>
    <row r="17" spans="1:9" x14ac:dyDescent="0.25">
      <c r="A17" s="11" t="s">
        <v>16</v>
      </c>
      <c r="B17" s="31">
        <v>17</v>
      </c>
      <c r="C17" s="31">
        <v>13</v>
      </c>
      <c r="D17" s="31">
        <v>4</v>
      </c>
      <c r="E17" s="31">
        <v>0</v>
      </c>
      <c r="F17" s="31">
        <v>0</v>
      </c>
      <c r="G17" s="31">
        <v>0</v>
      </c>
      <c r="H17" s="31">
        <v>0</v>
      </c>
      <c r="I17" s="31">
        <v>2</v>
      </c>
    </row>
    <row r="18" spans="1:9" x14ac:dyDescent="0.25">
      <c r="A18" s="11" t="s">
        <v>17</v>
      </c>
      <c r="B18" s="31">
        <v>20</v>
      </c>
      <c r="C18" s="31">
        <v>8</v>
      </c>
      <c r="D18" s="31">
        <v>12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1:9" x14ac:dyDescent="0.25">
      <c r="A19" s="11" t="s">
        <v>18</v>
      </c>
      <c r="B19" s="31">
        <v>113</v>
      </c>
      <c r="C19" s="31">
        <v>10</v>
      </c>
      <c r="D19" s="31">
        <v>103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1:9" s="9" customFormat="1" x14ac:dyDescent="0.2">
      <c r="A20" s="24" t="s">
        <v>19</v>
      </c>
      <c r="B20" s="28">
        <f>SUM(B5:B19)</f>
        <v>1153</v>
      </c>
      <c r="C20" s="28">
        <f t="shared" ref="C20:I20" si="0">SUM(C5:C19)</f>
        <v>789</v>
      </c>
      <c r="D20" s="28">
        <f t="shared" si="0"/>
        <v>364</v>
      </c>
      <c r="E20" s="28">
        <f t="shared" si="0"/>
        <v>0</v>
      </c>
      <c r="F20" s="28">
        <f>SUM(F5:F19)</f>
        <v>0</v>
      </c>
      <c r="G20" s="28">
        <f t="shared" si="0"/>
        <v>0</v>
      </c>
      <c r="H20" s="28">
        <f t="shared" si="0"/>
        <v>0</v>
      </c>
      <c r="I20" s="28">
        <f t="shared" si="0"/>
        <v>277</v>
      </c>
    </row>
    <row r="21" spans="1:9" x14ac:dyDescent="0.25">
      <c r="A21" s="11" t="s">
        <v>41</v>
      </c>
      <c r="B21" s="31">
        <v>35</v>
      </c>
      <c r="C21" s="31">
        <v>19</v>
      </c>
      <c r="D21" s="31">
        <v>16</v>
      </c>
      <c r="E21" s="31">
        <v>0</v>
      </c>
      <c r="F21" s="31">
        <v>0</v>
      </c>
      <c r="G21" s="31">
        <v>0</v>
      </c>
      <c r="H21" s="31">
        <v>0</v>
      </c>
      <c r="I21" s="31">
        <v>9</v>
      </c>
    </row>
    <row r="22" spans="1:9" x14ac:dyDescent="0.25">
      <c r="A22" s="11" t="s">
        <v>20</v>
      </c>
      <c r="B22" s="31">
        <v>24</v>
      </c>
      <c r="C22" s="31">
        <v>0</v>
      </c>
      <c r="D22" s="31">
        <v>24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  <row r="23" spans="1:9" x14ac:dyDescent="0.25">
      <c r="A23" s="11" t="s">
        <v>21</v>
      </c>
      <c r="B23" s="31">
        <v>52</v>
      </c>
      <c r="C23" s="31">
        <v>44</v>
      </c>
      <c r="D23" s="31">
        <v>8</v>
      </c>
      <c r="E23" s="31">
        <v>0</v>
      </c>
      <c r="F23" s="31">
        <v>0</v>
      </c>
      <c r="G23" s="31">
        <v>0</v>
      </c>
      <c r="H23" s="31">
        <v>0</v>
      </c>
      <c r="I23" s="31">
        <v>3</v>
      </c>
    </row>
    <row r="24" spans="1:9" x14ac:dyDescent="0.25">
      <c r="A24" s="11" t="s">
        <v>42</v>
      </c>
      <c r="B24" s="31">
        <v>6</v>
      </c>
      <c r="C24" s="31">
        <v>2</v>
      </c>
      <c r="D24" s="31">
        <v>4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</row>
    <row r="25" spans="1:9" x14ac:dyDescent="0.25">
      <c r="A25" s="11" t="s">
        <v>22</v>
      </c>
      <c r="B25" s="31">
        <v>7</v>
      </c>
      <c r="C25" s="31">
        <v>1</v>
      </c>
      <c r="D25" s="31">
        <v>6</v>
      </c>
      <c r="E25" s="31">
        <v>0</v>
      </c>
      <c r="F25" s="31">
        <v>0</v>
      </c>
      <c r="G25" s="31">
        <v>0</v>
      </c>
      <c r="H25" s="31">
        <v>0</v>
      </c>
      <c r="I25" s="31">
        <v>1</v>
      </c>
    </row>
    <row r="26" spans="1:9" x14ac:dyDescent="0.25">
      <c r="A26" s="11" t="s">
        <v>23</v>
      </c>
      <c r="B26" s="31">
        <v>11</v>
      </c>
      <c r="C26" s="31">
        <v>6</v>
      </c>
      <c r="D26" s="31">
        <v>5</v>
      </c>
      <c r="E26" s="31">
        <v>0</v>
      </c>
      <c r="F26" s="31">
        <v>0</v>
      </c>
      <c r="G26" s="31">
        <v>0</v>
      </c>
      <c r="H26" s="31">
        <v>0</v>
      </c>
      <c r="I26" s="31">
        <v>1</v>
      </c>
    </row>
    <row r="27" spans="1:9" x14ac:dyDescent="0.25">
      <c r="A27" s="11" t="s">
        <v>24</v>
      </c>
      <c r="B27" s="31">
        <v>12</v>
      </c>
      <c r="C27" s="31">
        <v>10</v>
      </c>
      <c r="D27" s="31">
        <v>2</v>
      </c>
      <c r="E27" s="31">
        <v>0</v>
      </c>
      <c r="F27" s="31">
        <v>0</v>
      </c>
      <c r="G27" s="31">
        <v>0</v>
      </c>
      <c r="H27" s="31">
        <v>0</v>
      </c>
      <c r="I27" s="31">
        <v>2</v>
      </c>
    </row>
    <row r="28" spans="1:9" x14ac:dyDescent="0.25">
      <c r="A28" s="11" t="s">
        <v>25</v>
      </c>
      <c r="B28" s="31">
        <v>68</v>
      </c>
      <c r="C28" s="31">
        <v>66</v>
      </c>
      <c r="D28" s="31">
        <v>2</v>
      </c>
      <c r="E28" s="31">
        <v>0</v>
      </c>
      <c r="F28" s="31">
        <v>0</v>
      </c>
      <c r="G28" s="31">
        <v>0</v>
      </c>
      <c r="H28" s="31">
        <v>0</v>
      </c>
      <c r="I28" s="31">
        <v>7</v>
      </c>
    </row>
    <row r="29" spans="1:9" x14ac:dyDescent="0.25">
      <c r="A29" s="11" t="s">
        <v>26</v>
      </c>
      <c r="B29" s="31">
        <v>4</v>
      </c>
      <c r="C29" s="31">
        <v>1</v>
      </c>
      <c r="D29" s="31">
        <v>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1:9" x14ac:dyDescent="0.25">
      <c r="A30" s="11" t="s">
        <v>43</v>
      </c>
      <c r="B30" s="31">
        <v>19</v>
      </c>
      <c r="C30" s="31">
        <v>5</v>
      </c>
      <c r="D30" s="31">
        <v>14</v>
      </c>
      <c r="E30" s="31">
        <v>0</v>
      </c>
      <c r="F30" s="31">
        <v>0</v>
      </c>
      <c r="G30" s="31">
        <v>0</v>
      </c>
      <c r="H30" s="31">
        <v>0</v>
      </c>
      <c r="I30" s="31">
        <v>9</v>
      </c>
    </row>
    <row r="31" spans="1:9" x14ac:dyDescent="0.25">
      <c r="A31" s="11" t="s">
        <v>27</v>
      </c>
      <c r="B31" s="31">
        <v>42</v>
      </c>
      <c r="C31" s="31">
        <v>38</v>
      </c>
      <c r="D31" s="31">
        <v>4</v>
      </c>
      <c r="E31" s="31">
        <v>0</v>
      </c>
      <c r="F31" s="31">
        <v>0</v>
      </c>
      <c r="G31" s="31">
        <v>0</v>
      </c>
      <c r="H31" s="31">
        <v>0</v>
      </c>
      <c r="I31" s="31">
        <v>5</v>
      </c>
    </row>
    <row r="32" spans="1:9" x14ac:dyDescent="0.25">
      <c r="A32" s="11" t="s">
        <v>28</v>
      </c>
      <c r="B32" s="31">
        <v>7</v>
      </c>
      <c r="C32" s="31">
        <v>4</v>
      </c>
      <c r="D32" s="31">
        <v>3</v>
      </c>
      <c r="E32" s="31">
        <v>0</v>
      </c>
      <c r="F32" s="31">
        <v>0</v>
      </c>
      <c r="G32" s="31">
        <v>0</v>
      </c>
      <c r="H32" s="31">
        <v>0</v>
      </c>
      <c r="I32" s="31">
        <v>2</v>
      </c>
    </row>
    <row r="33" spans="1:9" s="9" customFormat="1" x14ac:dyDescent="0.2">
      <c r="A33" s="13" t="s">
        <v>29</v>
      </c>
      <c r="B33" s="28">
        <f>SUM(B21:B32)</f>
        <v>287</v>
      </c>
      <c r="C33" s="28">
        <f t="shared" ref="C33:I33" si="1">SUM(C21:C32)</f>
        <v>196</v>
      </c>
      <c r="D33" s="28">
        <f t="shared" si="1"/>
        <v>91</v>
      </c>
      <c r="E33" s="28">
        <f t="shared" si="1"/>
        <v>0</v>
      </c>
      <c r="F33" s="28">
        <f t="shared" si="1"/>
        <v>0</v>
      </c>
      <c r="G33" s="28">
        <f t="shared" si="1"/>
        <v>0</v>
      </c>
      <c r="H33" s="28">
        <f t="shared" si="1"/>
        <v>0</v>
      </c>
      <c r="I33" s="28">
        <f t="shared" si="1"/>
        <v>39</v>
      </c>
    </row>
    <row r="34" spans="1:9" x14ac:dyDescent="0.25">
      <c r="A34" s="11" t="s">
        <v>44</v>
      </c>
      <c r="B34" s="31">
        <v>12</v>
      </c>
      <c r="C34" s="31">
        <v>7</v>
      </c>
      <c r="D34" s="31">
        <v>5</v>
      </c>
      <c r="E34" s="31">
        <v>0</v>
      </c>
      <c r="F34" s="31">
        <v>0</v>
      </c>
      <c r="G34" s="31">
        <v>0</v>
      </c>
      <c r="H34" s="31">
        <v>0</v>
      </c>
      <c r="I34" s="31">
        <v>3</v>
      </c>
    </row>
    <row r="35" spans="1:9" s="9" customFormat="1" ht="15.75" x14ac:dyDescent="0.25">
      <c r="A35" s="51" t="s">
        <v>1</v>
      </c>
      <c r="B35" s="28">
        <f>B34+B33+B20</f>
        <v>1452</v>
      </c>
      <c r="C35" s="28">
        <f t="shared" ref="C35:I35" si="2">C34+C33+C20</f>
        <v>992</v>
      </c>
      <c r="D35" s="28">
        <f t="shared" si="2"/>
        <v>460</v>
      </c>
      <c r="E35" s="28">
        <f t="shared" si="2"/>
        <v>0</v>
      </c>
      <c r="F35" s="28">
        <f t="shared" si="2"/>
        <v>0</v>
      </c>
      <c r="G35" s="28">
        <f t="shared" si="2"/>
        <v>0</v>
      </c>
      <c r="H35" s="28">
        <f t="shared" si="2"/>
        <v>0</v>
      </c>
      <c r="I35" s="28">
        <f t="shared" si="2"/>
        <v>319</v>
      </c>
    </row>
  </sheetData>
  <mergeCells count="7"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F36"/>
  <sheetViews>
    <sheetView topLeftCell="A4" workbookViewId="0">
      <selection activeCell="S28" sqref="S28"/>
    </sheetView>
  </sheetViews>
  <sheetFormatPr defaultRowHeight="15" x14ac:dyDescent="0.25"/>
  <cols>
    <col min="1" max="1" width="28.5703125" style="10" customWidth="1"/>
    <col min="2" max="16384" width="9.140625" style="8"/>
  </cols>
  <sheetData>
    <row r="2" spans="1:6" ht="20.25" x14ac:dyDescent="0.3">
      <c r="A2" s="67" t="s">
        <v>53</v>
      </c>
      <c r="B2" s="67"/>
      <c r="C2" s="67"/>
      <c r="D2" s="67"/>
      <c r="E2" s="67"/>
      <c r="F2" s="67"/>
    </row>
    <row r="3" spans="1:6" ht="20.25" x14ac:dyDescent="0.3">
      <c r="A3" s="17"/>
    </row>
    <row r="4" spans="1:6" s="10" customFormat="1" ht="38.25" customHeight="1" x14ac:dyDescent="0.2">
      <c r="A4" s="68" t="s">
        <v>0</v>
      </c>
      <c r="B4" s="66" t="s">
        <v>45</v>
      </c>
      <c r="C4" s="66"/>
      <c r="D4" s="66"/>
      <c r="E4" s="66"/>
      <c r="F4" s="66"/>
    </row>
    <row r="5" spans="1:6" s="10" customFormat="1" ht="36" x14ac:dyDescent="0.2">
      <c r="A5" s="69"/>
      <c r="B5" s="15" t="s">
        <v>48</v>
      </c>
      <c r="C5" s="15" t="s">
        <v>49</v>
      </c>
      <c r="D5" s="15" t="s">
        <v>51</v>
      </c>
      <c r="E5" s="15" t="s">
        <v>50</v>
      </c>
      <c r="F5" s="15" t="s">
        <v>52</v>
      </c>
    </row>
    <row r="6" spans="1:6" x14ac:dyDescent="0.25">
      <c r="A6" s="11" t="s">
        <v>9</v>
      </c>
      <c r="B6" s="18">
        <v>5</v>
      </c>
      <c r="C6" s="18">
        <v>16</v>
      </c>
      <c r="D6" s="18">
        <v>13</v>
      </c>
      <c r="E6" s="18">
        <v>0</v>
      </c>
      <c r="F6" s="18">
        <v>0</v>
      </c>
    </row>
    <row r="7" spans="1:6" x14ac:dyDescent="0.25">
      <c r="A7" s="11" t="s">
        <v>37</v>
      </c>
      <c r="B7" s="18">
        <v>12</v>
      </c>
      <c r="C7" s="18">
        <v>36</v>
      </c>
      <c r="D7" s="18">
        <v>30</v>
      </c>
      <c r="E7" s="18">
        <v>0</v>
      </c>
      <c r="F7" s="18">
        <v>3</v>
      </c>
    </row>
    <row r="8" spans="1:6" x14ac:dyDescent="0.25">
      <c r="A8" s="11" t="s">
        <v>10</v>
      </c>
      <c r="B8" s="18">
        <v>0</v>
      </c>
      <c r="C8" s="18">
        <v>0</v>
      </c>
      <c r="D8" s="18">
        <v>3</v>
      </c>
      <c r="E8" s="18">
        <v>0</v>
      </c>
      <c r="F8" s="18">
        <v>0</v>
      </c>
    </row>
    <row r="9" spans="1:6" x14ac:dyDescent="0.25">
      <c r="A9" s="11" t="s">
        <v>38</v>
      </c>
      <c r="B9" s="18">
        <v>1</v>
      </c>
      <c r="C9" s="18">
        <v>8</v>
      </c>
      <c r="D9" s="18">
        <v>36</v>
      </c>
      <c r="E9" s="18">
        <v>0</v>
      </c>
      <c r="F9" s="18">
        <v>1</v>
      </c>
    </row>
    <row r="10" spans="1:6" x14ac:dyDescent="0.25">
      <c r="A10" s="11" t="s">
        <v>39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</row>
    <row r="11" spans="1:6" x14ac:dyDescent="0.25">
      <c r="A11" s="11" t="s">
        <v>11</v>
      </c>
      <c r="B11" s="18">
        <v>7</v>
      </c>
      <c r="C11" s="18">
        <v>25</v>
      </c>
      <c r="D11" s="18">
        <v>5</v>
      </c>
      <c r="E11" s="18">
        <v>0</v>
      </c>
      <c r="F11" s="18">
        <v>0</v>
      </c>
    </row>
    <row r="12" spans="1:6" x14ac:dyDescent="0.25">
      <c r="A12" s="11" t="s">
        <v>12</v>
      </c>
      <c r="B12" s="18">
        <v>10</v>
      </c>
      <c r="C12" s="18">
        <v>31</v>
      </c>
      <c r="D12" s="18">
        <v>5</v>
      </c>
      <c r="E12" s="18">
        <v>0</v>
      </c>
      <c r="F12" s="18">
        <v>0</v>
      </c>
    </row>
    <row r="13" spans="1:6" x14ac:dyDescent="0.25">
      <c r="A13" s="11" t="s">
        <v>13</v>
      </c>
      <c r="B13" s="18">
        <v>9</v>
      </c>
      <c r="C13" s="18">
        <v>35</v>
      </c>
      <c r="D13" s="18">
        <v>12</v>
      </c>
      <c r="E13" s="18">
        <v>0</v>
      </c>
      <c r="F13" s="18">
        <v>1</v>
      </c>
    </row>
    <row r="14" spans="1:6" x14ac:dyDescent="0.25">
      <c r="A14" s="11" t="s">
        <v>14</v>
      </c>
      <c r="B14" s="18">
        <v>27</v>
      </c>
      <c r="C14" s="18">
        <v>44</v>
      </c>
      <c r="D14" s="18">
        <v>68</v>
      </c>
      <c r="E14" s="18">
        <v>0</v>
      </c>
      <c r="F14" s="18">
        <v>0</v>
      </c>
    </row>
    <row r="15" spans="1:6" x14ac:dyDescent="0.25">
      <c r="A15" s="11" t="s">
        <v>40</v>
      </c>
      <c r="B15" s="18">
        <v>1</v>
      </c>
      <c r="C15" s="18">
        <v>29</v>
      </c>
      <c r="D15" s="18">
        <v>0</v>
      </c>
      <c r="E15" s="18">
        <v>0</v>
      </c>
      <c r="F15" s="18">
        <v>0</v>
      </c>
    </row>
    <row r="16" spans="1:6" x14ac:dyDescent="0.25">
      <c r="A16" s="11" t="s">
        <v>15</v>
      </c>
      <c r="B16" s="18">
        <v>8</v>
      </c>
      <c r="C16" s="18">
        <v>27</v>
      </c>
      <c r="D16" s="18">
        <v>31</v>
      </c>
      <c r="E16" s="18">
        <v>0</v>
      </c>
      <c r="F16" s="18">
        <v>26</v>
      </c>
    </row>
    <row r="17" spans="1:6" x14ac:dyDescent="0.25">
      <c r="A17" s="11" t="s">
        <v>146</v>
      </c>
      <c r="B17" s="18">
        <v>86</v>
      </c>
      <c r="C17" s="18">
        <v>317</v>
      </c>
      <c r="D17" s="18">
        <v>35</v>
      </c>
      <c r="E17" s="18">
        <v>0</v>
      </c>
      <c r="F17" s="18">
        <v>0</v>
      </c>
    </row>
    <row r="18" spans="1:6" x14ac:dyDescent="0.25">
      <c r="A18" s="11" t="s">
        <v>16</v>
      </c>
      <c r="B18" s="18">
        <v>2</v>
      </c>
      <c r="C18" s="18">
        <v>0</v>
      </c>
      <c r="D18" s="18">
        <v>15</v>
      </c>
      <c r="E18" s="18">
        <v>0</v>
      </c>
      <c r="F18" s="18">
        <v>0</v>
      </c>
    </row>
    <row r="19" spans="1:6" x14ac:dyDescent="0.25">
      <c r="A19" s="11" t="s">
        <v>17</v>
      </c>
      <c r="B19" s="18">
        <v>2</v>
      </c>
      <c r="C19" s="18">
        <v>13</v>
      </c>
      <c r="D19" s="18">
        <v>5</v>
      </c>
      <c r="E19" s="18">
        <v>0</v>
      </c>
      <c r="F19" s="18">
        <v>0</v>
      </c>
    </row>
    <row r="20" spans="1:6" x14ac:dyDescent="0.25">
      <c r="A20" s="11" t="s">
        <v>18</v>
      </c>
      <c r="B20" s="18">
        <v>5</v>
      </c>
      <c r="C20" s="18">
        <v>98</v>
      </c>
      <c r="D20" s="18">
        <v>6</v>
      </c>
      <c r="E20" s="18">
        <v>0</v>
      </c>
      <c r="F20" s="18">
        <v>4</v>
      </c>
    </row>
    <row r="21" spans="1:6" s="20" customFormat="1" x14ac:dyDescent="0.25">
      <c r="A21" s="13" t="s">
        <v>19</v>
      </c>
      <c r="B21" s="19">
        <v>175</v>
      </c>
      <c r="C21" s="19">
        <v>679</v>
      </c>
      <c r="D21" s="19">
        <v>264</v>
      </c>
      <c r="E21" s="19">
        <v>0</v>
      </c>
      <c r="F21" s="19">
        <v>35</v>
      </c>
    </row>
    <row r="22" spans="1:6" x14ac:dyDescent="0.25">
      <c r="A22" s="11" t="s">
        <v>41</v>
      </c>
      <c r="B22" s="18">
        <v>9</v>
      </c>
      <c r="C22" s="18">
        <v>16</v>
      </c>
      <c r="D22" s="18">
        <v>10</v>
      </c>
      <c r="E22" s="18">
        <v>0</v>
      </c>
      <c r="F22" s="18">
        <v>0</v>
      </c>
    </row>
    <row r="23" spans="1:6" ht="13.5" customHeight="1" x14ac:dyDescent="0.25">
      <c r="A23" s="11" t="s">
        <v>20</v>
      </c>
      <c r="B23" s="18">
        <v>5</v>
      </c>
      <c r="C23" s="18">
        <v>8</v>
      </c>
      <c r="D23" s="18">
        <v>10</v>
      </c>
      <c r="E23" s="18">
        <v>0</v>
      </c>
      <c r="F23" s="18">
        <v>1</v>
      </c>
    </row>
    <row r="24" spans="1:6" x14ac:dyDescent="0.25">
      <c r="A24" s="11" t="s">
        <v>21</v>
      </c>
      <c r="B24" s="18">
        <v>3</v>
      </c>
      <c r="C24" s="18">
        <v>45</v>
      </c>
      <c r="D24" s="18">
        <v>2</v>
      </c>
      <c r="E24" s="18">
        <v>0</v>
      </c>
      <c r="F24" s="18">
        <v>2</v>
      </c>
    </row>
    <row r="25" spans="1:6" x14ac:dyDescent="0.25">
      <c r="A25" s="11" t="s">
        <v>42</v>
      </c>
      <c r="B25" s="18">
        <v>1</v>
      </c>
      <c r="C25" s="18">
        <v>3</v>
      </c>
      <c r="D25" s="18">
        <v>2</v>
      </c>
      <c r="E25" s="18">
        <v>0</v>
      </c>
      <c r="F25" s="18">
        <v>0</v>
      </c>
    </row>
    <row r="26" spans="1:6" x14ac:dyDescent="0.25">
      <c r="A26" s="11" t="s">
        <v>22</v>
      </c>
      <c r="B26" s="18">
        <v>2</v>
      </c>
      <c r="C26" s="18">
        <v>4</v>
      </c>
      <c r="D26" s="18">
        <v>1</v>
      </c>
      <c r="E26" s="18">
        <v>0</v>
      </c>
      <c r="F26" s="18">
        <v>0</v>
      </c>
    </row>
    <row r="27" spans="1:6" ht="18.75" customHeight="1" x14ac:dyDescent="0.25">
      <c r="A27" s="11" t="s">
        <v>23</v>
      </c>
      <c r="B27" s="18">
        <v>2</v>
      </c>
      <c r="C27" s="18">
        <v>6</v>
      </c>
      <c r="D27" s="18">
        <v>3</v>
      </c>
      <c r="E27" s="18">
        <v>0</v>
      </c>
      <c r="F27" s="18">
        <v>0</v>
      </c>
    </row>
    <row r="28" spans="1:6" x14ac:dyDescent="0.25">
      <c r="A28" s="11" t="s">
        <v>24</v>
      </c>
      <c r="B28" s="18">
        <v>3</v>
      </c>
      <c r="C28" s="18">
        <v>4</v>
      </c>
      <c r="D28" s="18">
        <v>4</v>
      </c>
      <c r="E28" s="18">
        <v>0</v>
      </c>
      <c r="F28" s="18">
        <v>1</v>
      </c>
    </row>
    <row r="29" spans="1:6" x14ac:dyDescent="0.25">
      <c r="A29" s="11" t="s">
        <v>25</v>
      </c>
      <c r="B29" s="18">
        <v>19</v>
      </c>
      <c r="C29" s="18">
        <v>47</v>
      </c>
      <c r="D29" s="18">
        <v>2</v>
      </c>
      <c r="E29" s="18">
        <v>0</v>
      </c>
      <c r="F29" s="18">
        <v>0</v>
      </c>
    </row>
    <row r="30" spans="1:6" ht="15.75" customHeight="1" x14ac:dyDescent="0.25">
      <c r="A30" s="11" t="s">
        <v>26</v>
      </c>
      <c r="B30" s="18">
        <v>0</v>
      </c>
      <c r="C30" s="18">
        <v>0</v>
      </c>
      <c r="D30" s="18">
        <v>4</v>
      </c>
      <c r="E30" s="18">
        <v>0</v>
      </c>
      <c r="F30" s="18">
        <v>0</v>
      </c>
    </row>
    <row r="31" spans="1:6" x14ac:dyDescent="0.25">
      <c r="A31" s="11" t="s">
        <v>43</v>
      </c>
      <c r="B31" s="18">
        <v>4</v>
      </c>
      <c r="C31" s="18">
        <v>9</v>
      </c>
      <c r="D31" s="18">
        <v>4</v>
      </c>
      <c r="E31" s="18">
        <v>0</v>
      </c>
      <c r="F31" s="18">
        <v>2</v>
      </c>
    </row>
    <row r="32" spans="1:6" x14ac:dyDescent="0.25">
      <c r="A32" s="11" t="s">
        <v>27</v>
      </c>
      <c r="B32" s="18">
        <v>12</v>
      </c>
      <c r="C32" s="18">
        <v>16</v>
      </c>
      <c r="D32" s="18">
        <v>12</v>
      </c>
      <c r="E32" s="18">
        <v>0</v>
      </c>
      <c r="F32" s="18">
        <v>0</v>
      </c>
    </row>
    <row r="33" spans="1:6" x14ac:dyDescent="0.25">
      <c r="A33" s="11" t="s">
        <v>28</v>
      </c>
      <c r="B33" s="18">
        <v>5</v>
      </c>
      <c r="C33" s="18">
        <v>1</v>
      </c>
      <c r="D33" s="18">
        <v>1</v>
      </c>
      <c r="E33" s="18">
        <v>0</v>
      </c>
      <c r="F33" s="18">
        <v>0</v>
      </c>
    </row>
    <row r="34" spans="1:6" s="20" customFormat="1" x14ac:dyDescent="0.25">
      <c r="A34" s="13" t="s">
        <v>29</v>
      </c>
      <c r="B34" s="19">
        <v>65</v>
      </c>
      <c r="C34" s="19">
        <v>159</v>
      </c>
      <c r="D34" s="19">
        <v>55</v>
      </c>
      <c r="E34" s="19">
        <v>0</v>
      </c>
      <c r="F34" s="19">
        <v>6</v>
      </c>
    </row>
    <row r="35" spans="1:6" ht="19.5" customHeight="1" x14ac:dyDescent="0.25">
      <c r="A35" s="11" t="s">
        <v>44</v>
      </c>
      <c r="B35" s="18">
        <v>3</v>
      </c>
      <c r="C35" s="18">
        <v>1</v>
      </c>
      <c r="D35" s="18">
        <v>8</v>
      </c>
      <c r="E35" s="18">
        <v>0</v>
      </c>
      <c r="F35" s="18">
        <v>0</v>
      </c>
    </row>
    <row r="36" spans="1:6" s="22" customFormat="1" ht="18.75" customHeight="1" x14ac:dyDescent="0.35">
      <c r="A36" s="21" t="s">
        <v>47</v>
      </c>
      <c r="B36" s="21">
        <f>B35+B34+B21</f>
        <v>243</v>
      </c>
      <c r="C36" s="21">
        <f t="shared" ref="C36:F36" si="0">C35+C34+C21</f>
        <v>839</v>
      </c>
      <c r="D36" s="21">
        <f t="shared" si="0"/>
        <v>327</v>
      </c>
      <c r="E36" s="21">
        <f t="shared" si="0"/>
        <v>0</v>
      </c>
      <c r="F36" s="21">
        <f t="shared" si="0"/>
        <v>41</v>
      </c>
    </row>
  </sheetData>
  <mergeCells count="3">
    <mergeCell ref="B4:F4"/>
    <mergeCell ref="A2:F2"/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5"/>
  <sheetViews>
    <sheetView topLeftCell="A7" workbookViewId="0">
      <selection activeCell="G33" sqref="G33"/>
    </sheetView>
  </sheetViews>
  <sheetFormatPr defaultRowHeight="15" x14ac:dyDescent="0.25"/>
  <cols>
    <col min="1" max="1" width="22.42578125" style="10" customWidth="1"/>
    <col min="2" max="2" width="9.140625" style="8"/>
    <col min="3" max="3" width="11.5703125" style="8" customWidth="1"/>
    <col min="4" max="4" width="9.140625" style="8"/>
    <col min="5" max="5" width="11.85546875" style="8" customWidth="1"/>
    <col min="6" max="16384" width="9.140625" style="8"/>
  </cols>
  <sheetData>
    <row r="1" spans="1:15" ht="20.25" x14ac:dyDescent="0.25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x14ac:dyDescent="0.25">
      <c r="B2" s="26"/>
      <c r="C2" s="27"/>
      <c r="D2" s="26"/>
      <c r="E2" s="27"/>
    </row>
    <row r="3" spans="1:15" s="10" customFormat="1" ht="22.5" customHeight="1" x14ac:dyDescent="0.2">
      <c r="A3" s="68" t="s">
        <v>63</v>
      </c>
      <c r="B3" s="71" t="s">
        <v>55</v>
      </c>
      <c r="C3" s="72"/>
      <c r="D3" s="72"/>
      <c r="E3" s="72"/>
      <c r="F3" s="72"/>
      <c r="G3" s="72"/>
      <c r="H3" s="72"/>
      <c r="I3" s="73"/>
      <c r="J3" s="66" t="s">
        <v>56</v>
      </c>
      <c r="K3" s="66"/>
      <c r="L3" s="66"/>
      <c r="M3" s="66"/>
      <c r="N3" s="66"/>
      <c r="O3" s="66"/>
    </row>
    <row r="4" spans="1:15" s="10" customFormat="1" ht="36" x14ac:dyDescent="0.2">
      <c r="A4" s="69"/>
      <c r="B4" s="15" t="s">
        <v>57</v>
      </c>
      <c r="C4" s="15" t="s">
        <v>64</v>
      </c>
      <c r="D4" s="15" t="s">
        <v>58</v>
      </c>
      <c r="E4" s="15" t="s">
        <v>62</v>
      </c>
      <c r="F4" s="15" t="s">
        <v>59</v>
      </c>
      <c r="G4" s="15" t="s">
        <v>65</v>
      </c>
      <c r="H4" s="15" t="s">
        <v>66</v>
      </c>
      <c r="I4" s="15" t="s">
        <v>67</v>
      </c>
      <c r="J4" s="15" t="s">
        <v>60</v>
      </c>
      <c r="K4" s="15" t="s">
        <v>46</v>
      </c>
      <c r="L4" s="15" t="s">
        <v>68</v>
      </c>
      <c r="M4" s="15" t="s">
        <v>69</v>
      </c>
      <c r="N4" s="15" t="s">
        <v>70</v>
      </c>
      <c r="O4" s="15" t="s">
        <v>61</v>
      </c>
    </row>
    <row r="5" spans="1:15" x14ac:dyDescent="0.25">
      <c r="A5" s="11" t="s">
        <v>9</v>
      </c>
      <c r="B5" s="18">
        <v>2</v>
      </c>
      <c r="C5" s="18">
        <v>3</v>
      </c>
      <c r="D5" s="18">
        <v>2</v>
      </c>
      <c r="E5" s="18">
        <v>5</v>
      </c>
      <c r="F5" s="18">
        <v>26</v>
      </c>
      <c r="G5" s="18">
        <v>5</v>
      </c>
      <c r="H5" s="18">
        <v>2</v>
      </c>
      <c r="I5" s="18">
        <v>5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6</v>
      </c>
    </row>
    <row r="6" spans="1:15" x14ac:dyDescent="0.25">
      <c r="A6" s="11" t="s">
        <v>37</v>
      </c>
      <c r="B6" s="18">
        <v>7</v>
      </c>
      <c r="C6" s="18">
        <v>31</v>
      </c>
      <c r="D6" s="18">
        <v>15</v>
      </c>
      <c r="E6" s="18">
        <v>47</v>
      </c>
      <c r="F6" s="18">
        <v>62</v>
      </c>
      <c r="G6" s="18">
        <v>11</v>
      </c>
      <c r="H6" s="18">
        <v>3</v>
      </c>
      <c r="I6" s="18">
        <v>6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51</v>
      </c>
    </row>
    <row r="7" spans="1:15" x14ac:dyDescent="0.25">
      <c r="A7" s="11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2</v>
      </c>
      <c r="G7" s="18">
        <v>1</v>
      </c>
      <c r="H7" s="18">
        <v>0</v>
      </c>
      <c r="I7" s="18">
        <v>1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</row>
    <row r="8" spans="1:15" x14ac:dyDescent="0.25">
      <c r="A8" s="11" t="s">
        <v>38</v>
      </c>
      <c r="B8" s="18">
        <v>6</v>
      </c>
      <c r="C8" s="18">
        <v>9</v>
      </c>
      <c r="D8" s="18">
        <v>4</v>
      </c>
      <c r="E8" s="18">
        <v>30</v>
      </c>
      <c r="F8" s="18">
        <v>24</v>
      </c>
      <c r="G8" s="18">
        <v>4</v>
      </c>
      <c r="H8" s="18">
        <v>0</v>
      </c>
      <c r="I8" s="18">
        <v>4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26</v>
      </c>
    </row>
    <row r="9" spans="1:15" x14ac:dyDescent="0.25">
      <c r="A9" s="11" t="s">
        <v>39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</row>
    <row r="10" spans="1:15" x14ac:dyDescent="0.25">
      <c r="A10" s="11" t="s">
        <v>11</v>
      </c>
      <c r="B10" s="18">
        <v>12</v>
      </c>
      <c r="C10" s="18">
        <v>3</v>
      </c>
      <c r="D10" s="18">
        <v>1</v>
      </c>
      <c r="E10" s="18">
        <v>13</v>
      </c>
      <c r="F10" s="18">
        <v>33</v>
      </c>
      <c r="G10" s="18">
        <v>3</v>
      </c>
      <c r="H10" s="18">
        <v>6</v>
      </c>
      <c r="I10" s="18">
        <v>3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19</v>
      </c>
    </row>
    <row r="11" spans="1:15" x14ac:dyDescent="0.25">
      <c r="A11" s="11" t="s">
        <v>12</v>
      </c>
      <c r="B11" s="18">
        <v>35</v>
      </c>
      <c r="C11" s="18">
        <v>42</v>
      </c>
      <c r="D11" s="18">
        <v>6</v>
      </c>
      <c r="E11" s="18">
        <v>41</v>
      </c>
      <c r="F11" s="18">
        <v>38</v>
      </c>
      <c r="G11" s="18">
        <v>5</v>
      </c>
      <c r="H11" s="18">
        <v>0</v>
      </c>
      <c r="I11" s="18">
        <v>2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30</v>
      </c>
    </row>
    <row r="12" spans="1:15" x14ac:dyDescent="0.25">
      <c r="A12" s="11" t="s">
        <v>13</v>
      </c>
      <c r="B12" s="18">
        <v>13</v>
      </c>
      <c r="C12" s="18">
        <v>15</v>
      </c>
      <c r="D12" s="18">
        <v>7</v>
      </c>
      <c r="E12" s="18">
        <v>29</v>
      </c>
      <c r="F12" s="18">
        <v>43</v>
      </c>
      <c r="G12" s="18">
        <v>7</v>
      </c>
      <c r="H12" s="18">
        <v>19</v>
      </c>
      <c r="I12" s="18">
        <v>1</v>
      </c>
      <c r="J12" s="18">
        <v>0</v>
      </c>
      <c r="K12" s="18">
        <v>1</v>
      </c>
      <c r="L12" s="18">
        <v>1</v>
      </c>
      <c r="M12" s="18">
        <v>0</v>
      </c>
      <c r="N12" s="18">
        <v>0</v>
      </c>
      <c r="O12" s="18">
        <v>26</v>
      </c>
    </row>
    <row r="13" spans="1:15" x14ac:dyDescent="0.25">
      <c r="A13" s="11" t="s">
        <v>14</v>
      </c>
      <c r="B13" s="18">
        <v>0</v>
      </c>
      <c r="C13" s="18">
        <v>0</v>
      </c>
      <c r="D13" s="18">
        <v>0</v>
      </c>
      <c r="E13" s="18">
        <v>137</v>
      </c>
      <c r="F13" s="18">
        <v>117</v>
      </c>
      <c r="G13" s="18">
        <v>33</v>
      </c>
      <c r="H13" s="18">
        <v>19</v>
      </c>
      <c r="I13" s="18">
        <v>0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8">
        <v>47</v>
      </c>
    </row>
    <row r="14" spans="1:15" x14ac:dyDescent="0.25">
      <c r="A14" s="11" t="s">
        <v>40</v>
      </c>
      <c r="B14" s="18">
        <v>7</v>
      </c>
      <c r="C14" s="18">
        <v>12</v>
      </c>
      <c r="D14" s="18">
        <v>1</v>
      </c>
      <c r="E14" s="18">
        <v>25</v>
      </c>
      <c r="F14" s="18">
        <v>21</v>
      </c>
      <c r="G14" s="18">
        <v>1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8</v>
      </c>
    </row>
    <row r="15" spans="1:15" x14ac:dyDescent="0.25">
      <c r="A15" s="11" t="s">
        <v>15</v>
      </c>
      <c r="B15" s="18">
        <v>42</v>
      </c>
      <c r="C15" s="18">
        <v>10</v>
      </c>
      <c r="D15" s="18">
        <v>29</v>
      </c>
      <c r="E15" s="18">
        <v>77</v>
      </c>
      <c r="F15" s="18">
        <v>77</v>
      </c>
      <c r="G15" s="18">
        <v>21</v>
      </c>
      <c r="H15" s="18">
        <v>58</v>
      </c>
      <c r="I15" s="18">
        <v>22</v>
      </c>
      <c r="J15" s="18">
        <v>0</v>
      </c>
      <c r="K15" s="18">
        <v>0</v>
      </c>
      <c r="L15" s="18">
        <v>2</v>
      </c>
      <c r="M15" s="18">
        <v>0</v>
      </c>
      <c r="N15" s="18">
        <v>0</v>
      </c>
      <c r="O15" s="18">
        <v>28</v>
      </c>
    </row>
    <row r="16" spans="1:15" x14ac:dyDescent="0.25">
      <c r="A16" s="11" t="s">
        <v>146</v>
      </c>
      <c r="B16" s="54">
        <v>2</v>
      </c>
      <c r="C16" s="54">
        <v>150</v>
      </c>
      <c r="D16" s="54">
        <v>76</v>
      </c>
      <c r="E16" s="54">
        <v>306</v>
      </c>
      <c r="F16" s="54">
        <v>353</v>
      </c>
      <c r="G16" s="54">
        <v>53</v>
      </c>
      <c r="H16" s="54">
        <v>60</v>
      </c>
      <c r="I16" s="54">
        <v>26</v>
      </c>
      <c r="J16" s="54">
        <v>2</v>
      </c>
      <c r="K16" s="54">
        <v>0</v>
      </c>
      <c r="L16" s="54">
        <v>0</v>
      </c>
      <c r="M16" s="54">
        <v>0</v>
      </c>
      <c r="N16" s="54">
        <v>0</v>
      </c>
      <c r="O16" s="54">
        <v>179</v>
      </c>
    </row>
    <row r="17" spans="1:15" x14ac:dyDescent="0.25">
      <c r="A17" s="11" t="s">
        <v>16</v>
      </c>
      <c r="B17" s="18">
        <v>9</v>
      </c>
      <c r="C17" s="18">
        <v>2</v>
      </c>
      <c r="D17" s="18">
        <v>2</v>
      </c>
      <c r="E17" s="18">
        <v>15</v>
      </c>
      <c r="F17" s="18">
        <v>14</v>
      </c>
      <c r="G17" s="18">
        <v>2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11</v>
      </c>
    </row>
    <row r="18" spans="1:15" x14ac:dyDescent="0.25">
      <c r="A18" s="11" t="s">
        <v>17</v>
      </c>
      <c r="B18" s="18">
        <v>16</v>
      </c>
      <c r="C18" s="18">
        <v>0</v>
      </c>
      <c r="D18" s="18">
        <v>1</v>
      </c>
      <c r="E18" s="18">
        <v>0</v>
      </c>
      <c r="F18" s="18">
        <v>20</v>
      </c>
      <c r="G18" s="18">
        <v>2</v>
      </c>
      <c r="H18" s="18">
        <v>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7</v>
      </c>
    </row>
    <row r="19" spans="1:15" x14ac:dyDescent="0.25">
      <c r="A19" s="11" t="s">
        <v>18</v>
      </c>
      <c r="B19" s="18">
        <v>0</v>
      </c>
      <c r="C19" s="18">
        <v>0</v>
      </c>
      <c r="D19" s="18">
        <v>0</v>
      </c>
      <c r="E19" s="18">
        <v>108</v>
      </c>
      <c r="F19" s="18">
        <v>111</v>
      </c>
      <c r="G19" s="18">
        <v>16</v>
      </c>
      <c r="H19" s="18">
        <v>33</v>
      </c>
      <c r="I19" s="18">
        <v>0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32</v>
      </c>
    </row>
    <row r="20" spans="1:15" s="20" customFormat="1" x14ac:dyDescent="0.25">
      <c r="A20" s="13" t="s">
        <v>19</v>
      </c>
      <c r="B20" s="19">
        <v>151</v>
      </c>
      <c r="C20" s="19">
        <v>277</v>
      </c>
      <c r="D20" s="19">
        <v>144</v>
      </c>
      <c r="E20" s="19">
        <v>833</v>
      </c>
      <c r="F20" s="19">
        <v>941</v>
      </c>
      <c r="G20" s="19">
        <v>164</v>
      </c>
      <c r="H20" s="19">
        <v>202</v>
      </c>
      <c r="I20" s="19">
        <v>71</v>
      </c>
      <c r="J20" s="19">
        <v>3</v>
      </c>
      <c r="K20" s="19">
        <v>2</v>
      </c>
      <c r="L20" s="19">
        <v>3</v>
      </c>
      <c r="M20" s="19">
        <v>0</v>
      </c>
      <c r="N20" s="19">
        <v>0</v>
      </c>
      <c r="O20" s="19">
        <v>470</v>
      </c>
    </row>
    <row r="21" spans="1:15" x14ac:dyDescent="0.25">
      <c r="A21" s="11" t="s">
        <v>41</v>
      </c>
      <c r="B21" s="18">
        <v>3</v>
      </c>
      <c r="C21" s="18">
        <v>9</v>
      </c>
      <c r="D21" s="18">
        <v>2</v>
      </c>
      <c r="E21" s="18">
        <v>6</v>
      </c>
      <c r="F21" s="18">
        <v>32</v>
      </c>
      <c r="G21" s="18">
        <v>4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20</v>
      </c>
    </row>
    <row r="22" spans="1:15" x14ac:dyDescent="0.25">
      <c r="A22" s="11" t="s">
        <v>20</v>
      </c>
      <c r="B22" s="18">
        <v>0</v>
      </c>
      <c r="C22" s="18">
        <v>0</v>
      </c>
      <c r="D22" s="18">
        <v>1</v>
      </c>
      <c r="E22" s="18">
        <v>23</v>
      </c>
      <c r="F22" s="18">
        <v>8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9</v>
      </c>
    </row>
    <row r="23" spans="1:15" x14ac:dyDescent="0.25">
      <c r="A23" s="11" t="s">
        <v>21</v>
      </c>
      <c r="B23" s="18">
        <v>6</v>
      </c>
      <c r="C23" s="18">
        <v>3</v>
      </c>
      <c r="D23" s="18">
        <v>5</v>
      </c>
      <c r="E23" s="18">
        <v>20</v>
      </c>
      <c r="F23" s="18">
        <v>36</v>
      </c>
      <c r="G23" s="18">
        <v>9</v>
      </c>
      <c r="H23" s="18">
        <v>8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28</v>
      </c>
    </row>
    <row r="24" spans="1:15" x14ac:dyDescent="0.25">
      <c r="A24" s="11" t="s">
        <v>42</v>
      </c>
      <c r="B24" s="18">
        <v>0</v>
      </c>
      <c r="C24" s="18">
        <v>0</v>
      </c>
      <c r="D24" s="18">
        <v>0</v>
      </c>
      <c r="E24" s="18">
        <v>5</v>
      </c>
      <c r="F24" s="18">
        <v>5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1</v>
      </c>
    </row>
    <row r="25" spans="1:15" x14ac:dyDescent="0.25">
      <c r="A25" s="11" t="s">
        <v>22</v>
      </c>
      <c r="B25" s="18">
        <v>4</v>
      </c>
      <c r="C25" s="18">
        <v>1</v>
      </c>
      <c r="D25" s="18">
        <v>1</v>
      </c>
      <c r="E25" s="18">
        <v>4</v>
      </c>
      <c r="F25" s="18">
        <v>7</v>
      </c>
      <c r="G25" s="18">
        <v>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5</v>
      </c>
    </row>
    <row r="26" spans="1:15" x14ac:dyDescent="0.25">
      <c r="A26" s="11" t="s">
        <v>23</v>
      </c>
      <c r="B26" s="18">
        <v>3</v>
      </c>
      <c r="C26" s="18">
        <v>1</v>
      </c>
      <c r="D26" s="18">
        <v>0</v>
      </c>
      <c r="E26" s="18">
        <v>3</v>
      </c>
      <c r="F26" s="18">
        <v>6</v>
      </c>
      <c r="G26" s="18">
        <v>3</v>
      </c>
      <c r="H26" s="18">
        <v>3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7</v>
      </c>
    </row>
    <row r="27" spans="1:15" x14ac:dyDescent="0.25">
      <c r="A27" s="11" t="s">
        <v>24</v>
      </c>
      <c r="B27" s="18">
        <v>3</v>
      </c>
      <c r="C27" s="18">
        <v>2</v>
      </c>
      <c r="D27" s="18">
        <v>2</v>
      </c>
      <c r="E27" s="18">
        <v>8</v>
      </c>
      <c r="F27" s="18">
        <v>9</v>
      </c>
      <c r="G27" s="18">
        <v>0</v>
      </c>
      <c r="H27" s="18">
        <v>1</v>
      </c>
      <c r="I27" s="18">
        <v>2</v>
      </c>
      <c r="J27" s="18">
        <v>1</v>
      </c>
      <c r="K27" s="18">
        <v>0</v>
      </c>
      <c r="L27" s="18">
        <v>2</v>
      </c>
      <c r="M27" s="18">
        <v>0</v>
      </c>
      <c r="N27" s="18">
        <v>0</v>
      </c>
      <c r="O27" s="18">
        <v>8</v>
      </c>
    </row>
    <row r="28" spans="1:15" x14ac:dyDescent="0.25">
      <c r="A28" s="11" t="s">
        <v>25</v>
      </c>
      <c r="B28" s="18">
        <v>0</v>
      </c>
      <c r="C28" s="18">
        <v>7</v>
      </c>
      <c r="D28" s="18">
        <v>4</v>
      </c>
      <c r="E28" s="18">
        <v>32</v>
      </c>
      <c r="F28" s="18">
        <v>54</v>
      </c>
      <c r="G28" s="18">
        <v>8</v>
      </c>
      <c r="H28" s="18">
        <v>4</v>
      </c>
      <c r="I28" s="18">
        <v>14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37</v>
      </c>
    </row>
    <row r="29" spans="1:15" x14ac:dyDescent="0.25">
      <c r="A29" s="11" t="s">
        <v>26</v>
      </c>
      <c r="B29" s="18">
        <v>1</v>
      </c>
      <c r="C29" s="18">
        <v>0</v>
      </c>
      <c r="D29" s="18">
        <v>0</v>
      </c>
      <c r="E29" s="18">
        <v>0</v>
      </c>
      <c r="F29" s="18">
        <v>2</v>
      </c>
      <c r="G29" s="18">
        <v>1</v>
      </c>
      <c r="H29" s="18">
        <v>0</v>
      </c>
      <c r="I29" s="18">
        <v>0</v>
      </c>
      <c r="J29" s="18">
        <v>0</v>
      </c>
      <c r="K29" s="18">
        <v>0</v>
      </c>
      <c r="L29" s="18">
        <v>1</v>
      </c>
      <c r="M29" s="18">
        <v>0</v>
      </c>
      <c r="N29" s="18">
        <v>0</v>
      </c>
      <c r="O29" s="18">
        <v>0</v>
      </c>
    </row>
    <row r="30" spans="1:15" x14ac:dyDescent="0.25">
      <c r="A30" s="11" t="s">
        <v>43</v>
      </c>
      <c r="B30" s="18">
        <v>0</v>
      </c>
      <c r="C30" s="18">
        <v>9</v>
      </c>
      <c r="D30" s="18">
        <v>3</v>
      </c>
      <c r="E30" s="18">
        <v>8</v>
      </c>
      <c r="F30" s="18">
        <v>16</v>
      </c>
      <c r="G30" s="18">
        <v>2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9</v>
      </c>
    </row>
    <row r="31" spans="1:15" x14ac:dyDescent="0.25">
      <c r="A31" s="11" t="s">
        <v>27</v>
      </c>
      <c r="B31" s="18">
        <v>5</v>
      </c>
      <c r="C31" s="18">
        <v>5</v>
      </c>
      <c r="D31" s="18">
        <v>8</v>
      </c>
      <c r="E31" s="18">
        <v>41</v>
      </c>
      <c r="F31" s="18">
        <v>42</v>
      </c>
      <c r="G31" s="18">
        <v>7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22</v>
      </c>
    </row>
    <row r="32" spans="1:15" x14ac:dyDescent="0.25">
      <c r="A32" s="11" t="s">
        <v>28</v>
      </c>
      <c r="B32" s="18">
        <v>1</v>
      </c>
      <c r="C32" s="18">
        <v>2</v>
      </c>
      <c r="D32" s="18">
        <v>0</v>
      </c>
      <c r="E32" s="18">
        <v>2</v>
      </c>
      <c r="F32" s="18">
        <v>3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1:15" s="20" customFormat="1" x14ac:dyDescent="0.25">
      <c r="A33" s="13" t="s">
        <v>29</v>
      </c>
      <c r="B33" s="19">
        <v>26</v>
      </c>
      <c r="C33" s="19">
        <v>39</v>
      </c>
      <c r="D33" s="19">
        <v>26</v>
      </c>
      <c r="E33" s="19">
        <v>152</v>
      </c>
      <c r="F33" s="19">
        <v>220</v>
      </c>
      <c r="G33" s="19">
        <v>36</v>
      </c>
      <c r="H33" s="19">
        <v>16</v>
      </c>
      <c r="I33" s="19">
        <v>17</v>
      </c>
      <c r="J33" s="19">
        <v>1</v>
      </c>
      <c r="K33" s="19">
        <v>0</v>
      </c>
      <c r="L33" s="19">
        <v>3</v>
      </c>
      <c r="M33" s="19">
        <v>0</v>
      </c>
      <c r="N33" s="19">
        <v>0</v>
      </c>
      <c r="O33" s="19">
        <v>146</v>
      </c>
    </row>
    <row r="34" spans="1:15" ht="21" customHeight="1" x14ac:dyDescent="0.25">
      <c r="A34" s="11" t="s">
        <v>44</v>
      </c>
      <c r="B34" s="18">
        <v>5</v>
      </c>
      <c r="C34" s="18">
        <v>3</v>
      </c>
      <c r="D34" s="18">
        <v>1</v>
      </c>
      <c r="E34" s="18">
        <v>4</v>
      </c>
      <c r="F34" s="18">
        <v>9</v>
      </c>
      <c r="G34" s="18">
        <v>0</v>
      </c>
      <c r="H34" s="18">
        <v>0</v>
      </c>
      <c r="I34" s="18">
        <v>0</v>
      </c>
      <c r="J34" s="18">
        <v>0</v>
      </c>
      <c r="K34" s="18">
        <v>1</v>
      </c>
      <c r="L34" s="18">
        <v>1</v>
      </c>
      <c r="M34" s="18">
        <v>0</v>
      </c>
      <c r="N34" s="18">
        <v>0</v>
      </c>
      <c r="O34" s="18">
        <v>1</v>
      </c>
    </row>
    <row r="35" spans="1:15" s="20" customFormat="1" ht="39" x14ac:dyDescent="0.25">
      <c r="A35" s="21" t="s">
        <v>47</v>
      </c>
      <c r="B35" s="19">
        <f t="shared" ref="B35:O35" si="0">B34+B33+B20</f>
        <v>182</v>
      </c>
      <c r="C35" s="19">
        <f t="shared" si="0"/>
        <v>319</v>
      </c>
      <c r="D35" s="19">
        <f t="shared" si="0"/>
        <v>171</v>
      </c>
      <c r="E35" s="19">
        <f t="shared" si="0"/>
        <v>989</v>
      </c>
      <c r="F35" s="19">
        <f t="shared" si="0"/>
        <v>1170</v>
      </c>
      <c r="G35" s="19">
        <f t="shared" si="0"/>
        <v>200</v>
      </c>
      <c r="H35" s="19">
        <f t="shared" si="0"/>
        <v>218</v>
      </c>
      <c r="I35" s="19">
        <f t="shared" si="0"/>
        <v>88</v>
      </c>
      <c r="J35" s="19">
        <f t="shared" si="0"/>
        <v>4</v>
      </c>
      <c r="K35" s="19">
        <f t="shared" si="0"/>
        <v>3</v>
      </c>
      <c r="L35" s="19">
        <f t="shared" si="0"/>
        <v>7</v>
      </c>
      <c r="M35" s="19">
        <f t="shared" si="0"/>
        <v>0</v>
      </c>
      <c r="N35" s="19">
        <f t="shared" si="0"/>
        <v>0</v>
      </c>
      <c r="O35" s="19">
        <f t="shared" si="0"/>
        <v>617</v>
      </c>
    </row>
  </sheetData>
  <mergeCells count="4">
    <mergeCell ref="A1:O1"/>
    <mergeCell ref="J3:O3"/>
    <mergeCell ref="B3:I3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5"/>
  <sheetViews>
    <sheetView topLeftCell="A4" workbookViewId="0">
      <selection activeCell="R24" sqref="R24"/>
    </sheetView>
  </sheetViews>
  <sheetFormatPr defaultRowHeight="15" x14ac:dyDescent="0.25"/>
  <cols>
    <col min="1" max="1" width="22" style="10" customWidth="1"/>
    <col min="2" max="2" width="9.140625" style="8"/>
    <col min="3" max="3" width="9.7109375" style="8" customWidth="1"/>
    <col min="4" max="4" width="9.140625" style="8"/>
    <col min="5" max="5" width="10.42578125" style="8" customWidth="1"/>
    <col min="6" max="16384" width="9.140625" style="8"/>
  </cols>
  <sheetData>
    <row r="1" spans="1:10" ht="20.25" x14ac:dyDescent="0.25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x14ac:dyDescent="0.25">
      <c r="B2" s="26"/>
      <c r="C2" s="27"/>
      <c r="D2" s="26"/>
      <c r="E2" s="27"/>
    </row>
    <row r="3" spans="1:10" s="10" customFormat="1" ht="36" customHeight="1" x14ac:dyDescent="0.2">
      <c r="A3" s="68" t="s">
        <v>63</v>
      </c>
      <c r="B3" s="68" t="s">
        <v>1</v>
      </c>
      <c r="C3" s="68" t="s">
        <v>77</v>
      </c>
      <c r="D3" s="68" t="s">
        <v>78</v>
      </c>
      <c r="E3" s="68" t="s">
        <v>79</v>
      </c>
      <c r="F3" s="68" t="s">
        <v>80</v>
      </c>
      <c r="G3" s="66" t="s">
        <v>72</v>
      </c>
      <c r="H3" s="66"/>
      <c r="I3" s="66"/>
      <c r="J3" s="66"/>
    </row>
    <row r="4" spans="1:10" s="10" customFormat="1" ht="14.25" x14ac:dyDescent="0.2">
      <c r="A4" s="69"/>
      <c r="B4" s="69"/>
      <c r="C4" s="69"/>
      <c r="D4" s="69"/>
      <c r="E4" s="69"/>
      <c r="F4" s="69"/>
      <c r="G4" s="15" t="s">
        <v>73</v>
      </c>
      <c r="H4" s="15" t="s">
        <v>74</v>
      </c>
      <c r="I4" s="15" t="s">
        <v>75</v>
      </c>
      <c r="J4" s="15" t="s">
        <v>76</v>
      </c>
    </row>
    <row r="5" spans="1:10" x14ac:dyDescent="0.25">
      <c r="A5" s="11" t="s">
        <v>9</v>
      </c>
      <c r="B5" s="18">
        <v>34</v>
      </c>
      <c r="C5" s="18">
        <v>9</v>
      </c>
      <c r="D5" s="18">
        <v>11</v>
      </c>
      <c r="E5" s="18">
        <v>34</v>
      </c>
      <c r="F5" s="18">
        <v>3</v>
      </c>
      <c r="G5" s="18">
        <v>28</v>
      </c>
      <c r="H5" s="18">
        <v>6</v>
      </c>
      <c r="I5" s="18">
        <v>0</v>
      </c>
      <c r="J5" s="18">
        <v>0</v>
      </c>
    </row>
    <row r="6" spans="1:10" x14ac:dyDescent="0.25">
      <c r="A6" s="11" t="s">
        <v>37</v>
      </c>
      <c r="B6" s="18">
        <v>81</v>
      </c>
      <c r="C6" s="18">
        <v>20</v>
      </c>
      <c r="D6" s="18">
        <v>21</v>
      </c>
      <c r="E6" s="18">
        <v>71</v>
      </c>
      <c r="F6" s="18">
        <v>16</v>
      </c>
      <c r="G6" s="18">
        <v>27</v>
      </c>
      <c r="H6" s="18">
        <v>11</v>
      </c>
      <c r="I6" s="18">
        <v>2</v>
      </c>
      <c r="J6" s="18">
        <v>38</v>
      </c>
    </row>
    <row r="7" spans="1:10" x14ac:dyDescent="0.25">
      <c r="A7" s="11" t="s">
        <v>10</v>
      </c>
      <c r="B7" s="18">
        <v>3</v>
      </c>
      <c r="C7" s="18">
        <v>0</v>
      </c>
      <c r="D7" s="18">
        <v>0</v>
      </c>
      <c r="E7" s="18">
        <v>3</v>
      </c>
      <c r="F7" s="18">
        <v>0</v>
      </c>
      <c r="G7" s="18">
        <v>3</v>
      </c>
      <c r="H7" s="18">
        <v>0</v>
      </c>
      <c r="I7" s="18">
        <v>0</v>
      </c>
      <c r="J7" s="18">
        <v>0</v>
      </c>
    </row>
    <row r="8" spans="1:10" x14ac:dyDescent="0.25">
      <c r="A8" s="11" t="s">
        <v>38</v>
      </c>
      <c r="B8" s="18">
        <v>46</v>
      </c>
      <c r="C8" s="18">
        <v>4</v>
      </c>
      <c r="D8" s="18">
        <v>7</v>
      </c>
      <c r="E8" s="18">
        <v>44</v>
      </c>
      <c r="F8" s="18">
        <v>4</v>
      </c>
      <c r="G8" s="18">
        <v>20</v>
      </c>
      <c r="H8" s="18">
        <v>5</v>
      </c>
      <c r="I8" s="18">
        <v>3</v>
      </c>
      <c r="J8" s="18">
        <v>18</v>
      </c>
    </row>
    <row r="9" spans="1:10" x14ac:dyDescent="0.25">
      <c r="A9" s="11" t="s">
        <v>39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</row>
    <row r="10" spans="1:10" x14ac:dyDescent="0.25">
      <c r="A10" s="11" t="s">
        <v>11</v>
      </c>
      <c r="B10" s="18">
        <v>37</v>
      </c>
      <c r="C10" s="18">
        <v>14</v>
      </c>
      <c r="D10" s="18">
        <v>14</v>
      </c>
      <c r="E10" s="18">
        <v>35</v>
      </c>
      <c r="F10" s="18">
        <v>2</v>
      </c>
      <c r="G10" s="18">
        <v>18</v>
      </c>
      <c r="H10" s="18">
        <v>2</v>
      </c>
      <c r="I10" s="18">
        <v>4</v>
      </c>
      <c r="J10" s="18">
        <v>13</v>
      </c>
    </row>
    <row r="11" spans="1:10" x14ac:dyDescent="0.25">
      <c r="A11" s="11" t="s">
        <v>12</v>
      </c>
      <c r="B11" s="18">
        <v>46</v>
      </c>
      <c r="C11" s="18">
        <v>31</v>
      </c>
      <c r="D11" s="18">
        <v>10</v>
      </c>
      <c r="E11" s="18">
        <v>45</v>
      </c>
      <c r="F11" s="18">
        <v>6</v>
      </c>
      <c r="G11" s="18">
        <v>16</v>
      </c>
      <c r="H11" s="18">
        <v>8</v>
      </c>
      <c r="I11" s="18">
        <v>5</v>
      </c>
      <c r="J11" s="18">
        <v>17</v>
      </c>
    </row>
    <row r="12" spans="1:10" x14ac:dyDescent="0.25">
      <c r="A12" s="11" t="s">
        <v>13</v>
      </c>
      <c r="B12" s="18">
        <v>57</v>
      </c>
      <c r="C12" s="18">
        <v>17</v>
      </c>
      <c r="D12" s="18">
        <v>17</v>
      </c>
      <c r="E12" s="18">
        <v>50</v>
      </c>
      <c r="F12" s="18">
        <v>8</v>
      </c>
      <c r="G12" s="18">
        <v>28</v>
      </c>
      <c r="H12" s="18">
        <v>2</v>
      </c>
      <c r="I12" s="18">
        <v>2</v>
      </c>
      <c r="J12" s="18">
        <v>24</v>
      </c>
    </row>
    <row r="13" spans="1:10" x14ac:dyDescent="0.25">
      <c r="A13" s="11" t="s">
        <v>14</v>
      </c>
      <c r="B13" s="18">
        <v>139</v>
      </c>
      <c r="C13" s="18">
        <v>0</v>
      </c>
      <c r="D13" s="18">
        <v>54</v>
      </c>
      <c r="E13" s="18">
        <v>43</v>
      </c>
      <c r="F13" s="18">
        <v>14</v>
      </c>
      <c r="G13" s="18">
        <v>91</v>
      </c>
      <c r="H13" s="18">
        <v>12</v>
      </c>
      <c r="I13" s="18">
        <v>8</v>
      </c>
      <c r="J13" s="18">
        <v>28</v>
      </c>
    </row>
    <row r="14" spans="1:10" x14ac:dyDescent="0.25">
      <c r="A14" s="11" t="s">
        <v>40</v>
      </c>
      <c r="B14" s="18">
        <v>30</v>
      </c>
      <c r="C14" s="18">
        <v>10</v>
      </c>
      <c r="D14" s="18">
        <v>11</v>
      </c>
      <c r="E14" s="18">
        <v>28</v>
      </c>
      <c r="F14" s="18">
        <v>1</v>
      </c>
      <c r="G14" s="18">
        <v>22</v>
      </c>
      <c r="H14" s="18">
        <v>1</v>
      </c>
      <c r="I14" s="18">
        <v>0</v>
      </c>
      <c r="J14" s="18">
        <v>7</v>
      </c>
    </row>
    <row r="15" spans="1:10" x14ac:dyDescent="0.25">
      <c r="A15" s="11" t="s">
        <v>15</v>
      </c>
      <c r="B15" s="18">
        <v>92</v>
      </c>
      <c r="C15" s="18">
        <v>15</v>
      </c>
      <c r="D15" s="18">
        <v>15</v>
      </c>
      <c r="E15" s="18">
        <v>63</v>
      </c>
      <c r="F15" s="18">
        <v>29</v>
      </c>
      <c r="G15" s="18">
        <v>40</v>
      </c>
      <c r="H15" s="18">
        <v>3</v>
      </c>
      <c r="I15" s="18">
        <v>5</v>
      </c>
      <c r="J15" s="18">
        <v>22</v>
      </c>
    </row>
    <row r="16" spans="1:10" x14ac:dyDescent="0.25">
      <c r="A16" s="11" t="s">
        <v>146</v>
      </c>
      <c r="B16" s="31">
        <v>438</v>
      </c>
      <c r="C16" s="31">
        <v>268</v>
      </c>
      <c r="D16" s="31">
        <v>225</v>
      </c>
      <c r="E16" s="31">
        <v>435</v>
      </c>
      <c r="F16" s="31">
        <v>78</v>
      </c>
      <c r="G16" s="31">
        <v>257</v>
      </c>
      <c r="H16" s="31">
        <v>35</v>
      </c>
      <c r="I16" s="31">
        <v>37</v>
      </c>
      <c r="J16" s="31">
        <v>109</v>
      </c>
    </row>
    <row r="17" spans="1:10" x14ac:dyDescent="0.25">
      <c r="A17" s="11" t="s">
        <v>16</v>
      </c>
      <c r="B17" s="18">
        <v>17</v>
      </c>
      <c r="C17" s="18">
        <v>0</v>
      </c>
      <c r="D17" s="18">
        <v>2</v>
      </c>
      <c r="E17" s="18">
        <v>16</v>
      </c>
      <c r="F17" s="18">
        <v>3</v>
      </c>
      <c r="G17" s="18">
        <v>6</v>
      </c>
      <c r="H17" s="18">
        <v>2</v>
      </c>
      <c r="I17" s="18">
        <v>1</v>
      </c>
      <c r="J17" s="18">
        <v>8</v>
      </c>
    </row>
    <row r="18" spans="1:10" x14ac:dyDescent="0.25">
      <c r="A18" s="11" t="s">
        <v>17</v>
      </c>
      <c r="B18" s="18">
        <v>20</v>
      </c>
      <c r="C18" s="18">
        <v>0</v>
      </c>
      <c r="D18" s="18">
        <v>6</v>
      </c>
      <c r="E18" s="18">
        <v>19</v>
      </c>
      <c r="F18" s="18">
        <v>1</v>
      </c>
      <c r="G18" s="18">
        <v>13</v>
      </c>
      <c r="H18" s="18">
        <v>4</v>
      </c>
      <c r="I18" s="18">
        <v>3</v>
      </c>
      <c r="J18" s="18">
        <v>0</v>
      </c>
    </row>
    <row r="19" spans="1:10" x14ac:dyDescent="0.25">
      <c r="A19" s="11" t="s">
        <v>18</v>
      </c>
      <c r="B19" s="18">
        <v>113</v>
      </c>
      <c r="C19" s="18">
        <v>24</v>
      </c>
      <c r="D19" s="18">
        <v>19</v>
      </c>
      <c r="E19" s="18">
        <v>110</v>
      </c>
      <c r="F19" s="18">
        <v>15</v>
      </c>
      <c r="G19" s="18">
        <v>78</v>
      </c>
      <c r="H19" s="18">
        <v>7</v>
      </c>
      <c r="I19" s="18">
        <v>10</v>
      </c>
      <c r="J19" s="18">
        <v>16</v>
      </c>
    </row>
    <row r="20" spans="1:10" s="20" customFormat="1" x14ac:dyDescent="0.25">
      <c r="A20" s="13" t="s">
        <v>19</v>
      </c>
      <c r="B20" s="19">
        <v>1153</v>
      </c>
      <c r="C20" s="19">
        <v>412</v>
      </c>
      <c r="D20" s="19">
        <v>412</v>
      </c>
      <c r="E20" s="19">
        <v>996</v>
      </c>
      <c r="F20" s="19">
        <v>180</v>
      </c>
      <c r="G20" s="19">
        <v>647</v>
      </c>
      <c r="H20" s="19">
        <v>98</v>
      </c>
      <c r="I20" s="19">
        <v>80</v>
      </c>
      <c r="J20" s="19">
        <v>300</v>
      </c>
    </row>
    <row r="21" spans="1:10" x14ac:dyDescent="0.25">
      <c r="A21" s="11" t="s">
        <v>41</v>
      </c>
      <c r="B21" s="18">
        <v>35</v>
      </c>
      <c r="C21" s="18">
        <v>5</v>
      </c>
      <c r="D21" s="18">
        <v>8</v>
      </c>
      <c r="E21" s="18">
        <v>29</v>
      </c>
      <c r="F21" s="18">
        <v>2</v>
      </c>
      <c r="G21" s="18">
        <v>13</v>
      </c>
      <c r="H21" s="18">
        <v>4</v>
      </c>
      <c r="I21" s="18">
        <v>0</v>
      </c>
      <c r="J21" s="18">
        <v>18</v>
      </c>
    </row>
    <row r="22" spans="1:10" x14ac:dyDescent="0.25">
      <c r="A22" s="11" t="s">
        <v>20</v>
      </c>
      <c r="B22" s="18">
        <v>24</v>
      </c>
      <c r="C22" s="18">
        <v>0</v>
      </c>
      <c r="D22" s="18">
        <v>0</v>
      </c>
      <c r="E22" s="18">
        <v>0</v>
      </c>
      <c r="F22" s="18">
        <v>4</v>
      </c>
      <c r="G22" s="18">
        <v>15</v>
      </c>
      <c r="H22" s="18">
        <v>0</v>
      </c>
      <c r="I22" s="18">
        <v>3</v>
      </c>
      <c r="J22" s="18">
        <v>6</v>
      </c>
    </row>
    <row r="23" spans="1:10" x14ac:dyDescent="0.25">
      <c r="A23" s="11" t="s">
        <v>21</v>
      </c>
      <c r="B23" s="18">
        <v>52</v>
      </c>
      <c r="C23" s="18">
        <v>17</v>
      </c>
      <c r="D23" s="18">
        <v>18</v>
      </c>
      <c r="E23" s="18">
        <v>45</v>
      </c>
      <c r="F23" s="18">
        <v>6</v>
      </c>
      <c r="G23" s="18">
        <v>22</v>
      </c>
      <c r="H23" s="18">
        <v>1</v>
      </c>
      <c r="I23" s="18">
        <v>0</v>
      </c>
      <c r="J23" s="18">
        <v>27</v>
      </c>
    </row>
    <row r="24" spans="1:10" x14ac:dyDescent="0.25">
      <c r="A24" s="11" t="s">
        <v>42</v>
      </c>
      <c r="B24" s="18">
        <v>6</v>
      </c>
      <c r="C24" s="18">
        <v>0</v>
      </c>
      <c r="D24" s="18">
        <v>1</v>
      </c>
      <c r="E24" s="18">
        <v>4</v>
      </c>
      <c r="F24" s="18">
        <v>0</v>
      </c>
      <c r="G24" s="18">
        <v>4</v>
      </c>
      <c r="H24" s="18">
        <v>1</v>
      </c>
      <c r="I24" s="18">
        <v>0</v>
      </c>
      <c r="J24" s="18">
        <v>1</v>
      </c>
    </row>
    <row r="25" spans="1:10" x14ac:dyDescent="0.25">
      <c r="A25" s="11" t="s">
        <v>22</v>
      </c>
      <c r="B25" s="18">
        <v>7</v>
      </c>
      <c r="C25" s="18">
        <v>4</v>
      </c>
      <c r="D25" s="18">
        <v>2</v>
      </c>
      <c r="E25" s="18">
        <v>7</v>
      </c>
      <c r="F25" s="18">
        <v>1</v>
      </c>
      <c r="G25" s="18">
        <v>2</v>
      </c>
      <c r="H25" s="18">
        <v>1</v>
      </c>
      <c r="I25" s="18">
        <v>1</v>
      </c>
      <c r="J25" s="18">
        <v>3</v>
      </c>
    </row>
    <row r="26" spans="1:10" x14ac:dyDescent="0.25">
      <c r="A26" s="11" t="s">
        <v>23</v>
      </c>
      <c r="B26" s="18">
        <v>11</v>
      </c>
      <c r="C26" s="18">
        <v>5</v>
      </c>
      <c r="D26" s="18">
        <v>2</v>
      </c>
      <c r="E26" s="18">
        <v>9</v>
      </c>
      <c r="F26" s="18">
        <v>0</v>
      </c>
      <c r="G26" s="18">
        <v>4</v>
      </c>
      <c r="H26" s="18">
        <v>0</v>
      </c>
      <c r="I26" s="18">
        <v>0</v>
      </c>
      <c r="J26" s="18">
        <v>7</v>
      </c>
    </row>
    <row r="27" spans="1:10" x14ac:dyDescent="0.25">
      <c r="A27" s="11" t="s">
        <v>24</v>
      </c>
      <c r="B27" s="18">
        <v>12</v>
      </c>
      <c r="C27" s="18">
        <v>0</v>
      </c>
      <c r="D27" s="18">
        <v>0</v>
      </c>
      <c r="E27" s="18">
        <v>11</v>
      </c>
      <c r="F27" s="18">
        <v>3</v>
      </c>
      <c r="G27" s="18">
        <v>1</v>
      </c>
      <c r="H27" s="18">
        <v>1</v>
      </c>
      <c r="I27" s="18">
        <v>6</v>
      </c>
      <c r="J27" s="18">
        <v>4</v>
      </c>
    </row>
    <row r="28" spans="1:10" x14ac:dyDescent="0.25">
      <c r="A28" s="11" t="s">
        <v>25</v>
      </c>
      <c r="B28" s="18">
        <v>68</v>
      </c>
      <c r="C28" s="18">
        <v>24</v>
      </c>
      <c r="D28" s="18">
        <v>6</v>
      </c>
      <c r="E28" s="18">
        <v>65</v>
      </c>
      <c r="F28" s="18">
        <v>5</v>
      </c>
      <c r="G28" s="18">
        <v>31</v>
      </c>
      <c r="H28" s="18">
        <v>3</v>
      </c>
      <c r="I28" s="18">
        <v>4</v>
      </c>
      <c r="J28" s="18">
        <v>30</v>
      </c>
    </row>
    <row r="29" spans="1:10" x14ac:dyDescent="0.25">
      <c r="A29" s="11" t="s">
        <v>26</v>
      </c>
      <c r="B29" s="18">
        <v>4</v>
      </c>
      <c r="C29" s="18">
        <v>0</v>
      </c>
      <c r="D29" s="18">
        <v>0</v>
      </c>
      <c r="E29" s="18">
        <v>2</v>
      </c>
      <c r="F29" s="18">
        <v>0</v>
      </c>
      <c r="G29" s="18">
        <v>4</v>
      </c>
      <c r="H29" s="18">
        <v>0</v>
      </c>
      <c r="I29" s="18">
        <v>0</v>
      </c>
      <c r="J29" s="18">
        <v>0</v>
      </c>
    </row>
    <row r="30" spans="1:10" x14ac:dyDescent="0.25">
      <c r="A30" s="11" t="s">
        <v>43</v>
      </c>
      <c r="B30" s="18">
        <v>19</v>
      </c>
      <c r="C30" s="18">
        <v>9</v>
      </c>
      <c r="D30" s="18">
        <v>9</v>
      </c>
      <c r="E30" s="18">
        <v>17</v>
      </c>
      <c r="F30" s="18">
        <v>6</v>
      </c>
      <c r="G30" s="18">
        <v>8</v>
      </c>
      <c r="H30" s="18">
        <v>9</v>
      </c>
      <c r="I30" s="18">
        <v>0</v>
      </c>
      <c r="J30" s="18">
        <v>0</v>
      </c>
    </row>
    <row r="31" spans="1:10" x14ac:dyDescent="0.25">
      <c r="A31" s="11" t="s">
        <v>27</v>
      </c>
      <c r="B31" s="18">
        <v>42</v>
      </c>
      <c r="C31" s="18">
        <v>4</v>
      </c>
      <c r="D31" s="18">
        <v>4</v>
      </c>
      <c r="E31" s="18">
        <v>38</v>
      </c>
      <c r="F31" s="18">
        <v>9</v>
      </c>
      <c r="G31" s="18">
        <v>21</v>
      </c>
      <c r="H31" s="18">
        <v>6</v>
      </c>
      <c r="I31" s="18">
        <v>2</v>
      </c>
      <c r="J31" s="18">
        <v>13</v>
      </c>
    </row>
    <row r="32" spans="1:10" x14ac:dyDescent="0.25">
      <c r="A32" s="11" t="s">
        <v>28</v>
      </c>
      <c r="B32" s="18">
        <v>7</v>
      </c>
      <c r="C32" s="18">
        <v>2</v>
      </c>
      <c r="D32" s="18">
        <v>2</v>
      </c>
      <c r="E32" s="18">
        <v>3</v>
      </c>
      <c r="F32" s="18">
        <v>0</v>
      </c>
      <c r="G32" s="18">
        <v>7</v>
      </c>
      <c r="H32" s="18">
        <v>0</v>
      </c>
      <c r="I32" s="18">
        <v>0</v>
      </c>
      <c r="J32" s="18">
        <v>0</v>
      </c>
    </row>
    <row r="33" spans="1:10" s="20" customFormat="1" x14ac:dyDescent="0.25">
      <c r="A33" s="13" t="s">
        <v>29</v>
      </c>
      <c r="B33" s="19">
        <v>287</v>
      </c>
      <c r="C33" s="19">
        <v>70</v>
      </c>
      <c r="D33" s="19">
        <v>52</v>
      </c>
      <c r="E33" s="19">
        <v>230</v>
      </c>
      <c r="F33" s="19">
        <v>36</v>
      </c>
      <c r="G33" s="19">
        <v>132</v>
      </c>
      <c r="H33" s="19">
        <v>26</v>
      </c>
      <c r="I33" s="19">
        <v>16</v>
      </c>
      <c r="J33" s="19">
        <v>109</v>
      </c>
    </row>
    <row r="34" spans="1:10" ht="28.5" x14ac:dyDescent="0.25">
      <c r="A34" s="11" t="s">
        <v>44</v>
      </c>
      <c r="B34" s="18">
        <v>12</v>
      </c>
      <c r="C34" s="18">
        <v>0</v>
      </c>
      <c r="D34" s="18">
        <v>0</v>
      </c>
      <c r="E34" s="18">
        <v>5</v>
      </c>
      <c r="F34" s="18">
        <v>1</v>
      </c>
      <c r="G34" s="18">
        <v>7</v>
      </c>
      <c r="H34" s="18">
        <v>0</v>
      </c>
      <c r="I34" s="18">
        <v>2</v>
      </c>
      <c r="J34" s="18">
        <v>3</v>
      </c>
    </row>
    <row r="35" spans="1:10" s="22" customFormat="1" ht="39" x14ac:dyDescent="0.35">
      <c r="A35" s="21" t="s">
        <v>47</v>
      </c>
      <c r="B35" s="21">
        <f>B34+B33+B20</f>
        <v>1452</v>
      </c>
      <c r="C35" s="21">
        <f t="shared" ref="C35:J35" si="0">C34+C33+C20</f>
        <v>482</v>
      </c>
      <c r="D35" s="21">
        <f t="shared" si="0"/>
        <v>464</v>
      </c>
      <c r="E35" s="21">
        <f t="shared" si="0"/>
        <v>1231</v>
      </c>
      <c r="F35" s="21">
        <f t="shared" si="0"/>
        <v>217</v>
      </c>
      <c r="G35" s="21">
        <f t="shared" si="0"/>
        <v>786</v>
      </c>
      <c r="H35" s="21">
        <f t="shared" si="0"/>
        <v>124</v>
      </c>
      <c r="I35" s="21">
        <f t="shared" si="0"/>
        <v>98</v>
      </c>
      <c r="J35" s="21">
        <f t="shared" si="0"/>
        <v>412</v>
      </c>
    </row>
  </sheetData>
  <mergeCells count="8">
    <mergeCell ref="A1:J1"/>
    <mergeCell ref="G3:J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36"/>
  <sheetViews>
    <sheetView topLeftCell="A7" workbookViewId="0">
      <selection activeCell="U23" sqref="U23"/>
    </sheetView>
  </sheetViews>
  <sheetFormatPr defaultRowHeight="15" x14ac:dyDescent="0.25"/>
  <cols>
    <col min="1" max="1" width="23.7109375" style="8" customWidth="1"/>
    <col min="2" max="2" width="9.140625" style="8"/>
    <col min="3" max="3" width="14.28515625" style="8" customWidth="1"/>
    <col min="4" max="4" width="9.140625" style="8"/>
    <col min="5" max="5" width="9" style="8" customWidth="1"/>
    <col min="6" max="16384" width="9.140625" style="8"/>
  </cols>
  <sheetData>
    <row r="1" spans="1:16" ht="20.25" x14ac:dyDescent="0.25">
      <c r="A1" s="70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x14ac:dyDescent="0.25">
      <c r="B2" s="26"/>
      <c r="C2" s="27"/>
      <c r="D2" s="26"/>
      <c r="E2" s="27"/>
    </row>
    <row r="3" spans="1:16" s="10" customFormat="1" ht="24" customHeight="1" x14ac:dyDescent="0.2">
      <c r="A3" s="74" t="s">
        <v>94</v>
      </c>
      <c r="B3" s="66" t="s">
        <v>81</v>
      </c>
      <c r="C3" s="66"/>
      <c r="D3" s="66"/>
      <c r="E3" s="66"/>
      <c r="F3" s="66"/>
      <c r="G3" s="66"/>
      <c r="H3" s="74" t="s">
        <v>95</v>
      </c>
      <c r="I3" s="75" t="s">
        <v>45</v>
      </c>
      <c r="J3" s="75"/>
      <c r="K3" s="75"/>
      <c r="L3" s="75"/>
      <c r="M3" s="75"/>
      <c r="N3" s="75"/>
      <c r="O3" s="75"/>
      <c r="P3" s="75"/>
    </row>
    <row r="4" spans="1:16" s="10" customFormat="1" ht="25.5" customHeight="1" x14ac:dyDescent="0.2">
      <c r="A4" s="74"/>
      <c r="B4" s="15" t="s">
        <v>89</v>
      </c>
      <c r="C4" s="74" t="s">
        <v>82</v>
      </c>
      <c r="D4" s="74"/>
      <c r="E4" s="74" t="s">
        <v>83</v>
      </c>
      <c r="F4" s="74"/>
      <c r="G4" s="15" t="s">
        <v>83</v>
      </c>
      <c r="H4" s="74"/>
      <c r="I4" s="66" t="s">
        <v>84</v>
      </c>
      <c r="J4" s="66"/>
      <c r="K4" s="66"/>
      <c r="L4" s="66" t="s">
        <v>85</v>
      </c>
      <c r="M4" s="66"/>
      <c r="N4" s="66"/>
      <c r="O4" s="66"/>
      <c r="P4" s="66"/>
    </row>
    <row r="5" spans="1:16" s="10" customFormat="1" ht="36" x14ac:dyDescent="0.2">
      <c r="A5" s="74"/>
      <c r="B5" s="15"/>
      <c r="C5" s="15" t="s">
        <v>90</v>
      </c>
      <c r="D5" s="15" t="s">
        <v>91</v>
      </c>
      <c r="E5" s="15" t="s">
        <v>92</v>
      </c>
      <c r="F5" s="15" t="s">
        <v>93</v>
      </c>
      <c r="G5" s="15" t="s">
        <v>83</v>
      </c>
      <c r="H5" s="74"/>
      <c r="I5" s="15" t="s">
        <v>86</v>
      </c>
      <c r="J5" s="15" t="s">
        <v>87</v>
      </c>
      <c r="K5" s="15" t="s">
        <v>88</v>
      </c>
      <c r="L5" s="15" t="s">
        <v>86</v>
      </c>
      <c r="M5" s="15" t="s">
        <v>96</v>
      </c>
      <c r="N5" s="15" t="s">
        <v>46</v>
      </c>
      <c r="O5" s="15" t="s">
        <v>97</v>
      </c>
      <c r="P5" s="15" t="s">
        <v>98</v>
      </c>
    </row>
    <row r="6" spans="1:16" x14ac:dyDescent="0.25">
      <c r="A6" s="11" t="s">
        <v>9</v>
      </c>
      <c r="B6" s="18">
        <v>34</v>
      </c>
      <c r="C6" s="18">
        <v>34</v>
      </c>
      <c r="D6" s="18">
        <v>0</v>
      </c>
      <c r="E6" s="18">
        <v>0</v>
      </c>
      <c r="F6" s="18">
        <v>0</v>
      </c>
      <c r="G6" s="18">
        <v>3</v>
      </c>
      <c r="H6" s="18">
        <v>3</v>
      </c>
      <c r="I6" s="18">
        <v>0</v>
      </c>
      <c r="J6" s="18">
        <v>0</v>
      </c>
      <c r="K6" s="18">
        <v>0</v>
      </c>
      <c r="L6" s="18">
        <v>3</v>
      </c>
      <c r="M6" s="18">
        <v>0</v>
      </c>
      <c r="N6" s="18">
        <v>0</v>
      </c>
      <c r="O6" s="18">
        <v>3</v>
      </c>
      <c r="P6" s="18">
        <v>0</v>
      </c>
    </row>
    <row r="7" spans="1:16" x14ac:dyDescent="0.25">
      <c r="A7" s="33" t="s">
        <v>37</v>
      </c>
      <c r="B7" s="18">
        <v>75</v>
      </c>
      <c r="C7" s="18">
        <v>33</v>
      </c>
      <c r="D7" s="18">
        <v>26</v>
      </c>
      <c r="E7" s="18">
        <v>11</v>
      </c>
      <c r="F7" s="18">
        <v>0</v>
      </c>
      <c r="G7" s="18">
        <v>0</v>
      </c>
      <c r="H7" s="18">
        <v>11</v>
      </c>
      <c r="I7" s="18">
        <v>11</v>
      </c>
      <c r="J7" s="18">
        <v>8</v>
      </c>
      <c r="K7" s="18">
        <v>3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</row>
    <row r="8" spans="1:16" x14ac:dyDescent="0.25">
      <c r="A8" s="33" t="s">
        <v>10</v>
      </c>
      <c r="B8" s="18">
        <v>3</v>
      </c>
      <c r="C8" s="18">
        <v>3</v>
      </c>
      <c r="D8" s="18">
        <v>0</v>
      </c>
      <c r="E8" s="18">
        <v>0</v>
      </c>
      <c r="F8" s="18">
        <v>0</v>
      </c>
      <c r="G8" s="18">
        <v>1</v>
      </c>
      <c r="H8" s="18">
        <v>1</v>
      </c>
      <c r="I8" s="18">
        <v>0</v>
      </c>
      <c r="J8" s="18">
        <v>0</v>
      </c>
      <c r="K8" s="18">
        <v>0</v>
      </c>
      <c r="L8" s="18">
        <v>1</v>
      </c>
      <c r="M8" s="18">
        <v>0</v>
      </c>
      <c r="N8" s="18">
        <v>0</v>
      </c>
      <c r="O8" s="18">
        <v>1</v>
      </c>
      <c r="P8" s="18">
        <v>0</v>
      </c>
    </row>
    <row r="9" spans="1:16" x14ac:dyDescent="0.25">
      <c r="A9" s="33" t="s">
        <v>38</v>
      </c>
      <c r="B9" s="18">
        <v>45</v>
      </c>
      <c r="C9" s="18">
        <v>40</v>
      </c>
      <c r="D9" s="18">
        <v>1</v>
      </c>
      <c r="E9" s="18">
        <v>4</v>
      </c>
      <c r="F9" s="18">
        <v>0</v>
      </c>
      <c r="G9" s="18">
        <v>0</v>
      </c>
      <c r="H9" s="18">
        <v>4</v>
      </c>
      <c r="I9" s="18">
        <v>4</v>
      </c>
      <c r="J9" s="18">
        <v>4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</row>
    <row r="10" spans="1:16" x14ac:dyDescent="0.25">
      <c r="A10" s="33" t="s">
        <v>39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x14ac:dyDescent="0.25">
      <c r="A11" s="33" t="s">
        <v>11</v>
      </c>
      <c r="B11" s="18">
        <v>35</v>
      </c>
      <c r="C11" s="18">
        <v>31</v>
      </c>
      <c r="D11" s="18">
        <v>4</v>
      </c>
      <c r="E11" s="18">
        <v>5</v>
      </c>
      <c r="F11" s="18">
        <v>0</v>
      </c>
      <c r="G11" s="18">
        <v>0</v>
      </c>
      <c r="H11" s="18">
        <v>5</v>
      </c>
      <c r="I11" s="18">
        <v>5</v>
      </c>
      <c r="J11" s="18">
        <v>5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6" x14ac:dyDescent="0.25">
      <c r="A12" s="33" t="s">
        <v>12</v>
      </c>
      <c r="B12" s="18">
        <v>44</v>
      </c>
      <c r="C12" s="18">
        <v>43</v>
      </c>
      <c r="D12" s="18">
        <v>0</v>
      </c>
      <c r="E12" s="18">
        <v>7</v>
      </c>
      <c r="F12" s="18">
        <v>0</v>
      </c>
      <c r="G12" s="18">
        <v>0</v>
      </c>
      <c r="H12" s="18">
        <v>7</v>
      </c>
      <c r="I12" s="18">
        <v>7</v>
      </c>
      <c r="J12" s="18">
        <v>7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x14ac:dyDescent="0.25">
      <c r="A13" s="33" t="s">
        <v>13</v>
      </c>
      <c r="B13" s="18">
        <v>55</v>
      </c>
      <c r="C13" s="18">
        <v>51</v>
      </c>
      <c r="D13" s="18">
        <v>0</v>
      </c>
      <c r="E13" s="18">
        <v>6</v>
      </c>
      <c r="F13" s="18">
        <v>0</v>
      </c>
      <c r="G13" s="18">
        <v>0</v>
      </c>
      <c r="H13" s="18">
        <v>6</v>
      </c>
      <c r="I13" s="18">
        <v>6</v>
      </c>
      <c r="J13" s="18">
        <v>5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x14ac:dyDescent="0.25">
      <c r="A14" s="33" t="s">
        <v>14</v>
      </c>
      <c r="B14" s="18">
        <v>139</v>
      </c>
      <c r="C14" s="18">
        <v>0</v>
      </c>
      <c r="D14" s="18">
        <v>121</v>
      </c>
      <c r="E14" s="18">
        <v>18</v>
      </c>
      <c r="F14" s="18">
        <v>0</v>
      </c>
      <c r="G14" s="18">
        <v>0</v>
      </c>
      <c r="H14" s="18">
        <v>18</v>
      </c>
      <c r="I14" s="18">
        <v>16</v>
      </c>
      <c r="J14" s="18">
        <v>16</v>
      </c>
      <c r="K14" s="18">
        <v>0</v>
      </c>
      <c r="L14" s="18">
        <v>2</v>
      </c>
      <c r="M14" s="18">
        <v>0</v>
      </c>
      <c r="N14" s="18">
        <v>0</v>
      </c>
      <c r="O14" s="18">
        <v>2</v>
      </c>
      <c r="P14" s="18">
        <v>0</v>
      </c>
    </row>
    <row r="15" spans="1:16" x14ac:dyDescent="0.25">
      <c r="A15" s="33" t="s">
        <v>40</v>
      </c>
      <c r="B15" s="18">
        <v>30</v>
      </c>
      <c r="C15" s="18">
        <v>0</v>
      </c>
      <c r="D15" s="18">
        <v>30</v>
      </c>
      <c r="E15" s="18">
        <v>7</v>
      </c>
      <c r="F15" s="18">
        <v>0</v>
      </c>
      <c r="G15" s="18">
        <v>0</v>
      </c>
      <c r="H15" s="18">
        <v>7</v>
      </c>
      <c r="I15" s="18">
        <v>7</v>
      </c>
      <c r="J15" s="18">
        <v>7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6" x14ac:dyDescent="0.25">
      <c r="A16" s="33" t="s">
        <v>15</v>
      </c>
      <c r="B16" s="18">
        <v>70</v>
      </c>
      <c r="C16" s="18">
        <v>36</v>
      </c>
      <c r="D16" s="18">
        <v>3</v>
      </c>
      <c r="E16" s="18">
        <v>46</v>
      </c>
      <c r="F16" s="18">
        <v>0</v>
      </c>
      <c r="G16" s="18">
        <v>0</v>
      </c>
      <c r="H16" s="18">
        <v>46</v>
      </c>
      <c r="I16" s="18">
        <v>46</v>
      </c>
      <c r="J16" s="18">
        <v>38</v>
      </c>
      <c r="K16" s="18">
        <v>8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x14ac:dyDescent="0.25">
      <c r="A17" s="11" t="s">
        <v>146</v>
      </c>
      <c r="B17" s="54">
        <v>438</v>
      </c>
      <c r="C17" s="54">
        <v>438</v>
      </c>
      <c r="D17" s="54">
        <v>0</v>
      </c>
      <c r="E17" s="54">
        <v>53</v>
      </c>
      <c r="F17" s="54">
        <v>0</v>
      </c>
      <c r="G17" s="54">
        <v>0</v>
      </c>
      <c r="H17" s="54">
        <v>53</v>
      </c>
      <c r="I17" s="54">
        <v>53</v>
      </c>
      <c r="J17" s="54">
        <v>53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</row>
    <row r="18" spans="1:16" x14ac:dyDescent="0.25">
      <c r="A18" s="33" t="s">
        <v>16</v>
      </c>
      <c r="B18" s="18">
        <v>17</v>
      </c>
      <c r="C18" s="18">
        <v>2</v>
      </c>
      <c r="D18" s="18">
        <v>2</v>
      </c>
      <c r="E18" s="18">
        <v>3</v>
      </c>
      <c r="F18" s="18">
        <v>0</v>
      </c>
      <c r="G18" s="18">
        <v>0</v>
      </c>
      <c r="H18" s="18">
        <v>3</v>
      </c>
      <c r="I18" s="18">
        <v>3</v>
      </c>
      <c r="J18" s="18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x14ac:dyDescent="0.25">
      <c r="A19" s="33" t="s">
        <v>17</v>
      </c>
      <c r="B19" s="18">
        <v>20</v>
      </c>
      <c r="C19" s="18">
        <v>20</v>
      </c>
      <c r="D19" s="18">
        <v>0</v>
      </c>
      <c r="E19" s="18">
        <v>3</v>
      </c>
      <c r="F19" s="18">
        <v>0</v>
      </c>
      <c r="G19" s="18">
        <v>0</v>
      </c>
      <c r="H19" s="18">
        <v>3</v>
      </c>
      <c r="I19" s="18">
        <v>3</v>
      </c>
      <c r="J19" s="18">
        <v>3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x14ac:dyDescent="0.25">
      <c r="A20" s="33" t="s">
        <v>18</v>
      </c>
      <c r="B20" s="18">
        <v>111</v>
      </c>
      <c r="C20" s="18">
        <v>0</v>
      </c>
      <c r="D20" s="18">
        <v>0</v>
      </c>
      <c r="E20" s="18">
        <v>25</v>
      </c>
      <c r="F20" s="18">
        <v>0</v>
      </c>
      <c r="G20" s="18">
        <v>0</v>
      </c>
      <c r="H20" s="18">
        <v>25</v>
      </c>
      <c r="I20" s="18">
        <v>25</v>
      </c>
      <c r="J20" s="18">
        <v>23</v>
      </c>
      <c r="K20" s="18">
        <v>2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20" customFormat="1" x14ac:dyDescent="0.25">
      <c r="A21" s="34" t="s">
        <v>19</v>
      </c>
      <c r="B21" s="19">
        <v>1116</v>
      </c>
      <c r="C21" s="19">
        <v>731</v>
      </c>
      <c r="D21" s="19">
        <v>187</v>
      </c>
      <c r="E21" s="19">
        <v>188</v>
      </c>
      <c r="F21" s="19">
        <v>0</v>
      </c>
      <c r="G21" s="19">
        <v>0</v>
      </c>
      <c r="H21" s="19">
        <v>192</v>
      </c>
      <c r="I21" s="19">
        <v>186</v>
      </c>
      <c r="J21" s="19">
        <v>172</v>
      </c>
      <c r="K21" s="19">
        <v>14</v>
      </c>
      <c r="L21" s="19">
        <v>6</v>
      </c>
      <c r="M21" s="19">
        <v>0</v>
      </c>
      <c r="N21" s="19">
        <v>0</v>
      </c>
      <c r="O21" s="19">
        <v>6</v>
      </c>
      <c r="P21" s="19">
        <v>0</v>
      </c>
    </row>
    <row r="22" spans="1:16" x14ac:dyDescent="0.25">
      <c r="A22" s="33" t="s">
        <v>41</v>
      </c>
      <c r="B22" s="18">
        <v>35</v>
      </c>
      <c r="C22" s="18">
        <v>5</v>
      </c>
      <c r="D22" s="18">
        <v>30</v>
      </c>
      <c r="E22" s="18">
        <v>2</v>
      </c>
      <c r="F22" s="18">
        <v>0</v>
      </c>
      <c r="G22" s="18">
        <v>0</v>
      </c>
      <c r="H22" s="18">
        <v>2</v>
      </c>
      <c r="I22" s="18">
        <v>2</v>
      </c>
      <c r="J22" s="18">
        <v>2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x14ac:dyDescent="0.25">
      <c r="A23" s="33" t="s">
        <v>20</v>
      </c>
      <c r="B23" s="18">
        <v>23</v>
      </c>
      <c r="C23" s="18">
        <v>0</v>
      </c>
      <c r="D23" s="18">
        <v>0</v>
      </c>
      <c r="E23" s="18">
        <v>1</v>
      </c>
      <c r="F23" s="18">
        <v>0</v>
      </c>
      <c r="G23" s="18">
        <v>2</v>
      </c>
      <c r="H23" s="18">
        <v>3</v>
      </c>
      <c r="I23" s="18">
        <v>1</v>
      </c>
      <c r="J23" s="18">
        <v>0</v>
      </c>
      <c r="K23" s="18">
        <v>1</v>
      </c>
      <c r="L23" s="18">
        <v>2</v>
      </c>
      <c r="M23" s="18">
        <v>0</v>
      </c>
      <c r="N23" s="18">
        <v>0</v>
      </c>
      <c r="O23" s="18">
        <v>2</v>
      </c>
      <c r="P23" s="18">
        <v>0</v>
      </c>
    </row>
    <row r="24" spans="1:16" x14ac:dyDescent="0.25">
      <c r="A24" s="33" t="s">
        <v>21</v>
      </c>
      <c r="B24" s="18">
        <v>46</v>
      </c>
      <c r="C24" s="18">
        <v>37</v>
      </c>
      <c r="D24" s="18">
        <v>0</v>
      </c>
      <c r="E24" s="18">
        <v>9</v>
      </c>
      <c r="F24" s="18">
        <v>0</v>
      </c>
      <c r="G24" s="18">
        <v>0</v>
      </c>
      <c r="H24" s="18">
        <v>9</v>
      </c>
      <c r="I24" s="18">
        <v>9</v>
      </c>
      <c r="J24" s="18">
        <v>7</v>
      </c>
      <c r="K24" s="18">
        <v>2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x14ac:dyDescent="0.25">
      <c r="A25" s="33" t="s">
        <v>42</v>
      </c>
      <c r="B25" s="18">
        <v>6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x14ac:dyDescent="0.25">
      <c r="A26" s="33" t="s">
        <v>22</v>
      </c>
      <c r="B26" s="18">
        <v>6</v>
      </c>
      <c r="C26" s="18">
        <v>4</v>
      </c>
      <c r="D26" s="18">
        <v>2</v>
      </c>
      <c r="E26" s="18">
        <v>1</v>
      </c>
      <c r="F26" s="18">
        <v>0</v>
      </c>
      <c r="G26" s="18">
        <v>0</v>
      </c>
      <c r="H26" s="18">
        <v>1</v>
      </c>
      <c r="I26" s="18">
        <v>1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x14ac:dyDescent="0.25">
      <c r="A27" s="33" t="s">
        <v>23</v>
      </c>
      <c r="B27" s="18">
        <v>11</v>
      </c>
      <c r="C27" s="18">
        <v>9</v>
      </c>
      <c r="D27" s="18">
        <v>0</v>
      </c>
      <c r="E27" s="18">
        <v>1</v>
      </c>
      <c r="F27" s="18">
        <v>0</v>
      </c>
      <c r="G27" s="18">
        <v>0</v>
      </c>
      <c r="H27" s="18">
        <v>1</v>
      </c>
      <c r="I27" s="18">
        <v>1</v>
      </c>
      <c r="J27" s="18">
        <v>1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</row>
    <row r="28" spans="1:16" x14ac:dyDescent="0.25">
      <c r="A28" s="33" t="s">
        <v>24</v>
      </c>
      <c r="B28" s="18">
        <v>11</v>
      </c>
      <c r="C28" s="18">
        <v>9</v>
      </c>
      <c r="D28" s="18">
        <v>1</v>
      </c>
      <c r="E28" s="18">
        <v>1</v>
      </c>
      <c r="F28" s="18">
        <v>0</v>
      </c>
      <c r="G28" s="18">
        <v>0</v>
      </c>
      <c r="H28" s="18">
        <v>1</v>
      </c>
      <c r="I28" s="18">
        <v>1</v>
      </c>
      <c r="J28" s="18">
        <v>1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x14ac:dyDescent="0.25">
      <c r="A29" s="33" t="s">
        <v>25</v>
      </c>
      <c r="B29" s="18">
        <v>68</v>
      </c>
      <c r="C29" s="18">
        <v>58</v>
      </c>
      <c r="D29" s="18">
        <v>1</v>
      </c>
      <c r="E29" s="18">
        <v>9</v>
      </c>
      <c r="F29" s="18">
        <v>0</v>
      </c>
      <c r="G29" s="18">
        <v>0</v>
      </c>
      <c r="H29" s="18">
        <v>9</v>
      </c>
      <c r="I29" s="18">
        <v>9</v>
      </c>
      <c r="J29" s="18">
        <v>9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x14ac:dyDescent="0.25">
      <c r="A30" s="33" t="s">
        <v>26</v>
      </c>
      <c r="B30" s="18">
        <v>4</v>
      </c>
      <c r="C30" s="18">
        <v>1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x14ac:dyDescent="0.25">
      <c r="A31" s="33" t="s">
        <v>43</v>
      </c>
      <c r="B31" s="18">
        <v>18</v>
      </c>
      <c r="C31" s="18">
        <v>18</v>
      </c>
      <c r="D31" s="18">
        <v>0</v>
      </c>
      <c r="E31" s="18">
        <v>3</v>
      </c>
      <c r="F31" s="18">
        <v>0</v>
      </c>
      <c r="G31" s="18">
        <v>0</v>
      </c>
      <c r="H31" s="18">
        <v>3</v>
      </c>
      <c r="I31" s="18">
        <v>3</v>
      </c>
      <c r="J31" s="18">
        <v>2</v>
      </c>
      <c r="K31" s="18">
        <v>1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</row>
    <row r="32" spans="1:16" x14ac:dyDescent="0.25">
      <c r="A32" s="33" t="s">
        <v>27</v>
      </c>
      <c r="B32" s="18">
        <v>42</v>
      </c>
      <c r="C32" s="18">
        <v>40</v>
      </c>
      <c r="D32" s="18">
        <v>0</v>
      </c>
      <c r="E32" s="18">
        <v>11</v>
      </c>
      <c r="F32" s="18">
        <v>0</v>
      </c>
      <c r="G32" s="18">
        <v>0</v>
      </c>
      <c r="H32" s="18">
        <v>11</v>
      </c>
      <c r="I32" s="18">
        <v>11</v>
      </c>
      <c r="J32" s="18">
        <v>11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</row>
    <row r="33" spans="1:16" x14ac:dyDescent="0.25">
      <c r="A33" s="33" t="s">
        <v>28</v>
      </c>
      <c r="B33" s="18">
        <v>5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1:16" s="20" customFormat="1" x14ac:dyDescent="0.25">
      <c r="A34" s="34" t="s">
        <v>29</v>
      </c>
      <c r="B34" s="19">
        <v>275</v>
      </c>
      <c r="C34" s="19">
        <v>181</v>
      </c>
      <c r="D34" s="19">
        <v>34</v>
      </c>
      <c r="E34" s="19">
        <v>38</v>
      </c>
      <c r="F34" s="19">
        <v>0</v>
      </c>
      <c r="G34" s="19">
        <v>0</v>
      </c>
      <c r="H34" s="19">
        <v>40</v>
      </c>
      <c r="I34" s="19">
        <v>38</v>
      </c>
      <c r="J34" s="19">
        <v>34</v>
      </c>
      <c r="K34" s="19">
        <v>4</v>
      </c>
      <c r="L34" s="19">
        <v>2</v>
      </c>
      <c r="M34" s="19">
        <v>0</v>
      </c>
      <c r="N34" s="19">
        <v>0</v>
      </c>
      <c r="O34" s="19">
        <v>2</v>
      </c>
      <c r="P34" s="19">
        <v>0</v>
      </c>
    </row>
    <row r="35" spans="1:16" x14ac:dyDescent="0.25">
      <c r="A35" s="33" t="s">
        <v>44</v>
      </c>
      <c r="B35" s="18">
        <v>10</v>
      </c>
      <c r="C35" s="18">
        <v>0</v>
      </c>
      <c r="D35" s="18">
        <v>1</v>
      </c>
      <c r="E35" s="18">
        <v>1</v>
      </c>
      <c r="F35" s="18">
        <v>0</v>
      </c>
      <c r="G35" s="18">
        <v>0</v>
      </c>
      <c r="H35" s="18">
        <v>1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</row>
    <row r="36" spans="1:16" ht="39" x14ac:dyDescent="0.25">
      <c r="A36" s="21" t="s">
        <v>47</v>
      </c>
      <c r="B36" s="25">
        <f>B35+B34+B21</f>
        <v>1401</v>
      </c>
      <c r="C36" s="25">
        <f t="shared" ref="C36:P36" si="0">C35+C34+C21</f>
        <v>912</v>
      </c>
      <c r="D36" s="25">
        <f t="shared" si="0"/>
        <v>222</v>
      </c>
      <c r="E36" s="25">
        <f t="shared" si="0"/>
        <v>227</v>
      </c>
      <c r="F36" s="25">
        <f t="shared" si="0"/>
        <v>0</v>
      </c>
      <c r="G36" s="25">
        <f t="shared" si="0"/>
        <v>0</v>
      </c>
      <c r="H36" s="25">
        <f t="shared" si="0"/>
        <v>233</v>
      </c>
      <c r="I36" s="25">
        <f t="shared" si="0"/>
        <v>225</v>
      </c>
      <c r="J36" s="25">
        <f t="shared" si="0"/>
        <v>207</v>
      </c>
      <c r="K36" s="25">
        <f t="shared" si="0"/>
        <v>18</v>
      </c>
      <c r="L36" s="25">
        <f t="shared" si="0"/>
        <v>8</v>
      </c>
      <c r="M36" s="25">
        <f t="shared" si="0"/>
        <v>0</v>
      </c>
      <c r="N36" s="25">
        <f t="shared" si="0"/>
        <v>0</v>
      </c>
      <c r="O36" s="25">
        <f t="shared" si="0"/>
        <v>8</v>
      </c>
      <c r="P36" s="25">
        <f t="shared" si="0"/>
        <v>0</v>
      </c>
    </row>
  </sheetData>
  <mergeCells count="9">
    <mergeCell ref="A1:P1"/>
    <mergeCell ref="B3:G3"/>
    <mergeCell ref="C4:D4"/>
    <mergeCell ref="E4:F4"/>
    <mergeCell ref="A3:A5"/>
    <mergeCell ref="H3:H5"/>
    <mergeCell ref="I3:P3"/>
    <mergeCell ref="I4:K4"/>
    <mergeCell ref="L4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4"/>
  <sheetViews>
    <sheetView workbookViewId="0">
      <selection activeCell="P16" sqref="P16"/>
    </sheetView>
  </sheetViews>
  <sheetFormatPr defaultRowHeight="15" x14ac:dyDescent="0.25"/>
  <cols>
    <col min="1" max="1" width="23" style="9" customWidth="1"/>
    <col min="2" max="16384" width="9.140625" style="5"/>
  </cols>
  <sheetData>
    <row r="1" spans="1:5" ht="20.25" x14ac:dyDescent="0.25">
      <c r="A1" s="76" t="s">
        <v>102</v>
      </c>
      <c r="B1" s="76"/>
      <c r="C1" s="76"/>
      <c r="D1" s="76"/>
      <c r="E1" s="76"/>
    </row>
    <row r="2" spans="1:5" x14ac:dyDescent="0.25">
      <c r="B2" s="7"/>
      <c r="C2" s="30"/>
      <c r="D2" s="7"/>
      <c r="E2" s="30"/>
    </row>
    <row r="3" spans="1:5" s="9" customFormat="1" ht="51" x14ac:dyDescent="0.2">
      <c r="A3" s="37" t="s">
        <v>63</v>
      </c>
      <c r="B3" s="37" t="s">
        <v>99</v>
      </c>
      <c r="C3" s="37" t="s">
        <v>100</v>
      </c>
      <c r="D3" s="37" t="s">
        <v>101</v>
      </c>
    </row>
    <row r="4" spans="1:5" x14ac:dyDescent="0.25">
      <c r="A4" s="11" t="s">
        <v>9</v>
      </c>
      <c r="B4" s="31">
        <v>3</v>
      </c>
      <c r="C4" s="31">
        <v>3</v>
      </c>
      <c r="D4" s="31">
        <v>1</v>
      </c>
    </row>
    <row r="5" spans="1:5" x14ac:dyDescent="0.25">
      <c r="A5" s="33" t="s">
        <v>37</v>
      </c>
      <c r="B5" s="31">
        <v>11</v>
      </c>
      <c r="C5" s="31">
        <v>6</v>
      </c>
      <c r="D5" s="31">
        <v>17</v>
      </c>
    </row>
    <row r="6" spans="1:5" x14ac:dyDescent="0.25">
      <c r="A6" s="33" t="s">
        <v>10</v>
      </c>
      <c r="B6" s="31">
        <v>1</v>
      </c>
      <c r="C6" s="31">
        <v>1</v>
      </c>
      <c r="D6" s="31">
        <v>0</v>
      </c>
    </row>
    <row r="7" spans="1:5" x14ac:dyDescent="0.25">
      <c r="A7" s="33" t="s">
        <v>38</v>
      </c>
      <c r="B7" s="31">
        <v>4</v>
      </c>
      <c r="C7" s="31">
        <v>3</v>
      </c>
      <c r="D7" s="31">
        <v>0</v>
      </c>
    </row>
    <row r="8" spans="1:5" x14ac:dyDescent="0.25">
      <c r="A8" s="33" t="s">
        <v>39</v>
      </c>
      <c r="B8" s="31">
        <v>0</v>
      </c>
      <c r="C8" s="31">
        <v>0</v>
      </c>
      <c r="D8" s="31">
        <v>0</v>
      </c>
    </row>
    <row r="9" spans="1:5" x14ac:dyDescent="0.25">
      <c r="A9" s="33" t="s">
        <v>11</v>
      </c>
      <c r="B9" s="31">
        <v>5</v>
      </c>
      <c r="C9" s="31">
        <v>3</v>
      </c>
      <c r="D9" s="31">
        <v>1</v>
      </c>
    </row>
    <row r="10" spans="1:5" x14ac:dyDescent="0.25">
      <c r="A10" s="33" t="s">
        <v>12</v>
      </c>
      <c r="B10" s="31">
        <v>7</v>
      </c>
      <c r="C10" s="31">
        <v>0</v>
      </c>
      <c r="D10" s="31">
        <v>1</v>
      </c>
    </row>
    <row r="11" spans="1:5" x14ac:dyDescent="0.25">
      <c r="A11" s="33" t="s">
        <v>13</v>
      </c>
      <c r="B11" s="31">
        <v>6</v>
      </c>
      <c r="C11" s="31">
        <v>3</v>
      </c>
      <c r="D11" s="31">
        <v>1</v>
      </c>
    </row>
    <row r="12" spans="1:5" x14ac:dyDescent="0.25">
      <c r="A12" s="33" t="s">
        <v>14</v>
      </c>
      <c r="B12" s="31">
        <v>18</v>
      </c>
      <c r="C12" s="31">
        <v>11</v>
      </c>
      <c r="D12" s="31">
        <v>0</v>
      </c>
    </row>
    <row r="13" spans="1:5" x14ac:dyDescent="0.25">
      <c r="A13" s="33" t="s">
        <v>40</v>
      </c>
      <c r="B13" s="31">
        <v>7</v>
      </c>
      <c r="C13" s="31">
        <v>4</v>
      </c>
      <c r="D13" s="31">
        <v>0</v>
      </c>
    </row>
    <row r="14" spans="1:5" x14ac:dyDescent="0.25">
      <c r="A14" s="33" t="s">
        <v>15</v>
      </c>
      <c r="B14" s="31">
        <v>46</v>
      </c>
      <c r="C14" s="31">
        <v>30</v>
      </c>
      <c r="D14" s="31">
        <v>0</v>
      </c>
    </row>
    <row r="15" spans="1:5" x14ac:dyDescent="0.25">
      <c r="A15" s="11" t="s">
        <v>146</v>
      </c>
      <c r="B15" s="31">
        <v>53</v>
      </c>
      <c r="C15" s="31">
        <v>30</v>
      </c>
      <c r="D15" s="31">
        <v>0</v>
      </c>
    </row>
    <row r="16" spans="1:5" x14ac:dyDescent="0.25">
      <c r="A16" s="33" t="s">
        <v>16</v>
      </c>
      <c r="B16" s="31">
        <v>3</v>
      </c>
      <c r="C16" s="31">
        <v>1</v>
      </c>
      <c r="D16" s="31">
        <v>0</v>
      </c>
    </row>
    <row r="17" spans="1:4" x14ac:dyDescent="0.25">
      <c r="A17" s="33" t="s">
        <v>17</v>
      </c>
      <c r="B17" s="31">
        <v>3</v>
      </c>
      <c r="C17" s="31">
        <v>2</v>
      </c>
      <c r="D17" s="31">
        <v>0</v>
      </c>
    </row>
    <row r="18" spans="1:4" x14ac:dyDescent="0.25">
      <c r="A18" s="33" t="s">
        <v>18</v>
      </c>
      <c r="B18" s="31">
        <v>25</v>
      </c>
      <c r="C18" s="31">
        <v>19</v>
      </c>
      <c r="D18" s="31">
        <v>0</v>
      </c>
    </row>
    <row r="19" spans="1:4" s="9" customFormat="1" x14ac:dyDescent="0.2">
      <c r="A19" s="34" t="s">
        <v>19</v>
      </c>
      <c r="B19" s="28">
        <v>192</v>
      </c>
      <c r="C19" s="28">
        <v>116</v>
      </c>
      <c r="D19" s="28">
        <v>21</v>
      </c>
    </row>
    <row r="20" spans="1:4" x14ac:dyDescent="0.25">
      <c r="A20" s="33" t="s">
        <v>41</v>
      </c>
      <c r="B20" s="31">
        <v>2</v>
      </c>
      <c r="C20" s="31">
        <v>0</v>
      </c>
      <c r="D20" s="31">
        <v>3</v>
      </c>
    </row>
    <row r="21" spans="1:4" x14ac:dyDescent="0.25">
      <c r="A21" s="33" t="s">
        <v>20</v>
      </c>
      <c r="B21" s="31">
        <v>3</v>
      </c>
      <c r="C21" s="31">
        <v>1</v>
      </c>
      <c r="D21" s="31">
        <v>0</v>
      </c>
    </row>
    <row r="22" spans="1:4" x14ac:dyDescent="0.25">
      <c r="A22" s="33" t="s">
        <v>21</v>
      </c>
      <c r="B22" s="31">
        <v>9</v>
      </c>
      <c r="C22" s="31">
        <v>1</v>
      </c>
      <c r="D22" s="31">
        <v>0</v>
      </c>
    </row>
    <row r="23" spans="1:4" x14ac:dyDescent="0.25">
      <c r="A23" s="33" t="s">
        <v>42</v>
      </c>
      <c r="B23" s="31">
        <v>0</v>
      </c>
      <c r="C23" s="31">
        <v>0</v>
      </c>
      <c r="D23" s="31">
        <v>0</v>
      </c>
    </row>
    <row r="24" spans="1:4" x14ac:dyDescent="0.25">
      <c r="A24" s="33" t="s">
        <v>22</v>
      </c>
      <c r="B24" s="31">
        <v>1</v>
      </c>
      <c r="C24" s="31">
        <v>0</v>
      </c>
      <c r="D24" s="31">
        <v>0</v>
      </c>
    </row>
    <row r="25" spans="1:4" x14ac:dyDescent="0.25">
      <c r="A25" s="33" t="s">
        <v>23</v>
      </c>
      <c r="B25" s="31">
        <v>1</v>
      </c>
      <c r="C25" s="31">
        <v>1</v>
      </c>
      <c r="D25" s="31">
        <v>0</v>
      </c>
    </row>
    <row r="26" spans="1:4" x14ac:dyDescent="0.25">
      <c r="A26" s="33" t="s">
        <v>24</v>
      </c>
      <c r="B26" s="31">
        <v>1</v>
      </c>
      <c r="C26" s="31">
        <v>0</v>
      </c>
      <c r="D26" s="31">
        <v>1</v>
      </c>
    </row>
    <row r="27" spans="1:4" x14ac:dyDescent="0.25">
      <c r="A27" s="33" t="s">
        <v>25</v>
      </c>
      <c r="B27" s="31">
        <v>9</v>
      </c>
      <c r="C27" s="31">
        <v>5</v>
      </c>
      <c r="D27" s="31">
        <v>1</v>
      </c>
    </row>
    <row r="28" spans="1:4" x14ac:dyDescent="0.25">
      <c r="A28" s="33" t="s">
        <v>26</v>
      </c>
      <c r="B28" s="31">
        <v>0</v>
      </c>
      <c r="C28" s="31">
        <v>0</v>
      </c>
      <c r="D28" s="31">
        <v>0</v>
      </c>
    </row>
    <row r="29" spans="1:4" x14ac:dyDescent="0.25">
      <c r="A29" s="33" t="s">
        <v>43</v>
      </c>
      <c r="B29" s="31">
        <v>3</v>
      </c>
      <c r="C29" s="31">
        <v>1</v>
      </c>
      <c r="D29" s="31">
        <v>0</v>
      </c>
    </row>
    <row r="30" spans="1:4" x14ac:dyDescent="0.25">
      <c r="A30" s="33" t="s">
        <v>27</v>
      </c>
      <c r="B30" s="31">
        <v>11</v>
      </c>
      <c r="C30" s="31">
        <v>4</v>
      </c>
      <c r="D30" s="31">
        <v>2</v>
      </c>
    </row>
    <row r="31" spans="1:4" x14ac:dyDescent="0.25">
      <c r="A31" s="33" t="s">
        <v>28</v>
      </c>
      <c r="B31" s="31">
        <v>0</v>
      </c>
      <c r="C31" s="31">
        <v>0</v>
      </c>
      <c r="D31" s="31">
        <v>0</v>
      </c>
    </row>
    <row r="32" spans="1:4" s="9" customFormat="1" x14ac:dyDescent="0.2">
      <c r="A32" s="34" t="s">
        <v>29</v>
      </c>
      <c r="B32" s="28">
        <v>40</v>
      </c>
      <c r="C32" s="28">
        <v>13</v>
      </c>
      <c r="D32" s="28">
        <v>7</v>
      </c>
    </row>
    <row r="33" spans="1:4" x14ac:dyDescent="0.25">
      <c r="A33" s="33" t="s">
        <v>44</v>
      </c>
      <c r="B33" s="31">
        <v>1</v>
      </c>
      <c r="C33" s="31">
        <v>0</v>
      </c>
      <c r="D33" s="31">
        <v>0</v>
      </c>
    </row>
    <row r="34" spans="1:4" s="9" customFormat="1" ht="39" x14ac:dyDescent="0.2">
      <c r="A34" s="35" t="s">
        <v>47</v>
      </c>
      <c r="B34" s="28">
        <f>B33+B32+B19</f>
        <v>233</v>
      </c>
      <c r="C34" s="28">
        <f t="shared" ref="C34:D34" si="0">C33+C32+C19</f>
        <v>129</v>
      </c>
      <c r="D34" s="28">
        <f t="shared" si="0"/>
        <v>28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34"/>
  <sheetViews>
    <sheetView topLeftCell="A7" workbookViewId="0">
      <selection activeCell="U29" sqref="U29"/>
    </sheetView>
  </sheetViews>
  <sheetFormatPr defaultRowHeight="15" x14ac:dyDescent="0.25"/>
  <cols>
    <col min="1" max="1" width="21.7109375" style="10" customWidth="1"/>
    <col min="2" max="2" width="9.28515625" style="8" bestFit="1" customWidth="1"/>
    <col min="3" max="3" width="9.85546875" style="8" bestFit="1" customWidth="1"/>
    <col min="4" max="4" width="9.28515625" style="8" bestFit="1" customWidth="1"/>
    <col min="5" max="5" width="9.85546875" style="8" bestFit="1" customWidth="1"/>
    <col min="6" max="18" width="9.28515625" style="8" bestFit="1" customWidth="1"/>
    <col min="19" max="16384" width="9.140625" style="8"/>
  </cols>
  <sheetData>
    <row r="1" spans="1:17" ht="23.25" customHeight="1" x14ac:dyDescent="0.25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x14ac:dyDescent="0.25">
      <c r="B2" s="26"/>
      <c r="C2" s="27"/>
      <c r="D2" s="26"/>
      <c r="E2" s="27"/>
    </row>
    <row r="3" spans="1:17" s="10" customFormat="1" ht="25.5" x14ac:dyDescent="0.2">
      <c r="A3" s="37" t="s">
        <v>63</v>
      </c>
      <c r="B3" s="37" t="s">
        <v>104</v>
      </c>
      <c r="C3" s="37" t="s">
        <v>118</v>
      </c>
      <c r="D3" s="37" t="s">
        <v>105</v>
      </c>
      <c r="E3" s="37" t="s">
        <v>106</v>
      </c>
      <c r="F3" s="37" t="s">
        <v>107</v>
      </c>
      <c r="G3" s="37" t="s">
        <v>108</v>
      </c>
      <c r="H3" s="37" t="s">
        <v>109</v>
      </c>
      <c r="I3" s="37" t="s">
        <v>110</v>
      </c>
      <c r="J3" s="37" t="s">
        <v>111</v>
      </c>
      <c r="K3" s="37" t="s">
        <v>112</v>
      </c>
      <c r="L3" s="37" t="s">
        <v>113</v>
      </c>
      <c r="M3" s="37" t="s">
        <v>114</v>
      </c>
      <c r="N3" s="37" t="s">
        <v>115</v>
      </c>
      <c r="O3" s="37" t="s">
        <v>116</v>
      </c>
      <c r="P3" s="37" t="s">
        <v>117</v>
      </c>
      <c r="Q3" s="37" t="s">
        <v>1</v>
      </c>
    </row>
    <row r="4" spans="1:17" x14ac:dyDescent="0.25">
      <c r="A4" s="11" t="s">
        <v>9</v>
      </c>
      <c r="B4" s="18">
        <v>2</v>
      </c>
      <c r="C4" s="18">
        <v>0</v>
      </c>
      <c r="D4" s="18">
        <v>1</v>
      </c>
      <c r="E4" s="18">
        <v>0</v>
      </c>
      <c r="F4" s="18">
        <v>0</v>
      </c>
      <c r="G4" s="18">
        <v>0</v>
      </c>
      <c r="H4" s="18">
        <v>2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1</v>
      </c>
      <c r="O4" s="18">
        <v>7</v>
      </c>
      <c r="P4" s="18">
        <v>0</v>
      </c>
      <c r="Q4" s="18">
        <v>13</v>
      </c>
    </row>
    <row r="5" spans="1:17" x14ac:dyDescent="0.25">
      <c r="A5" s="11" t="s">
        <v>37</v>
      </c>
      <c r="B5" s="18">
        <v>0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8">
        <v>3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1</v>
      </c>
      <c r="P5" s="18">
        <v>0</v>
      </c>
      <c r="Q5" s="18">
        <v>5</v>
      </c>
    </row>
    <row r="6" spans="1:17" x14ac:dyDescent="0.25">
      <c r="A6" s="11" t="s">
        <v>10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</row>
    <row r="7" spans="1:17" x14ac:dyDescent="0.25">
      <c r="A7" s="11" t="s">
        <v>38</v>
      </c>
      <c r="B7" s="18">
        <v>4</v>
      </c>
      <c r="C7" s="18">
        <v>0</v>
      </c>
      <c r="D7" s="18">
        <v>0</v>
      </c>
      <c r="E7" s="18">
        <v>2</v>
      </c>
      <c r="F7" s="18">
        <v>2</v>
      </c>
      <c r="G7" s="18">
        <v>1</v>
      </c>
      <c r="H7" s="18">
        <v>2</v>
      </c>
      <c r="I7" s="18">
        <v>0</v>
      </c>
      <c r="J7" s="18">
        <v>4</v>
      </c>
      <c r="K7" s="18">
        <v>0</v>
      </c>
      <c r="L7" s="18">
        <v>1</v>
      </c>
      <c r="M7" s="18">
        <v>0</v>
      </c>
      <c r="N7" s="18">
        <v>0</v>
      </c>
      <c r="O7" s="18">
        <v>0</v>
      </c>
      <c r="P7" s="18">
        <v>0</v>
      </c>
      <c r="Q7" s="18">
        <v>16</v>
      </c>
    </row>
    <row r="8" spans="1:17" x14ac:dyDescent="0.25">
      <c r="A8" s="11" t="s">
        <v>39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x14ac:dyDescent="0.25">
      <c r="A9" s="11" t="s">
        <v>11</v>
      </c>
      <c r="B9" s="18">
        <v>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5</v>
      </c>
    </row>
    <row r="10" spans="1:17" x14ac:dyDescent="0.25">
      <c r="A10" s="11" t="s">
        <v>12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38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7</v>
      </c>
      <c r="Q10" s="18">
        <v>45</v>
      </c>
    </row>
    <row r="11" spans="1:17" x14ac:dyDescent="0.25">
      <c r="A11" s="11" t="s">
        <v>13</v>
      </c>
      <c r="B11" s="18">
        <v>4</v>
      </c>
      <c r="C11" s="18">
        <v>0</v>
      </c>
      <c r="D11" s="18">
        <v>1</v>
      </c>
      <c r="E11" s="18">
        <v>4</v>
      </c>
      <c r="F11" s="18">
        <v>0</v>
      </c>
      <c r="G11" s="18">
        <v>1</v>
      </c>
      <c r="H11" s="18">
        <v>0</v>
      </c>
      <c r="I11" s="18">
        <v>0</v>
      </c>
      <c r="J11" s="18">
        <v>5</v>
      </c>
      <c r="K11" s="18">
        <v>0</v>
      </c>
      <c r="L11" s="18">
        <v>0</v>
      </c>
      <c r="M11" s="18">
        <v>0</v>
      </c>
      <c r="N11" s="18">
        <v>0</v>
      </c>
      <c r="O11" s="18">
        <v>3</v>
      </c>
      <c r="P11" s="18">
        <v>0</v>
      </c>
      <c r="Q11" s="18">
        <v>18</v>
      </c>
    </row>
    <row r="12" spans="1:17" x14ac:dyDescent="0.25">
      <c r="A12" s="11" t="s">
        <v>14</v>
      </c>
      <c r="B12" s="18">
        <v>11</v>
      </c>
      <c r="C12" s="18">
        <v>0</v>
      </c>
      <c r="D12" s="18">
        <v>0</v>
      </c>
      <c r="E12" s="18">
        <v>4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8">
        <v>2</v>
      </c>
      <c r="L12" s="18">
        <v>1</v>
      </c>
      <c r="M12" s="18">
        <v>0</v>
      </c>
      <c r="N12" s="18">
        <v>0</v>
      </c>
      <c r="O12" s="18">
        <v>5</v>
      </c>
      <c r="P12" s="18">
        <v>0</v>
      </c>
      <c r="Q12" s="18">
        <v>24</v>
      </c>
    </row>
    <row r="13" spans="1:17" x14ac:dyDescent="0.25">
      <c r="A13" s="11" t="s">
        <v>40</v>
      </c>
      <c r="B13" s="18">
        <v>2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2</v>
      </c>
      <c r="K13" s="18">
        <v>3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7</v>
      </c>
    </row>
    <row r="14" spans="1:17" x14ac:dyDescent="0.25">
      <c r="A14" s="11" t="s">
        <v>15</v>
      </c>
      <c r="B14" s="18">
        <v>4</v>
      </c>
      <c r="C14" s="18">
        <v>0</v>
      </c>
      <c r="D14" s="18">
        <v>1</v>
      </c>
      <c r="E14" s="18">
        <v>3</v>
      </c>
      <c r="F14" s="18">
        <v>2</v>
      </c>
      <c r="G14" s="18">
        <v>0</v>
      </c>
      <c r="H14" s="18">
        <v>4</v>
      </c>
      <c r="I14" s="18">
        <v>0</v>
      </c>
      <c r="J14" s="18">
        <v>31</v>
      </c>
      <c r="K14" s="18">
        <v>5</v>
      </c>
      <c r="L14" s="18">
        <v>0</v>
      </c>
      <c r="M14" s="18">
        <v>0</v>
      </c>
      <c r="N14" s="18">
        <v>2</v>
      </c>
      <c r="O14" s="18">
        <v>0</v>
      </c>
      <c r="P14" s="18">
        <v>3</v>
      </c>
      <c r="Q14" s="18">
        <v>55</v>
      </c>
    </row>
    <row r="15" spans="1:17" x14ac:dyDescent="0.25">
      <c r="A15" s="11" t="s">
        <v>146</v>
      </c>
      <c r="B15" s="31">
        <v>24</v>
      </c>
      <c r="C15" s="31">
        <v>0</v>
      </c>
      <c r="D15" s="31">
        <v>7</v>
      </c>
      <c r="E15" s="31">
        <v>18</v>
      </c>
      <c r="F15" s="31">
        <v>0</v>
      </c>
      <c r="G15" s="31">
        <v>0</v>
      </c>
      <c r="H15" s="31">
        <v>7</v>
      </c>
      <c r="I15" s="31">
        <v>4</v>
      </c>
      <c r="J15" s="31">
        <v>53</v>
      </c>
      <c r="K15" s="31">
        <v>49</v>
      </c>
      <c r="L15" s="31">
        <v>7</v>
      </c>
      <c r="M15" s="31">
        <v>0</v>
      </c>
      <c r="N15" s="31">
        <v>43</v>
      </c>
      <c r="O15" s="31">
        <v>35</v>
      </c>
      <c r="P15" s="31">
        <v>50</v>
      </c>
      <c r="Q15" s="31">
        <v>297</v>
      </c>
    </row>
    <row r="16" spans="1:17" x14ac:dyDescent="0.25">
      <c r="A16" s="11" t="s">
        <v>16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8">
        <v>1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2</v>
      </c>
    </row>
    <row r="17" spans="1:17" x14ac:dyDescent="0.25">
      <c r="A17" s="11" t="s">
        <v>17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x14ac:dyDescent="0.25">
      <c r="A18" s="11" t="s">
        <v>18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3</v>
      </c>
      <c r="L18" s="18">
        <v>6</v>
      </c>
      <c r="M18" s="18">
        <v>0</v>
      </c>
      <c r="N18" s="18">
        <v>0</v>
      </c>
      <c r="O18" s="18">
        <v>0</v>
      </c>
      <c r="P18" s="18">
        <v>0</v>
      </c>
      <c r="Q18" s="18">
        <v>9</v>
      </c>
    </row>
    <row r="19" spans="1:17" s="10" customFormat="1" x14ac:dyDescent="0.2">
      <c r="A19" s="13" t="s">
        <v>19</v>
      </c>
      <c r="B19" s="16">
        <v>56</v>
      </c>
      <c r="C19" s="16">
        <v>0</v>
      </c>
      <c r="D19" s="16">
        <v>11</v>
      </c>
      <c r="E19" s="16">
        <v>31</v>
      </c>
      <c r="F19" s="16">
        <v>4</v>
      </c>
      <c r="G19" s="16">
        <v>2</v>
      </c>
      <c r="H19" s="16">
        <v>57</v>
      </c>
      <c r="I19" s="16">
        <v>4</v>
      </c>
      <c r="J19" s="16">
        <v>96</v>
      </c>
      <c r="K19" s="16">
        <v>63</v>
      </c>
      <c r="L19" s="16">
        <v>15</v>
      </c>
      <c r="M19" s="16">
        <v>0</v>
      </c>
      <c r="N19" s="16">
        <v>46</v>
      </c>
      <c r="O19" s="16">
        <v>51</v>
      </c>
      <c r="P19" s="16">
        <v>60</v>
      </c>
      <c r="Q19" s="16">
        <v>496</v>
      </c>
    </row>
    <row r="20" spans="1:17" x14ac:dyDescent="0.25">
      <c r="A20" s="11" t="s">
        <v>41</v>
      </c>
      <c r="B20" s="18">
        <v>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3</v>
      </c>
      <c r="I20" s="18">
        <v>0</v>
      </c>
      <c r="J20" s="18">
        <v>1</v>
      </c>
      <c r="K20" s="18">
        <v>1</v>
      </c>
      <c r="L20" s="18">
        <v>0</v>
      </c>
      <c r="M20" s="18">
        <v>0</v>
      </c>
      <c r="N20" s="18">
        <v>1</v>
      </c>
      <c r="O20" s="18">
        <v>2</v>
      </c>
      <c r="P20" s="18">
        <v>0</v>
      </c>
      <c r="Q20" s="18">
        <v>9</v>
      </c>
    </row>
    <row r="21" spans="1:17" ht="18" customHeight="1" x14ac:dyDescent="0.25">
      <c r="A21" s="11" t="s">
        <v>20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x14ac:dyDescent="0.25">
      <c r="A22" s="11" t="s">
        <v>21</v>
      </c>
      <c r="B22" s="18">
        <v>5</v>
      </c>
      <c r="C22" s="18">
        <v>9</v>
      </c>
      <c r="D22" s="18">
        <v>13</v>
      </c>
      <c r="E22" s="18">
        <v>2</v>
      </c>
      <c r="F22" s="18">
        <v>0</v>
      </c>
      <c r="G22" s="18">
        <v>0</v>
      </c>
      <c r="H22" s="18">
        <v>0</v>
      </c>
      <c r="I22" s="18">
        <v>0</v>
      </c>
      <c r="J22" s="18">
        <v>1</v>
      </c>
      <c r="K22" s="18">
        <v>0</v>
      </c>
      <c r="L22" s="18">
        <v>0</v>
      </c>
      <c r="M22" s="18">
        <v>0</v>
      </c>
      <c r="N22" s="18">
        <v>2</v>
      </c>
      <c r="O22" s="18">
        <v>0</v>
      </c>
      <c r="P22" s="18">
        <v>0</v>
      </c>
      <c r="Q22" s="18">
        <v>32</v>
      </c>
    </row>
    <row r="23" spans="1:17" x14ac:dyDescent="0.25">
      <c r="A23" s="11" t="s">
        <v>42</v>
      </c>
      <c r="B23" s="18">
        <v>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7</v>
      </c>
    </row>
    <row r="24" spans="1:17" x14ac:dyDescent="0.25">
      <c r="A24" s="11" t="s">
        <v>22</v>
      </c>
      <c r="B24" s="18">
        <v>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</v>
      </c>
    </row>
    <row r="25" spans="1:17" ht="20.25" customHeight="1" x14ac:dyDescent="0.25">
      <c r="A25" s="11" t="s">
        <v>23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3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3</v>
      </c>
    </row>
    <row r="26" spans="1:17" x14ac:dyDescent="0.25">
      <c r="A26" s="11" t="s">
        <v>24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3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3</v>
      </c>
    </row>
    <row r="27" spans="1:17" x14ac:dyDescent="0.25">
      <c r="A27" s="11" t="s">
        <v>25</v>
      </c>
      <c r="B27" s="18">
        <v>4</v>
      </c>
      <c r="C27" s="18">
        <v>0</v>
      </c>
      <c r="D27" s="18">
        <v>0</v>
      </c>
      <c r="E27" s="18">
        <v>4</v>
      </c>
      <c r="F27" s="18">
        <v>0</v>
      </c>
      <c r="G27" s="18">
        <v>0</v>
      </c>
      <c r="H27" s="18">
        <v>0</v>
      </c>
      <c r="I27" s="18">
        <v>4</v>
      </c>
      <c r="J27" s="18">
        <v>10</v>
      </c>
      <c r="K27" s="18">
        <v>0</v>
      </c>
      <c r="L27" s="18">
        <v>0</v>
      </c>
      <c r="M27" s="18">
        <v>1</v>
      </c>
      <c r="N27" s="18">
        <v>5</v>
      </c>
      <c r="O27" s="18">
        <v>1</v>
      </c>
      <c r="P27" s="18">
        <v>0</v>
      </c>
      <c r="Q27" s="18">
        <v>29</v>
      </c>
    </row>
    <row r="28" spans="1:17" ht="18" customHeight="1" x14ac:dyDescent="0.25">
      <c r="A28" s="11" t="s">
        <v>26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x14ac:dyDescent="0.25">
      <c r="A29" s="11" t="s">
        <v>43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x14ac:dyDescent="0.25">
      <c r="A30" s="11" t="s">
        <v>27</v>
      </c>
      <c r="B30" s="18">
        <v>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2</v>
      </c>
      <c r="I30" s="18">
        <v>0</v>
      </c>
      <c r="J30" s="18">
        <v>2</v>
      </c>
      <c r="K30" s="18">
        <v>1</v>
      </c>
      <c r="L30" s="18">
        <v>3</v>
      </c>
      <c r="M30" s="18">
        <v>0</v>
      </c>
      <c r="N30" s="18">
        <v>4</v>
      </c>
      <c r="O30" s="18">
        <v>3</v>
      </c>
      <c r="P30" s="18">
        <v>0</v>
      </c>
      <c r="Q30" s="18">
        <v>20</v>
      </c>
    </row>
    <row r="31" spans="1:17" x14ac:dyDescent="0.25">
      <c r="A31" s="11" t="s">
        <v>28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1</v>
      </c>
    </row>
    <row r="32" spans="1:17" s="10" customFormat="1" x14ac:dyDescent="0.2">
      <c r="A32" s="13" t="s">
        <v>29</v>
      </c>
      <c r="B32" s="16">
        <v>22</v>
      </c>
      <c r="C32" s="16">
        <v>9</v>
      </c>
      <c r="D32" s="16">
        <v>13</v>
      </c>
      <c r="E32" s="16">
        <v>6</v>
      </c>
      <c r="F32" s="16">
        <v>0</v>
      </c>
      <c r="G32" s="16">
        <v>0</v>
      </c>
      <c r="H32" s="16">
        <v>7</v>
      </c>
      <c r="I32" s="16">
        <v>4</v>
      </c>
      <c r="J32" s="16">
        <v>20</v>
      </c>
      <c r="K32" s="16">
        <v>2</v>
      </c>
      <c r="L32" s="16">
        <v>3</v>
      </c>
      <c r="M32" s="16">
        <v>1</v>
      </c>
      <c r="N32" s="16">
        <v>12</v>
      </c>
      <c r="O32" s="16">
        <v>6</v>
      </c>
      <c r="P32" s="16">
        <v>0</v>
      </c>
      <c r="Q32" s="16">
        <v>105</v>
      </c>
    </row>
    <row r="33" spans="1:17" ht="28.5" x14ac:dyDescent="0.25">
      <c r="A33" s="11" t="s">
        <v>44</v>
      </c>
      <c r="B33" s="18">
        <v>1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3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6</v>
      </c>
    </row>
    <row r="34" spans="1:17" s="10" customFormat="1" ht="39" x14ac:dyDescent="0.2">
      <c r="A34" s="21" t="s">
        <v>47</v>
      </c>
      <c r="B34" s="16">
        <f>B33+B32+B19</f>
        <v>79</v>
      </c>
      <c r="C34" s="16">
        <f t="shared" ref="C34:Q34" si="0">C33+C32+C19</f>
        <v>9</v>
      </c>
      <c r="D34" s="16">
        <f t="shared" si="0"/>
        <v>24</v>
      </c>
      <c r="E34" s="16">
        <f t="shared" si="0"/>
        <v>37</v>
      </c>
      <c r="F34" s="16">
        <f t="shared" si="0"/>
        <v>4</v>
      </c>
      <c r="G34" s="16">
        <f t="shared" si="0"/>
        <v>2</v>
      </c>
      <c r="H34" s="16">
        <f t="shared" si="0"/>
        <v>67</v>
      </c>
      <c r="I34" s="16">
        <f t="shared" si="0"/>
        <v>8</v>
      </c>
      <c r="J34" s="16">
        <f t="shared" si="0"/>
        <v>116</v>
      </c>
      <c r="K34" s="16">
        <f t="shared" si="0"/>
        <v>65</v>
      </c>
      <c r="L34" s="16">
        <f t="shared" si="0"/>
        <v>18</v>
      </c>
      <c r="M34" s="16">
        <f t="shared" si="0"/>
        <v>1</v>
      </c>
      <c r="N34" s="16">
        <f t="shared" si="0"/>
        <v>58</v>
      </c>
      <c r="O34" s="16">
        <f t="shared" si="0"/>
        <v>59</v>
      </c>
      <c r="P34" s="16">
        <f t="shared" si="0"/>
        <v>60</v>
      </c>
      <c r="Q34" s="16">
        <f t="shared" si="0"/>
        <v>607</v>
      </c>
    </row>
  </sheetData>
  <mergeCells count="1"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36"/>
  <sheetViews>
    <sheetView topLeftCell="A4" workbookViewId="0">
      <selection activeCell="Q25" sqref="Q25"/>
    </sheetView>
  </sheetViews>
  <sheetFormatPr defaultRowHeight="15" x14ac:dyDescent="0.25"/>
  <cols>
    <col min="1" max="1" width="24.42578125" style="38" customWidth="1"/>
  </cols>
  <sheetData>
    <row r="1" spans="1:16" ht="20.25" x14ac:dyDescent="0.25">
      <c r="A1" s="61" t="s">
        <v>139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x14ac:dyDescent="0.25">
      <c r="B2" s="4"/>
      <c r="C2" s="23"/>
      <c r="D2" s="4"/>
      <c r="E2" s="23"/>
    </row>
    <row r="3" spans="1:16" s="56" customFormat="1" ht="15.75" x14ac:dyDescent="0.25">
      <c r="A3" s="79" t="s">
        <v>63</v>
      </c>
      <c r="B3" s="78" t="s">
        <v>125</v>
      </c>
      <c r="C3" s="78" t="s">
        <v>120</v>
      </c>
      <c r="D3" s="79"/>
      <c r="E3" s="79"/>
      <c r="F3" s="78" t="s">
        <v>126</v>
      </c>
      <c r="G3" s="78" t="s">
        <v>127</v>
      </c>
      <c r="H3" s="78" t="s">
        <v>99</v>
      </c>
      <c r="I3" s="80"/>
      <c r="J3" s="80"/>
      <c r="K3" s="80"/>
      <c r="L3" s="80"/>
      <c r="M3" s="80"/>
      <c r="N3" s="80"/>
      <c r="O3" s="80"/>
    </row>
    <row r="4" spans="1:16" s="56" customFormat="1" ht="27" customHeight="1" x14ac:dyDescent="0.25">
      <c r="A4" s="79"/>
      <c r="B4" s="79"/>
      <c r="C4" s="78" t="s">
        <v>128</v>
      </c>
      <c r="D4" s="78" t="s">
        <v>129</v>
      </c>
      <c r="E4" s="78" t="s">
        <v>130</v>
      </c>
      <c r="F4" s="79"/>
      <c r="G4" s="79"/>
      <c r="H4" s="78" t="s">
        <v>140</v>
      </c>
      <c r="I4" s="79"/>
      <c r="J4" s="78" t="s">
        <v>141</v>
      </c>
      <c r="K4" s="79"/>
      <c r="L4" s="79" t="s">
        <v>122</v>
      </c>
      <c r="M4" s="79"/>
      <c r="N4" s="79" t="s">
        <v>121</v>
      </c>
      <c r="O4" s="79"/>
    </row>
    <row r="5" spans="1:16" s="56" customFormat="1" ht="31.5" customHeight="1" x14ac:dyDescent="0.25">
      <c r="A5" s="79"/>
      <c r="B5" s="79"/>
      <c r="C5" s="79"/>
      <c r="D5" s="79"/>
      <c r="E5" s="79"/>
      <c r="F5" s="79"/>
      <c r="G5" s="79"/>
      <c r="H5" s="57" t="s">
        <v>123</v>
      </c>
      <c r="I5" s="57" t="s">
        <v>124</v>
      </c>
      <c r="J5" s="57" t="s">
        <v>123</v>
      </c>
      <c r="K5" s="58" t="s">
        <v>124</v>
      </c>
      <c r="L5" s="58" t="s">
        <v>123</v>
      </c>
      <c r="M5" s="58" t="s">
        <v>124</v>
      </c>
      <c r="N5" s="58" t="s">
        <v>123</v>
      </c>
      <c r="O5" s="58" t="s">
        <v>124</v>
      </c>
      <c r="P5" s="59"/>
    </row>
    <row r="6" spans="1:16" x14ac:dyDescent="0.25">
      <c r="A6" s="11" t="s">
        <v>9</v>
      </c>
      <c r="B6" s="31">
        <v>33</v>
      </c>
      <c r="C6" s="31">
        <v>0</v>
      </c>
      <c r="D6" s="31">
        <v>28</v>
      </c>
      <c r="E6" s="31">
        <v>1</v>
      </c>
      <c r="F6" s="31">
        <v>0</v>
      </c>
      <c r="G6" s="31">
        <v>3</v>
      </c>
      <c r="H6" s="31">
        <v>0</v>
      </c>
      <c r="I6" s="31">
        <v>0</v>
      </c>
      <c r="J6" s="31">
        <v>2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</row>
    <row r="7" spans="1:16" x14ac:dyDescent="0.25">
      <c r="A7" s="11" t="s">
        <v>37</v>
      </c>
      <c r="B7" s="31">
        <v>81</v>
      </c>
      <c r="C7" s="31">
        <v>21</v>
      </c>
      <c r="D7" s="31">
        <v>1</v>
      </c>
      <c r="E7" s="31">
        <v>48</v>
      </c>
      <c r="F7" s="31">
        <v>0</v>
      </c>
      <c r="G7" s="31">
        <v>11</v>
      </c>
      <c r="H7" s="31">
        <v>3</v>
      </c>
      <c r="I7" s="31">
        <v>5</v>
      </c>
      <c r="J7" s="31">
        <v>0</v>
      </c>
      <c r="K7" s="31">
        <v>0</v>
      </c>
      <c r="L7" s="31">
        <v>0</v>
      </c>
      <c r="M7" s="31">
        <v>0</v>
      </c>
      <c r="N7" s="31">
        <v>3</v>
      </c>
      <c r="O7" s="31">
        <v>0</v>
      </c>
    </row>
    <row r="8" spans="1:16" x14ac:dyDescent="0.25">
      <c r="A8" s="11" t="s">
        <v>10</v>
      </c>
      <c r="B8" s="31">
        <v>3</v>
      </c>
      <c r="C8" s="31">
        <v>0</v>
      </c>
      <c r="D8" s="31">
        <v>2</v>
      </c>
      <c r="E8" s="31">
        <v>0</v>
      </c>
      <c r="F8" s="31">
        <v>0</v>
      </c>
      <c r="G8" s="31">
        <v>1</v>
      </c>
      <c r="H8" s="31">
        <v>0</v>
      </c>
      <c r="I8" s="31">
        <v>0</v>
      </c>
      <c r="J8" s="31">
        <v>1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</row>
    <row r="9" spans="1:16" x14ac:dyDescent="0.25">
      <c r="A9" s="11" t="s">
        <v>38</v>
      </c>
      <c r="B9" s="31">
        <v>46</v>
      </c>
      <c r="C9" s="31">
        <v>2</v>
      </c>
      <c r="D9" s="31">
        <v>0</v>
      </c>
      <c r="E9" s="31">
        <v>39</v>
      </c>
      <c r="F9" s="31">
        <v>0</v>
      </c>
      <c r="G9" s="31">
        <v>4</v>
      </c>
      <c r="H9" s="31">
        <v>3</v>
      </c>
      <c r="I9" s="31">
        <v>1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</row>
    <row r="10" spans="1:16" x14ac:dyDescent="0.25">
      <c r="A10" s="11" t="s">
        <v>39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6" x14ac:dyDescent="0.25">
      <c r="A11" s="11" t="s">
        <v>11</v>
      </c>
      <c r="B11" s="31">
        <v>37</v>
      </c>
      <c r="C11" s="31">
        <v>9</v>
      </c>
      <c r="D11" s="31">
        <v>22</v>
      </c>
      <c r="E11" s="31">
        <v>1</v>
      </c>
      <c r="F11" s="31">
        <v>0</v>
      </c>
      <c r="G11" s="31">
        <v>5</v>
      </c>
      <c r="H11" s="31">
        <v>0</v>
      </c>
      <c r="I11" s="31">
        <v>0</v>
      </c>
      <c r="J11" s="31">
        <v>3</v>
      </c>
      <c r="K11" s="31">
        <v>2</v>
      </c>
      <c r="L11" s="31">
        <v>0</v>
      </c>
      <c r="M11" s="31">
        <v>0</v>
      </c>
      <c r="N11" s="31">
        <v>0</v>
      </c>
      <c r="O11" s="31">
        <v>0</v>
      </c>
    </row>
    <row r="12" spans="1:16" x14ac:dyDescent="0.25">
      <c r="A12" s="11" t="s">
        <v>12</v>
      </c>
      <c r="B12" s="31">
        <v>46</v>
      </c>
      <c r="C12" s="31">
        <v>0</v>
      </c>
      <c r="D12" s="31">
        <v>38</v>
      </c>
      <c r="E12" s="31">
        <v>1</v>
      </c>
      <c r="F12" s="31">
        <v>0</v>
      </c>
      <c r="G12" s="31">
        <v>7</v>
      </c>
      <c r="H12" s="31">
        <v>0</v>
      </c>
      <c r="I12" s="31">
        <v>0</v>
      </c>
      <c r="J12" s="31">
        <v>0</v>
      </c>
      <c r="K12" s="31">
        <v>7</v>
      </c>
      <c r="L12" s="31">
        <v>0</v>
      </c>
      <c r="M12" s="31">
        <v>0</v>
      </c>
      <c r="N12" s="31">
        <v>0</v>
      </c>
      <c r="O12" s="31">
        <v>0</v>
      </c>
    </row>
    <row r="13" spans="1:16" x14ac:dyDescent="0.25">
      <c r="A13" s="11" t="s">
        <v>13</v>
      </c>
      <c r="B13" s="31">
        <v>57</v>
      </c>
      <c r="C13" s="31">
        <v>0</v>
      </c>
      <c r="D13" s="31">
        <v>0</v>
      </c>
      <c r="E13" s="31">
        <v>51</v>
      </c>
      <c r="F13" s="31">
        <v>0</v>
      </c>
      <c r="G13" s="31">
        <v>6</v>
      </c>
      <c r="H13" s="31">
        <v>2</v>
      </c>
      <c r="I13" s="31">
        <v>3</v>
      </c>
      <c r="J13" s="31">
        <v>0</v>
      </c>
      <c r="K13" s="31">
        <v>0</v>
      </c>
      <c r="L13" s="31">
        <v>0</v>
      </c>
      <c r="M13" s="31">
        <v>0</v>
      </c>
      <c r="N13" s="31">
        <v>1</v>
      </c>
      <c r="O13" s="31">
        <v>0</v>
      </c>
    </row>
    <row r="14" spans="1:16" x14ac:dyDescent="0.25">
      <c r="A14" s="11" t="s">
        <v>14</v>
      </c>
      <c r="B14" s="31">
        <v>139</v>
      </c>
      <c r="C14" s="31">
        <v>0</v>
      </c>
      <c r="D14" s="31">
        <v>0</v>
      </c>
      <c r="E14" s="31">
        <v>117</v>
      </c>
      <c r="F14" s="31">
        <v>0</v>
      </c>
      <c r="G14" s="31">
        <v>18</v>
      </c>
      <c r="H14" s="31">
        <v>11</v>
      </c>
      <c r="I14" s="31">
        <v>7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</row>
    <row r="15" spans="1:16" x14ac:dyDescent="0.25">
      <c r="A15" s="11" t="s">
        <v>40</v>
      </c>
      <c r="B15" s="31">
        <v>30</v>
      </c>
      <c r="C15" s="31">
        <v>15</v>
      </c>
      <c r="D15" s="31">
        <v>7</v>
      </c>
      <c r="E15" s="31">
        <v>0</v>
      </c>
      <c r="F15" s="31">
        <v>0</v>
      </c>
      <c r="G15" s="31">
        <v>7</v>
      </c>
      <c r="H15" s="31">
        <v>0</v>
      </c>
      <c r="I15" s="31">
        <v>0</v>
      </c>
      <c r="J15" s="31">
        <v>0</v>
      </c>
      <c r="K15" s="31">
        <v>2</v>
      </c>
      <c r="L15" s="31">
        <v>4</v>
      </c>
      <c r="M15" s="31">
        <v>1</v>
      </c>
      <c r="N15" s="31">
        <v>0</v>
      </c>
      <c r="O15" s="31">
        <v>0</v>
      </c>
    </row>
    <row r="16" spans="1:16" x14ac:dyDescent="0.25">
      <c r="A16" s="11" t="s">
        <v>15</v>
      </c>
      <c r="B16" s="31">
        <v>92</v>
      </c>
      <c r="C16" s="31">
        <v>0</v>
      </c>
      <c r="D16" s="31">
        <v>1</v>
      </c>
      <c r="E16" s="31">
        <v>45</v>
      </c>
      <c r="F16" s="31">
        <v>0</v>
      </c>
      <c r="G16" s="31">
        <v>46</v>
      </c>
      <c r="H16" s="31">
        <v>2</v>
      </c>
      <c r="I16" s="31">
        <v>9</v>
      </c>
      <c r="J16" s="31">
        <v>0</v>
      </c>
      <c r="K16" s="31">
        <v>2</v>
      </c>
      <c r="L16" s="31">
        <v>6</v>
      </c>
      <c r="M16" s="31">
        <v>5</v>
      </c>
      <c r="N16" s="31">
        <v>22</v>
      </c>
      <c r="O16" s="31">
        <v>0</v>
      </c>
    </row>
    <row r="17" spans="1:15" x14ac:dyDescent="0.25">
      <c r="A17" s="11" t="s">
        <v>146</v>
      </c>
      <c r="B17" s="31">
        <v>437</v>
      </c>
      <c r="C17" s="31">
        <v>0</v>
      </c>
      <c r="D17" s="31">
        <v>0</v>
      </c>
      <c r="E17" s="31">
        <v>384</v>
      </c>
      <c r="F17" s="31">
        <v>0</v>
      </c>
      <c r="G17" s="31">
        <v>53</v>
      </c>
      <c r="H17" s="31">
        <v>27</v>
      </c>
      <c r="I17" s="31">
        <v>19</v>
      </c>
      <c r="J17" s="31">
        <v>3</v>
      </c>
      <c r="K17" s="31">
        <v>4</v>
      </c>
      <c r="L17" s="31">
        <v>0</v>
      </c>
      <c r="M17" s="31">
        <v>0</v>
      </c>
      <c r="N17" s="31">
        <v>0</v>
      </c>
      <c r="O17" s="31">
        <v>0</v>
      </c>
    </row>
    <row r="18" spans="1:15" x14ac:dyDescent="0.25">
      <c r="A18" s="11" t="s">
        <v>16</v>
      </c>
      <c r="B18" s="31">
        <v>17</v>
      </c>
      <c r="C18" s="31">
        <v>12</v>
      </c>
      <c r="D18" s="31">
        <v>2</v>
      </c>
      <c r="E18" s="31">
        <v>0</v>
      </c>
      <c r="F18" s="31">
        <v>0</v>
      </c>
      <c r="G18" s="31">
        <v>3</v>
      </c>
      <c r="H18" s="31">
        <v>1</v>
      </c>
      <c r="I18" s="31">
        <v>1</v>
      </c>
      <c r="J18" s="31">
        <v>0</v>
      </c>
      <c r="K18" s="31">
        <v>1</v>
      </c>
      <c r="L18" s="31">
        <v>0</v>
      </c>
      <c r="M18" s="31">
        <v>0</v>
      </c>
      <c r="N18" s="31">
        <v>0</v>
      </c>
      <c r="O18" s="31">
        <v>0</v>
      </c>
    </row>
    <row r="19" spans="1:15" x14ac:dyDescent="0.25">
      <c r="A19" s="11" t="s">
        <v>17</v>
      </c>
      <c r="B19" s="31">
        <v>20</v>
      </c>
      <c r="C19" s="31">
        <v>11</v>
      </c>
      <c r="D19" s="31">
        <v>0</v>
      </c>
      <c r="E19" s="31">
        <v>6</v>
      </c>
      <c r="F19" s="31">
        <v>0</v>
      </c>
      <c r="G19" s="31">
        <v>3</v>
      </c>
      <c r="H19" s="31">
        <v>1</v>
      </c>
      <c r="I19" s="31">
        <v>0</v>
      </c>
      <c r="J19" s="31">
        <v>0</v>
      </c>
      <c r="K19" s="31">
        <v>0</v>
      </c>
      <c r="L19" s="31">
        <v>1</v>
      </c>
      <c r="M19" s="31">
        <v>1</v>
      </c>
      <c r="N19" s="31">
        <v>0</v>
      </c>
      <c r="O19" s="31">
        <v>0</v>
      </c>
    </row>
    <row r="20" spans="1:15" x14ac:dyDescent="0.25">
      <c r="A20" s="11" t="s">
        <v>18</v>
      </c>
      <c r="B20" s="31">
        <v>113</v>
      </c>
      <c r="C20" s="31">
        <v>4</v>
      </c>
      <c r="D20" s="31">
        <v>1</v>
      </c>
      <c r="E20" s="31">
        <v>82</v>
      </c>
      <c r="F20" s="31">
        <v>0</v>
      </c>
      <c r="G20" s="31">
        <v>25</v>
      </c>
      <c r="H20" s="31">
        <v>13</v>
      </c>
      <c r="I20" s="31">
        <v>6</v>
      </c>
      <c r="J20" s="31">
        <v>2</v>
      </c>
      <c r="K20" s="31">
        <v>0</v>
      </c>
      <c r="L20" s="31">
        <v>2</v>
      </c>
      <c r="M20" s="31">
        <v>0</v>
      </c>
      <c r="N20" s="31">
        <v>2</v>
      </c>
      <c r="O20" s="31">
        <v>0</v>
      </c>
    </row>
    <row r="21" spans="1:15" s="38" customFormat="1" x14ac:dyDescent="0.25">
      <c r="A21" s="13" t="s">
        <v>19</v>
      </c>
      <c r="B21" s="28">
        <v>1151</v>
      </c>
      <c r="C21" s="28">
        <v>74</v>
      </c>
      <c r="D21" s="28">
        <v>102</v>
      </c>
      <c r="E21" s="28">
        <v>775</v>
      </c>
      <c r="F21" s="28">
        <v>0</v>
      </c>
      <c r="G21" s="28">
        <v>192</v>
      </c>
      <c r="H21" s="28">
        <v>63</v>
      </c>
      <c r="I21" s="28">
        <v>51</v>
      </c>
      <c r="J21" s="28">
        <v>11</v>
      </c>
      <c r="K21" s="28">
        <v>18</v>
      </c>
      <c r="L21" s="28">
        <v>13</v>
      </c>
      <c r="M21" s="28">
        <v>7</v>
      </c>
      <c r="N21" s="28">
        <v>28</v>
      </c>
      <c r="O21" s="28">
        <v>0</v>
      </c>
    </row>
    <row r="22" spans="1:15" x14ac:dyDescent="0.25">
      <c r="A22" s="11" t="s">
        <v>41</v>
      </c>
      <c r="B22" s="31">
        <v>35</v>
      </c>
      <c r="C22" s="31">
        <v>10</v>
      </c>
      <c r="D22" s="31">
        <v>2</v>
      </c>
      <c r="E22" s="31">
        <v>21</v>
      </c>
      <c r="F22" s="31">
        <v>0</v>
      </c>
      <c r="G22" s="31">
        <v>2</v>
      </c>
      <c r="H22" s="31">
        <v>0</v>
      </c>
      <c r="I22" s="31">
        <v>2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</row>
    <row r="23" spans="1:15" x14ac:dyDescent="0.25">
      <c r="A23" s="11" t="s">
        <v>20</v>
      </c>
      <c r="B23" s="31">
        <v>24</v>
      </c>
      <c r="C23" s="31">
        <v>5</v>
      </c>
      <c r="D23" s="31">
        <v>15</v>
      </c>
      <c r="E23" s="31">
        <v>1</v>
      </c>
      <c r="F23" s="31">
        <v>0</v>
      </c>
      <c r="G23" s="31">
        <v>3</v>
      </c>
      <c r="H23" s="31">
        <v>0</v>
      </c>
      <c r="I23" s="31">
        <v>0</v>
      </c>
      <c r="J23" s="31">
        <v>0</v>
      </c>
      <c r="K23" s="31">
        <v>0</v>
      </c>
      <c r="L23" s="31">
        <v>1</v>
      </c>
      <c r="M23" s="31">
        <v>2</v>
      </c>
      <c r="N23" s="31">
        <v>0</v>
      </c>
      <c r="O23" s="31">
        <v>0</v>
      </c>
    </row>
    <row r="24" spans="1:15" x14ac:dyDescent="0.25">
      <c r="A24" s="11" t="s">
        <v>21</v>
      </c>
      <c r="B24" s="31">
        <v>51</v>
      </c>
      <c r="C24" s="31">
        <v>8</v>
      </c>
      <c r="D24" s="31">
        <v>6</v>
      </c>
      <c r="E24" s="31">
        <v>28</v>
      </c>
      <c r="F24" s="31">
        <v>0</v>
      </c>
      <c r="G24" s="31">
        <v>9</v>
      </c>
      <c r="H24" s="31">
        <v>0</v>
      </c>
      <c r="I24" s="31">
        <v>5</v>
      </c>
      <c r="J24" s="31">
        <v>1</v>
      </c>
      <c r="K24" s="31">
        <v>0</v>
      </c>
      <c r="L24" s="31">
        <v>0</v>
      </c>
      <c r="M24" s="31">
        <v>1</v>
      </c>
      <c r="N24" s="31">
        <v>0</v>
      </c>
      <c r="O24" s="31">
        <v>2</v>
      </c>
    </row>
    <row r="25" spans="1:15" x14ac:dyDescent="0.25">
      <c r="A25" s="11" t="s">
        <v>42</v>
      </c>
      <c r="B25" s="31">
        <v>6</v>
      </c>
      <c r="C25" s="31">
        <v>0</v>
      </c>
      <c r="D25" s="31">
        <v>1</v>
      </c>
      <c r="E25" s="31">
        <v>5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5" x14ac:dyDescent="0.25">
      <c r="A26" s="11" t="s">
        <v>22</v>
      </c>
      <c r="B26" s="31">
        <v>7</v>
      </c>
      <c r="C26" s="31">
        <v>2</v>
      </c>
      <c r="D26" s="31">
        <v>4</v>
      </c>
      <c r="E26" s="31">
        <v>0</v>
      </c>
      <c r="F26" s="31">
        <v>0</v>
      </c>
      <c r="G26" s="31">
        <v>1</v>
      </c>
      <c r="H26" s="31">
        <v>0</v>
      </c>
      <c r="I26" s="31">
        <v>0</v>
      </c>
      <c r="J26" s="31">
        <v>0</v>
      </c>
      <c r="K26" s="31">
        <v>1</v>
      </c>
      <c r="L26" s="31">
        <v>0</v>
      </c>
      <c r="M26" s="31">
        <v>0</v>
      </c>
      <c r="N26" s="31">
        <v>0</v>
      </c>
      <c r="O26" s="31">
        <v>0</v>
      </c>
    </row>
    <row r="27" spans="1:15" x14ac:dyDescent="0.25">
      <c r="A27" s="11" t="s">
        <v>23</v>
      </c>
      <c r="B27" s="31">
        <v>11</v>
      </c>
      <c r="C27" s="31">
        <v>0</v>
      </c>
      <c r="D27" s="31">
        <v>0</v>
      </c>
      <c r="E27" s="31">
        <v>10</v>
      </c>
      <c r="F27" s="31">
        <v>0</v>
      </c>
      <c r="G27" s="31">
        <v>1</v>
      </c>
      <c r="H27" s="31">
        <v>1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</row>
    <row r="28" spans="1:15" x14ac:dyDescent="0.25">
      <c r="A28" s="11" t="s">
        <v>24</v>
      </c>
      <c r="B28" s="31">
        <v>12</v>
      </c>
      <c r="C28" s="31">
        <v>1</v>
      </c>
      <c r="D28" s="31">
        <v>0</v>
      </c>
      <c r="E28" s="31">
        <v>10</v>
      </c>
      <c r="F28" s="31">
        <v>0</v>
      </c>
      <c r="G28" s="31">
        <v>1</v>
      </c>
      <c r="H28" s="31">
        <v>0</v>
      </c>
      <c r="I28" s="31">
        <v>0</v>
      </c>
      <c r="J28" s="31">
        <v>0</v>
      </c>
      <c r="K28" s="31">
        <v>1</v>
      </c>
      <c r="L28" s="31">
        <v>0</v>
      </c>
      <c r="M28" s="31">
        <v>0</v>
      </c>
      <c r="N28" s="31">
        <v>0</v>
      </c>
      <c r="O28" s="31">
        <v>0</v>
      </c>
    </row>
    <row r="29" spans="1:15" x14ac:dyDescent="0.25">
      <c r="A29" s="11" t="s">
        <v>25</v>
      </c>
      <c r="B29" s="31">
        <v>68</v>
      </c>
      <c r="C29" s="31">
        <v>0</v>
      </c>
      <c r="D29" s="31">
        <v>1</v>
      </c>
      <c r="E29" s="31">
        <v>58</v>
      </c>
      <c r="F29" s="31">
        <v>0</v>
      </c>
      <c r="G29" s="31">
        <v>9</v>
      </c>
      <c r="H29" s="31">
        <v>5</v>
      </c>
      <c r="I29" s="31">
        <v>4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</row>
    <row r="30" spans="1:15" x14ac:dyDescent="0.25">
      <c r="A30" s="11" t="s">
        <v>26</v>
      </c>
      <c r="B30" s="31">
        <v>4</v>
      </c>
      <c r="C30" s="31">
        <v>0</v>
      </c>
      <c r="D30" s="31">
        <v>3</v>
      </c>
      <c r="E30" s="31">
        <v>1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</row>
    <row r="31" spans="1:15" x14ac:dyDescent="0.25">
      <c r="A31" s="11" t="s">
        <v>43</v>
      </c>
      <c r="B31" s="31">
        <v>19</v>
      </c>
      <c r="C31" s="31">
        <v>0</v>
      </c>
      <c r="D31" s="31">
        <v>1</v>
      </c>
      <c r="E31" s="31">
        <v>15</v>
      </c>
      <c r="F31" s="31">
        <v>0</v>
      </c>
      <c r="G31" s="31">
        <v>3</v>
      </c>
      <c r="H31" s="31">
        <v>0</v>
      </c>
      <c r="I31" s="31">
        <v>1</v>
      </c>
      <c r="J31" s="31">
        <v>0</v>
      </c>
      <c r="K31" s="31">
        <v>0</v>
      </c>
      <c r="L31" s="31">
        <v>0</v>
      </c>
      <c r="M31" s="31">
        <v>0</v>
      </c>
      <c r="N31" s="31">
        <v>1</v>
      </c>
      <c r="O31" s="31">
        <v>1</v>
      </c>
    </row>
    <row r="32" spans="1:15" x14ac:dyDescent="0.25">
      <c r="A32" s="11" t="s">
        <v>27</v>
      </c>
      <c r="B32" s="31">
        <v>41</v>
      </c>
      <c r="C32" s="31">
        <v>0</v>
      </c>
      <c r="D32" s="31">
        <v>0</v>
      </c>
      <c r="E32" s="31">
        <v>30</v>
      </c>
      <c r="F32" s="31">
        <v>0</v>
      </c>
      <c r="G32" s="31">
        <v>11</v>
      </c>
      <c r="H32" s="31">
        <v>4</v>
      </c>
      <c r="I32" s="31">
        <v>7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</row>
    <row r="33" spans="1:15" x14ac:dyDescent="0.25">
      <c r="A33" s="11" t="s">
        <v>28</v>
      </c>
      <c r="B33" s="31">
        <v>7</v>
      </c>
      <c r="C33" s="31">
        <v>0</v>
      </c>
      <c r="D33" s="31">
        <v>3</v>
      </c>
      <c r="E33" s="31">
        <v>4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</row>
    <row r="34" spans="1:15" s="38" customFormat="1" x14ac:dyDescent="0.25">
      <c r="A34" s="13" t="s">
        <v>29</v>
      </c>
      <c r="B34" s="28">
        <v>285</v>
      </c>
      <c r="C34" s="28">
        <v>26</v>
      </c>
      <c r="D34" s="28">
        <v>36</v>
      </c>
      <c r="E34" s="28">
        <v>183</v>
      </c>
      <c r="F34" s="28">
        <v>0</v>
      </c>
      <c r="G34" s="28">
        <v>40</v>
      </c>
      <c r="H34" s="28">
        <v>10</v>
      </c>
      <c r="I34" s="28">
        <v>19</v>
      </c>
      <c r="J34" s="28">
        <v>1</v>
      </c>
      <c r="K34" s="28">
        <v>2</v>
      </c>
      <c r="L34" s="28">
        <v>1</v>
      </c>
      <c r="M34" s="28">
        <v>3</v>
      </c>
      <c r="N34" s="28">
        <v>1</v>
      </c>
      <c r="O34" s="28">
        <v>3</v>
      </c>
    </row>
    <row r="35" spans="1:15" x14ac:dyDescent="0.25">
      <c r="A35" s="11" t="s">
        <v>44</v>
      </c>
      <c r="B35" s="31">
        <v>12</v>
      </c>
      <c r="C35" s="31">
        <v>0</v>
      </c>
      <c r="D35" s="31">
        <v>5</v>
      </c>
      <c r="E35" s="31">
        <v>5</v>
      </c>
      <c r="F35" s="31">
        <v>0</v>
      </c>
      <c r="G35" s="31">
        <v>1</v>
      </c>
      <c r="H35" s="31">
        <v>0</v>
      </c>
      <c r="I35" s="31">
        <v>0</v>
      </c>
      <c r="J35" s="31">
        <v>0</v>
      </c>
      <c r="K35" s="31">
        <v>1</v>
      </c>
      <c r="L35" s="31">
        <v>0</v>
      </c>
      <c r="M35" s="31">
        <v>0</v>
      </c>
      <c r="N35" s="31">
        <v>0</v>
      </c>
      <c r="O35" s="31">
        <v>0</v>
      </c>
    </row>
    <row r="36" spans="1:15" s="38" customFormat="1" ht="19.5" x14ac:dyDescent="0.25">
      <c r="A36" s="21" t="s">
        <v>47</v>
      </c>
      <c r="B36" s="28">
        <f>B35+B34+B21</f>
        <v>1448</v>
      </c>
      <c r="C36" s="28">
        <f t="shared" ref="C36:O36" si="0">C35+C34+C21</f>
        <v>100</v>
      </c>
      <c r="D36" s="28">
        <f t="shared" si="0"/>
        <v>143</v>
      </c>
      <c r="E36" s="28">
        <f t="shared" si="0"/>
        <v>963</v>
      </c>
      <c r="F36" s="28">
        <f t="shared" si="0"/>
        <v>0</v>
      </c>
      <c r="G36" s="28">
        <f t="shared" si="0"/>
        <v>233</v>
      </c>
      <c r="H36" s="28">
        <f t="shared" si="0"/>
        <v>73</v>
      </c>
      <c r="I36" s="28">
        <f t="shared" si="0"/>
        <v>70</v>
      </c>
      <c r="J36" s="28">
        <f t="shared" si="0"/>
        <v>12</v>
      </c>
      <c r="K36" s="28">
        <f t="shared" si="0"/>
        <v>21</v>
      </c>
      <c r="L36" s="28">
        <f t="shared" si="0"/>
        <v>14</v>
      </c>
      <c r="M36" s="28">
        <f t="shared" si="0"/>
        <v>10</v>
      </c>
      <c r="N36" s="28">
        <f t="shared" si="0"/>
        <v>29</v>
      </c>
      <c r="O36" s="28">
        <f t="shared" si="0"/>
        <v>3</v>
      </c>
    </row>
  </sheetData>
  <mergeCells count="14">
    <mergeCell ref="H4:I4"/>
    <mergeCell ref="J4:K4"/>
    <mergeCell ref="L4:M4"/>
    <mergeCell ref="N4:O4"/>
    <mergeCell ref="A1:O1"/>
    <mergeCell ref="A3:A5"/>
    <mergeCell ref="B3:B5"/>
    <mergeCell ref="C3:E3"/>
    <mergeCell ref="F3:F5"/>
    <mergeCell ref="G3:G5"/>
    <mergeCell ref="H3:O3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Звіт 1</vt:lpstr>
      <vt:lpstr>звіт 1.1</vt:lpstr>
      <vt:lpstr>звіт 2</vt:lpstr>
      <vt:lpstr>звіт 3</vt:lpstr>
      <vt:lpstr>звіт 4</vt:lpstr>
      <vt:lpstr>звіт 5</vt:lpstr>
      <vt:lpstr>звіт 6</vt:lpstr>
      <vt:lpstr>звіт 7</vt:lpstr>
      <vt:lpstr>звіт 8</vt:lpstr>
      <vt:lpstr>звіт 9</vt:lpstr>
      <vt:lpstr>звіт 10</vt:lpstr>
      <vt:lpstr>звіт 11</vt:lpstr>
    </vt:vector>
  </TitlesOfParts>
  <Company>IACMS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GudinoYV</dc:creator>
  <cp:lastModifiedBy>GudinoYV</cp:lastModifiedBy>
  <dcterms:created xsi:type="dcterms:W3CDTF">2020-01-29T07:24:14Z</dcterms:created>
  <dcterms:modified xsi:type="dcterms:W3CDTF">2020-11-02T13:30:51Z</dcterms:modified>
</cp:coreProperties>
</file>