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75" windowWidth="27795" windowHeight="14115" firstSheet="1" activeTab="1"/>
  </bookViews>
  <sheets>
    <sheet name="Лист2" sheetId="96" state="hidden" r:id="rId1"/>
    <sheet name="ВСЕ" sheetId="95" r:id="rId2"/>
    <sheet name="1.0" sheetId="2" r:id="rId3"/>
    <sheet name="2.0" sheetId="3" r:id="rId4"/>
    <sheet name="2.1" sheetId="4" r:id="rId5"/>
    <sheet name="2.2" sheetId="5" r:id="rId6"/>
    <sheet name="2.3" sheetId="6" r:id="rId7"/>
    <sheet name="2.4" sheetId="7" r:id="rId8"/>
    <sheet name="2.5" sheetId="8" r:id="rId9"/>
    <sheet name="2.6" sheetId="9" r:id="rId10"/>
    <sheet name="2.7" sheetId="10" r:id="rId11"/>
    <sheet name="2.8" sheetId="11" r:id="rId12"/>
    <sheet name="3.0" sheetId="12" r:id="rId13"/>
    <sheet name="3.1" sheetId="13" r:id="rId14"/>
    <sheet name="3.2" sheetId="14" r:id="rId15"/>
    <sheet name="4.0" sheetId="15" r:id="rId16"/>
    <sheet name="4.1" sheetId="16" r:id="rId17"/>
    <sheet name="4.2" sheetId="17" r:id="rId18"/>
    <sheet name="5.0" sheetId="18" r:id="rId19"/>
    <sheet name="5.1" sheetId="19" r:id="rId20"/>
    <sheet name="5.2" sheetId="20" r:id="rId21"/>
    <sheet name="5.3" sheetId="21" r:id="rId22"/>
    <sheet name="6.0" sheetId="22" r:id="rId23"/>
    <sheet name="7.0" sheetId="23" r:id="rId24"/>
    <sheet name="7.1" sheetId="24" r:id="rId25"/>
    <sheet name="7.2" sheetId="25" r:id="rId26"/>
    <sheet name="7.3" sheetId="26" r:id="rId27"/>
    <sheet name="8.0" sheetId="27" r:id="rId28"/>
    <sheet name="9.0" sheetId="28" r:id="rId29"/>
    <sheet name="9.1" sheetId="29" r:id="rId30"/>
    <sheet name="10.0" sheetId="30" r:id="rId31"/>
    <sheet name="10.1" sheetId="31" r:id="rId32"/>
    <sheet name="10.2" sheetId="32" r:id="rId33"/>
    <sheet name="10.3" sheetId="33" r:id="rId34"/>
    <sheet name="10.4" sheetId="34" r:id="rId35"/>
    <sheet name="10.5" sheetId="35" r:id="rId36"/>
    <sheet name="10.6" sheetId="36" r:id="rId37"/>
    <sheet name="10.7" sheetId="37" r:id="rId38"/>
    <sheet name="10.8" sheetId="38" r:id="rId39"/>
    <sheet name="10.9" sheetId="39" r:id="rId40"/>
    <sheet name="10.10" sheetId="40" r:id="rId41"/>
    <sheet name="10.11" sheetId="41" r:id="rId42"/>
    <sheet name="10.12" sheetId="42" r:id="rId43"/>
    <sheet name="11.0" sheetId="43" r:id="rId44"/>
    <sheet name="11.1" sheetId="44" r:id="rId45"/>
    <sheet name="11.2" sheetId="45" r:id="rId46"/>
    <sheet name="11.3" sheetId="46" r:id="rId47"/>
    <sheet name="11.4" sheetId="47" r:id="rId48"/>
    <sheet name="11.5" sheetId="48" r:id="rId49"/>
    <sheet name="12.0" sheetId="49" r:id="rId50"/>
    <sheet name="12.1" sheetId="50" r:id="rId51"/>
    <sheet name="12.2" sheetId="51" r:id="rId52"/>
    <sheet name="12.3" sheetId="52" r:id="rId53"/>
    <sheet name="12.4" sheetId="53" r:id="rId54"/>
    <sheet name="12.5" sheetId="54" r:id="rId55"/>
    <sheet name="12.6" sheetId="55" r:id="rId56"/>
    <sheet name="12.7" sheetId="56" r:id="rId57"/>
    <sheet name="12.8" sheetId="57" r:id="rId58"/>
    <sheet name="12.9" sheetId="58" r:id="rId59"/>
    <sheet name="12.10" sheetId="59" r:id="rId60"/>
    <sheet name="12.11" sheetId="60" r:id="rId61"/>
    <sheet name="12.12" sheetId="61" r:id="rId62"/>
    <sheet name="12.13" sheetId="62" r:id="rId63"/>
    <sheet name="12.14" sheetId="63" r:id="rId64"/>
    <sheet name="12.15" sheetId="64" r:id="rId65"/>
    <sheet name="12.16" sheetId="65" r:id="rId66"/>
    <sheet name="12.17" sheetId="66" r:id="rId67"/>
    <sheet name="12.18" sheetId="67" r:id="rId68"/>
    <sheet name="12.19" sheetId="68" r:id="rId69"/>
    <sheet name="12.20" sheetId="69" r:id="rId70"/>
    <sheet name="13.0" sheetId="70" r:id="rId71"/>
    <sheet name="14.0" sheetId="71" r:id="rId72"/>
    <sheet name="14.1" sheetId="72" r:id="rId73"/>
    <sheet name="14.2" sheetId="73" r:id="rId74"/>
    <sheet name="14.3" sheetId="74" r:id="rId75"/>
    <sheet name="14.4" sheetId="75" r:id="rId76"/>
    <sheet name="14.5" sheetId="76" r:id="rId77"/>
    <sheet name="14.6" sheetId="77" r:id="rId78"/>
    <sheet name="15.0" sheetId="78" r:id="rId79"/>
    <sheet name="15.1" sheetId="79" r:id="rId80"/>
    <sheet name="15.2" sheetId="80" r:id="rId81"/>
    <sheet name="15.3" sheetId="81" r:id="rId82"/>
    <sheet name="15.4" sheetId="82" r:id="rId83"/>
    <sheet name="15.5" sheetId="83" r:id="rId84"/>
    <sheet name="15.6" sheetId="84" r:id="rId85"/>
    <sheet name="16.0" sheetId="85" r:id="rId86"/>
    <sheet name="17.0" sheetId="86" r:id="rId87"/>
    <sheet name="18.0" sheetId="87" r:id="rId88"/>
    <sheet name="19.0" sheetId="88" r:id="rId89"/>
    <sheet name="20.0" sheetId="89" r:id="rId90"/>
    <sheet name="20.1" sheetId="90" r:id="rId91"/>
    <sheet name="20.2" sheetId="91" r:id="rId92"/>
    <sheet name="20.3" sheetId="92" r:id="rId93"/>
    <sheet name="20.4" sheetId="93" r:id="rId94"/>
    <sheet name="20.5" sheetId="94" r:id="rId95"/>
  </sheets>
  <definedNames>
    <definedName name="_xlnm.Print_Titles" localSheetId="2">'1.0'!$A:$B,'1.0'!$9:$11</definedName>
    <definedName name="_xlnm.Print_Titles" localSheetId="30">'10.0'!$A:$B,'10.0'!$9:$11</definedName>
    <definedName name="_xlnm.Print_Titles" localSheetId="31">'10.1'!$A:$B,'10.1'!$9:$11</definedName>
    <definedName name="_xlnm.Print_Titles" localSheetId="40">'10.10'!$A:$B,'10.10'!$9:$11</definedName>
    <definedName name="_xlnm.Print_Titles" localSheetId="41">'10.11'!$A:$B,'10.11'!$9:$11</definedName>
    <definedName name="_xlnm.Print_Titles" localSheetId="42">'10.12'!$A:$B,'10.12'!$9:$11</definedName>
    <definedName name="_xlnm.Print_Titles" localSheetId="32">'10.2'!$A:$B,'10.2'!$9:$11</definedName>
    <definedName name="_xlnm.Print_Titles" localSheetId="33">'10.3'!$A:$B,'10.3'!$9:$11</definedName>
    <definedName name="_xlnm.Print_Titles" localSheetId="34">'10.4'!$A:$B,'10.4'!$9:$11</definedName>
    <definedName name="_xlnm.Print_Titles" localSheetId="35">'10.5'!$A:$B,'10.5'!$9:$11</definedName>
    <definedName name="_xlnm.Print_Titles" localSheetId="36">'10.6'!$A:$B,'10.6'!$9:$11</definedName>
    <definedName name="_xlnm.Print_Titles" localSheetId="37">'10.7'!$A:$B,'10.7'!$9:$11</definedName>
    <definedName name="_xlnm.Print_Titles" localSheetId="38">'10.8'!$A:$B,'10.8'!$9:$11</definedName>
    <definedName name="_xlnm.Print_Titles" localSheetId="39">'10.9'!$A:$B,'10.9'!$9:$11</definedName>
    <definedName name="_xlnm.Print_Titles" localSheetId="43">'11.0'!$A:$B,'11.0'!$9:$11</definedName>
    <definedName name="_xlnm.Print_Titles" localSheetId="44">'11.1'!$A:$B,'11.1'!$9:$11</definedName>
    <definedName name="_xlnm.Print_Titles" localSheetId="45">'11.2'!$A:$B,'11.2'!$9:$11</definedName>
    <definedName name="_xlnm.Print_Titles" localSheetId="46">'11.3'!$A:$B,'11.3'!$9:$11</definedName>
    <definedName name="_xlnm.Print_Titles" localSheetId="47">'11.4'!$A:$B,'11.4'!$9:$11</definedName>
    <definedName name="_xlnm.Print_Titles" localSheetId="48">'11.5'!$A:$B,'11.5'!$9:$11</definedName>
    <definedName name="_xlnm.Print_Titles" localSheetId="49">'12.0'!$A:$B,'12.0'!$9:$11</definedName>
    <definedName name="_xlnm.Print_Titles" localSheetId="50">'12.1'!$A:$B,'12.1'!$9:$11</definedName>
    <definedName name="_xlnm.Print_Titles" localSheetId="59">'12.10'!$A:$B,'12.10'!$9:$11</definedName>
    <definedName name="_xlnm.Print_Titles" localSheetId="60">'12.11'!$A:$B,'12.11'!$9:$11</definedName>
    <definedName name="_xlnm.Print_Titles" localSheetId="61">'12.12'!$A:$B,'12.12'!$9:$11</definedName>
    <definedName name="_xlnm.Print_Titles" localSheetId="62">'12.13'!$A:$B,'12.13'!$9:$11</definedName>
    <definedName name="_xlnm.Print_Titles" localSheetId="63">'12.14'!$A:$B,'12.14'!$9:$11</definedName>
    <definedName name="_xlnm.Print_Titles" localSheetId="64">'12.15'!$A:$B,'12.15'!$9:$11</definedName>
    <definedName name="_xlnm.Print_Titles" localSheetId="65">'12.16'!$A:$B,'12.16'!$9:$11</definedName>
    <definedName name="_xlnm.Print_Titles" localSheetId="66">'12.17'!$A:$B,'12.17'!$9:$11</definedName>
    <definedName name="_xlnm.Print_Titles" localSheetId="67">'12.18'!$A:$B,'12.18'!$9:$11</definedName>
    <definedName name="_xlnm.Print_Titles" localSheetId="68">'12.19'!$A:$B,'12.19'!$9:$11</definedName>
    <definedName name="_xlnm.Print_Titles" localSheetId="51">'12.2'!$A:$B,'12.2'!$9:$11</definedName>
    <definedName name="_xlnm.Print_Titles" localSheetId="69">'12.20'!$A:$B,'12.20'!$9:$11</definedName>
    <definedName name="_xlnm.Print_Titles" localSheetId="52">'12.3'!$A:$B,'12.3'!$9:$11</definedName>
    <definedName name="_xlnm.Print_Titles" localSheetId="53">'12.4'!$A:$B,'12.4'!$9:$11</definedName>
    <definedName name="_xlnm.Print_Titles" localSheetId="54">'12.5'!$A:$B,'12.5'!$9:$11</definedName>
    <definedName name="_xlnm.Print_Titles" localSheetId="55">'12.6'!$A:$B,'12.6'!$9:$11</definedName>
    <definedName name="_xlnm.Print_Titles" localSheetId="56">'12.7'!$A:$B,'12.7'!$9:$11</definedName>
    <definedName name="_xlnm.Print_Titles" localSheetId="57">'12.8'!$A:$B,'12.8'!$9:$11</definedName>
    <definedName name="_xlnm.Print_Titles" localSheetId="58">'12.9'!$A:$B,'12.9'!$9:$11</definedName>
    <definedName name="_xlnm.Print_Titles" localSheetId="70">'13.0'!$A:$B,'13.0'!$9:$11</definedName>
    <definedName name="_xlnm.Print_Titles" localSheetId="71">'14.0'!$A:$B,'14.0'!$9:$11</definedName>
    <definedName name="_xlnm.Print_Titles" localSheetId="72">'14.1'!$A:$B,'14.1'!$9:$11</definedName>
    <definedName name="_xlnm.Print_Titles" localSheetId="73">'14.2'!$A:$B,'14.2'!$9:$11</definedName>
    <definedName name="_xlnm.Print_Titles" localSheetId="74">'14.3'!$A:$B,'14.3'!$9:$11</definedName>
    <definedName name="_xlnm.Print_Titles" localSheetId="75">'14.4'!$A:$B,'14.4'!$9:$11</definedName>
    <definedName name="_xlnm.Print_Titles" localSheetId="76">'14.5'!$A:$B,'14.5'!$9:$11</definedName>
    <definedName name="_xlnm.Print_Titles" localSheetId="77">'14.6'!$A:$B,'14.6'!$9:$11</definedName>
    <definedName name="_xlnm.Print_Titles" localSheetId="78">'15.0'!$A:$B,'15.0'!$9:$11</definedName>
    <definedName name="_xlnm.Print_Titles" localSheetId="79">'15.1'!$A:$B,'15.1'!$9:$11</definedName>
    <definedName name="_xlnm.Print_Titles" localSheetId="80">'15.2'!$A:$B,'15.2'!$9:$11</definedName>
    <definedName name="_xlnm.Print_Titles" localSheetId="81">'15.3'!$A:$B,'15.3'!$9:$11</definedName>
    <definedName name="_xlnm.Print_Titles" localSheetId="82">'15.4'!$A:$B,'15.4'!$9:$11</definedName>
    <definedName name="_xlnm.Print_Titles" localSheetId="83">'15.5'!$A:$B,'15.5'!$9:$11</definedName>
    <definedName name="_xlnm.Print_Titles" localSheetId="84">'15.6'!$A:$B,'15.6'!$9:$11</definedName>
    <definedName name="_xlnm.Print_Titles" localSheetId="85">'16.0'!$A:$B,'16.0'!$9:$11</definedName>
    <definedName name="_xlnm.Print_Titles" localSheetId="86">'17.0'!$A:$B,'17.0'!$9:$11</definedName>
    <definedName name="_xlnm.Print_Titles" localSheetId="87">'18.0'!$A:$B,'18.0'!$9:$11</definedName>
    <definedName name="_xlnm.Print_Titles" localSheetId="88">'19.0'!$A:$B,'19.0'!$9:$11</definedName>
    <definedName name="_xlnm.Print_Titles" localSheetId="3">'2.0'!$A:$B,'2.0'!$9:$11</definedName>
    <definedName name="_xlnm.Print_Titles" localSheetId="4">'2.1'!$A:$B,'2.1'!$9:$11</definedName>
    <definedName name="_xlnm.Print_Titles" localSheetId="5">'2.2'!$A:$B,'2.2'!$9:$11</definedName>
    <definedName name="_xlnm.Print_Titles" localSheetId="6">'2.3'!$A:$B,'2.3'!$9:$11</definedName>
    <definedName name="_xlnm.Print_Titles" localSheetId="7">'2.4'!$A:$B,'2.4'!$9:$11</definedName>
    <definedName name="_xlnm.Print_Titles" localSheetId="8">'2.5'!$A:$B,'2.5'!$9:$11</definedName>
    <definedName name="_xlnm.Print_Titles" localSheetId="9">'2.6'!$A:$B,'2.6'!$9:$11</definedName>
    <definedName name="_xlnm.Print_Titles" localSheetId="10">'2.7'!$A:$B,'2.7'!$9:$11</definedName>
    <definedName name="_xlnm.Print_Titles" localSheetId="11">'2.8'!$A:$B,'2.8'!$9:$11</definedName>
    <definedName name="_xlnm.Print_Titles" localSheetId="89">'20.0'!$A:$B,'20.0'!$9:$11</definedName>
    <definedName name="_xlnm.Print_Titles" localSheetId="90">'20.1'!$A:$B,'20.1'!$9:$11</definedName>
    <definedName name="_xlnm.Print_Titles" localSheetId="91">'20.2'!$A:$B,'20.2'!$9:$11</definedName>
    <definedName name="_xlnm.Print_Titles" localSheetId="92">'20.3'!$A:$B,'20.3'!$9:$11</definedName>
    <definedName name="_xlnm.Print_Titles" localSheetId="93">'20.4'!$A:$B,'20.4'!$9:$11</definedName>
    <definedName name="_xlnm.Print_Titles" localSheetId="94">'20.5'!$A:$B,'20.5'!$9:$11</definedName>
    <definedName name="_xlnm.Print_Titles" localSheetId="12">'3.0'!$A:$B,'3.0'!$9:$11</definedName>
    <definedName name="_xlnm.Print_Titles" localSheetId="13">'3.1'!$A:$B,'3.1'!$9:$11</definedName>
    <definedName name="_xlnm.Print_Titles" localSheetId="14">'3.2'!$A:$B,'3.2'!$9:$11</definedName>
    <definedName name="_xlnm.Print_Titles" localSheetId="15">'4.0'!$A:$B,'4.0'!$9:$11</definedName>
    <definedName name="_xlnm.Print_Titles" localSheetId="16">'4.1'!$A:$B,'4.1'!$9:$11</definedName>
    <definedName name="_xlnm.Print_Titles" localSheetId="17">'4.2'!$A:$B,'4.2'!$9:$11</definedName>
    <definedName name="_xlnm.Print_Titles" localSheetId="18">'5.0'!$A:$B,'5.0'!$9:$11</definedName>
    <definedName name="_xlnm.Print_Titles" localSheetId="19">'5.1'!$A:$B,'5.1'!$9:$11</definedName>
    <definedName name="_xlnm.Print_Titles" localSheetId="20">'5.2'!$A:$B,'5.2'!$9:$11</definedName>
    <definedName name="_xlnm.Print_Titles" localSheetId="21">'5.3'!$A:$B,'5.3'!$9:$11</definedName>
    <definedName name="_xlnm.Print_Titles" localSheetId="22">'6.0'!$A:$B,'6.0'!$9:$11</definedName>
    <definedName name="_xlnm.Print_Titles" localSheetId="23">'7.0'!$A:$B,'7.0'!$9:$11</definedName>
    <definedName name="_xlnm.Print_Titles" localSheetId="24">'7.1'!$A:$B,'7.1'!$9:$11</definedName>
    <definedName name="_xlnm.Print_Titles" localSheetId="25">'7.2'!$A:$B,'7.2'!$9:$11</definedName>
    <definedName name="_xlnm.Print_Titles" localSheetId="26">'7.3'!$A:$B,'7.3'!$9:$11</definedName>
    <definedName name="_xlnm.Print_Titles" localSheetId="27">'8.0'!$A:$B,'8.0'!$9:$11</definedName>
    <definedName name="_xlnm.Print_Titles" localSheetId="28">'9.0'!$A:$B,'9.0'!$9:$11</definedName>
    <definedName name="_xlnm.Print_Titles" localSheetId="29">'9.1'!$A:$B,'9.1'!$9:$11</definedName>
  </definedNames>
  <calcPr calcId="114210"/>
</workbook>
</file>

<file path=xl/calcChain.xml><?xml version="1.0" encoding="utf-8"?>
<calcChain xmlns="http://schemas.openxmlformats.org/spreadsheetml/2006/main">
  <c r="F4" i="3" l="1"/>
  <c r="F4" i="4"/>
  <c r="F4" i="5"/>
  <c r="F4" i="6"/>
  <c r="F4" i="7"/>
  <c r="F4" i="8"/>
  <c r="F4" i="9"/>
  <c r="F4" i="10"/>
  <c r="F4" i="11"/>
  <c r="F4" i="12"/>
  <c r="F4" i="13"/>
  <c r="F4" i="14"/>
  <c r="F4" i="15"/>
  <c r="F4" i="16"/>
  <c r="F4" i="17"/>
  <c r="F4" i="18"/>
  <c r="F4" i="19"/>
  <c r="F4" i="20"/>
  <c r="F4" i="21"/>
  <c r="F4" i="22"/>
  <c r="F4" i="23"/>
  <c r="F4" i="24"/>
  <c r="F4" i="25"/>
  <c r="F4" i="26"/>
  <c r="F4" i="27"/>
  <c r="F4" i="28"/>
  <c r="F4" i="29"/>
  <c r="F4" i="30"/>
  <c r="F4" i="31"/>
  <c r="F4" i="32"/>
  <c r="F4" i="33"/>
  <c r="F4" i="34"/>
  <c r="F4" i="35"/>
  <c r="F4" i="36"/>
  <c r="F4" i="37"/>
  <c r="F4" i="38"/>
  <c r="F4" i="39"/>
  <c r="F4" i="40"/>
  <c r="F4" i="41"/>
  <c r="F4" i="42"/>
  <c r="F4" i="43"/>
  <c r="F4" i="44"/>
  <c r="F4" i="45"/>
  <c r="F4" i="46"/>
  <c r="F4" i="47"/>
  <c r="F4" i="48"/>
  <c r="F4" i="49"/>
  <c r="F4" i="50"/>
  <c r="F4" i="51"/>
  <c r="F4" i="52"/>
  <c r="F4" i="53"/>
  <c r="F4" i="54"/>
  <c r="F4" i="55"/>
  <c r="F4" i="56"/>
  <c r="F4" i="57"/>
  <c r="F4" i="58"/>
  <c r="F4" i="59"/>
  <c r="F4" i="60"/>
  <c r="F4" i="61"/>
  <c r="F4" i="62"/>
  <c r="F4" i="63"/>
  <c r="F4" i="64"/>
  <c r="F4" i="65"/>
  <c r="F4" i="66"/>
  <c r="F4" i="67"/>
  <c r="F4" i="68"/>
  <c r="F4" i="69"/>
  <c r="F4" i="70"/>
  <c r="F4" i="71"/>
  <c r="F4" i="72"/>
  <c r="F4" i="73"/>
  <c r="F4" i="74"/>
  <c r="F4" i="75"/>
  <c r="F4" i="76"/>
  <c r="F4" i="77"/>
  <c r="F4" i="78"/>
  <c r="F4" i="79"/>
  <c r="F4" i="80"/>
  <c r="F4" i="81"/>
  <c r="F4" i="82"/>
  <c r="F4" i="83"/>
  <c r="F4" i="84"/>
  <c r="F4" i="85"/>
  <c r="F4" i="86"/>
  <c r="F4" i="87"/>
  <c r="F4" i="88"/>
  <c r="F4" i="89"/>
  <c r="F4" i="90"/>
  <c r="F4" i="91"/>
  <c r="F4" i="92"/>
  <c r="F4" i="93"/>
  <c r="F4" i="94"/>
  <c r="F4" i="2"/>
  <c r="P11" i="95"/>
  <c r="P103" i="95"/>
  <c r="P102" i="95"/>
  <c r="P101" i="95"/>
  <c r="P100" i="95"/>
  <c r="P99" i="95"/>
  <c r="P98" i="95"/>
  <c r="P97" i="95"/>
  <c r="P96" i="95"/>
  <c r="P95" i="95"/>
  <c r="P94" i="95"/>
  <c r="P93" i="95"/>
  <c r="P92" i="95"/>
  <c r="P91" i="95"/>
  <c r="P90" i="95"/>
  <c r="P89" i="95"/>
  <c r="P88" i="95"/>
  <c r="P87" i="95"/>
  <c r="P86" i="95"/>
  <c r="P85" i="95"/>
  <c r="P84" i="95"/>
  <c r="P83" i="95"/>
  <c r="P82" i="95"/>
  <c r="P81" i="95"/>
  <c r="P80" i="95"/>
  <c r="P79" i="95"/>
  <c r="P78" i="95"/>
  <c r="P77" i="95"/>
  <c r="P76" i="95"/>
  <c r="P75" i="95"/>
  <c r="P74" i="95"/>
  <c r="P73" i="95"/>
  <c r="P72" i="95"/>
  <c r="P71" i="95"/>
  <c r="P70" i="95"/>
  <c r="P69" i="95"/>
  <c r="P68" i="95"/>
  <c r="P67" i="95"/>
  <c r="P66" i="95"/>
  <c r="P65" i="95"/>
  <c r="P64" i="95"/>
  <c r="P63" i="95"/>
  <c r="P62" i="95"/>
  <c r="P61" i="95"/>
  <c r="P60" i="95"/>
  <c r="P59" i="95"/>
  <c r="P58" i="95"/>
  <c r="P57" i="95"/>
  <c r="P56" i="95"/>
  <c r="P55" i="95"/>
  <c r="P54" i="95"/>
  <c r="P53" i="95"/>
  <c r="P52" i="95"/>
  <c r="P51" i="95"/>
  <c r="P50" i="95"/>
  <c r="P49" i="95"/>
  <c r="P48" i="95"/>
  <c r="P47" i="95"/>
  <c r="P46" i="95"/>
  <c r="P45" i="95"/>
  <c r="P44" i="95"/>
  <c r="P43" i="95"/>
  <c r="P42" i="95"/>
  <c r="P41" i="95"/>
  <c r="P40" i="95"/>
  <c r="P39" i="95"/>
  <c r="P38" i="95"/>
  <c r="P37" i="95"/>
  <c r="P36" i="95"/>
  <c r="P35" i="95"/>
  <c r="P34" i="95"/>
  <c r="P33" i="95"/>
  <c r="P32" i="95"/>
  <c r="P31" i="95"/>
  <c r="P30" i="95"/>
  <c r="P29" i="95"/>
  <c r="P28" i="95"/>
  <c r="P27" i="95"/>
  <c r="P26" i="95"/>
  <c r="P25" i="95"/>
  <c r="P24" i="95"/>
  <c r="P23" i="95"/>
  <c r="P22" i="95"/>
  <c r="P21" i="95"/>
  <c r="P20" i="95"/>
  <c r="P19" i="95"/>
  <c r="P18" i="95"/>
  <c r="P17" i="95"/>
  <c r="P16" i="95"/>
  <c r="P15" i="95"/>
  <c r="P14" i="95"/>
  <c r="P13" i="95"/>
  <c r="P12" i="95"/>
  <c r="B2" i="96"/>
  <c r="B3" i="96"/>
  <c r="B4" i="96"/>
  <c r="B5" i="96"/>
  <c r="B6" i="96"/>
  <c r="B7" i="96"/>
  <c r="B8" i="96"/>
  <c r="B9" i="96"/>
  <c r="B10" i="96"/>
  <c r="B11" i="96"/>
  <c r="B12" i="96"/>
  <c r="B13" i="96"/>
  <c r="B14" i="96"/>
  <c r="B15" i="96"/>
  <c r="B16" i="96"/>
  <c r="B17" i="96"/>
  <c r="B18" i="96"/>
  <c r="B19" i="96"/>
  <c r="B20" i="96"/>
  <c r="B21" i="96"/>
  <c r="B22" i="96"/>
  <c r="B23" i="96"/>
  <c r="B24" i="96"/>
  <c r="B25" i="96"/>
  <c r="B26" i="96"/>
  <c r="B27" i="96"/>
  <c r="B28" i="96"/>
  <c r="B29" i="96"/>
  <c r="B30" i="96"/>
  <c r="B31" i="96"/>
  <c r="B32" i="96"/>
  <c r="B33" i="96"/>
  <c r="B34" i="96"/>
  <c r="B35" i="96"/>
  <c r="B36" i="96"/>
  <c r="B37" i="96"/>
  <c r="B38" i="96"/>
  <c r="B39" i="96"/>
  <c r="B40" i="96"/>
  <c r="B41" i="96"/>
  <c r="B42" i="96"/>
  <c r="B43" i="96"/>
  <c r="B44" i="96"/>
  <c r="B45" i="96"/>
  <c r="B46" i="96"/>
  <c r="B47" i="96"/>
  <c r="B48" i="96"/>
  <c r="B49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81" i="96"/>
  <c r="B82" i="96"/>
  <c r="B83" i="96"/>
  <c r="B84" i="96"/>
  <c r="B85" i="96"/>
  <c r="B86" i="96"/>
  <c r="B87" i="96"/>
  <c r="B88" i="96"/>
  <c r="B89" i="96"/>
  <c r="B90" i="96"/>
  <c r="B91" i="96"/>
  <c r="B92" i="96"/>
  <c r="B93" i="96"/>
  <c r="B1" i="96"/>
  <c r="O270" i="94" l="1"/>
  <c r="N270" i="94"/>
  <c r="M270" i="94"/>
  <c r="L270" i="94"/>
  <c r="K270" i="94"/>
  <c r="O269" i="94"/>
  <c r="N269" i="94"/>
  <c r="M269" i="94"/>
  <c r="L269" i="94"/>
  <c r="K269" i="94"/>
  <c r="O268" i="94"/>
  <c r="N268" i="94"/>
  <c r="M268" i="94"/>
  <c r="L268" i="94"/>
  <c r="K268" i="94"/>
  <c r="O267" i="94"/>
  <c r="N267" i="94"/>
  <c r="M267" i="94"/>
  <c r="L267" i="94"/>
  <c r="K267" i="94"/>
  <c r="O266" i="94"/>
  <c r="N266" i="94"/>
  <c r="M266" i="94"/>
  <c r="L266" i="94"/>
  <c r="K266" i="94"/>
  <c r="O265" i="94"/>
  <c r="N265" i="94"/>
  <c r="M265" i="94"/>
  <c r="L265" i="94"/>
  <c r="K265" i="94"/>
  <c r="O264" i="94"/>
  <c r="N264" i="94"/>
  <c r="M264" i="94"/>
  <c r="L264" i="94"/>
  <c r="K264" i="94"/>
  <c r="O263" i="94"/>
  <c r="N263" i="94"/>
  <c r="M263" i="94"/>
  <c r="L263" i="94"/>
  <c r="K263" i="94"/>
  <c r="O262" i="94"/>
  <c r="N262" i="94"/>
  <c r="M262" i="94"/>
  <c r="L262" i="94"/>
  <c r="K262" i="94"/>
  <c r="O261" i="94"/>
  <c r="N261" i="94"/>
  <c r="M261" i="94"/>
  <c r="L261" i="94"/>
  <c r="K261" i="94"/>
  <c r="O260" i="94"/>
  <c r="N260" i="94"/>
  <c r="M260" i="94"/>
  <c r="L260" i="94"/>
  <c r="K260" i="94"/>
  <c r="O259" i="94"/>
  <c r="N259" i="94"/>
  <c r="M259" i="94"/>
  <c r="L259" i="94"/>
  <c r="K259" i="94"/>
  <c r="O258" i="94"/>
  <c r="N258" i="94"/>
  <c r="M258" i="94"/>
  <c r="L258" i="94"/>
  <c r="K258" i="94"/>
  <c r="O257" i="94"/>
  <c r="N257" i="94"/>
  <c r="M257" i="94"/>
  <c r="L257" i="94"/>
  <c r="K257" i="94"/>
  <c r="O256" i="94"/>
  <c r="N256" i="94"/>
  <c r="M256" i="94"/>
  <c r="L256" i="94"/>
  <c r="K256" i="94"/>
  <c r="O255" i="94"/>
  <c r="N255" i="94"/>
  <c r="M255" i="94"/>
  <c r="L255" i="94"/>
  <c r="K255" i="94"/>
  <c r="O254" i="94"/>
  <c r="N254" i="94"/>
  <c r="M254" i="94"/>
  <c r="L254" i="94"/>
  <c r="K254" i="94"/>
  <c r="O253" i="94"/>
  <c r="N253" i="94"/>
  <c r="M253" i="94"/>
  <c r="L253" i="94"/>
  <c r="K253" i="94"/>
  <c r="O252" i="94"/>
  <c r="N252" i="94"/>
  <c r="M252" i="94"/>
  <c r="L252" i="94"/>
  <c r="K252" i="94"/>
  <c r="O251" i="94"/>
  <c r="N251" i="94"/>
  <c r="M251" i="94"/>
  <c r="L251" i="94"/>
  <c r="K251" i="94"/>
  <c r="O250" i="94"/>
  <c r="N250" i="94"/>
  <c r="M250" i="94"/>
  <c r="L250" i="94"/>
  <c r="K250" i="94"/>
  <c r="O249" i="94"/>
  <c r="N249" i="94"/>
  <c r="M249" i="94"/>
  <c r="L249" i="94"/>
  <c r="K249" i="94"/>
  <c r="O248" i="94"/>
  <c r="N248" i="94"/>
  <c r="M248" i="94"/>
  <c r="L248" i="94"/>
  <c r="K248" i="94"/>
  <c r="O247" i="94"/>
  <c r="N247" i="94"/>
  <c r="M247" i="94"/>
  <c r="L247" i="94"/>
  <c r="K247" i="94"/>
  <c r="O246" i="94"/>
  <c r="N246" i="94"/>
  <c r="M246" i="94"/>
  <c r="L246" i="94"/>
  <c r="K246" i="94"/>
  <c r="O245" i="94"/>
  <c r="N245" i="94"/>
  <c r="M245" i="94"/>
  <c r="L245" i="94"/>
  <c r="K245" i="94"/>
  <c r="O244" i="94"/>
  <c r="N244" i="94"/>
  <c r="M244" i="94"/>
  <c r="L244" i="94"/>
  <c r="K244" i="94"/>
  <c r="O243" i="94"/>
  <c r="N243" i="94"/>
  <c r="M243" i="94"/>
  <c r="L243" i="94"/>
  <c r="K243" i="94"/>
  <c r="O242" i="94"/>
  <c r="N242" i="94"/>
  <c r="M242" i="94"/>
  <c r="L242" i="94"/>
  <c r="K242" i="94"/>
  <c r="O241" i="94"/>
  <c r="N241" i="94"/>
  <c r="M241" i="94"/>
  <c r="L241" i="94"/>
  <c r="K241" i="94"/>
  <c r="O240" i="94"/>
  <c r="N240" i="94"/>
  <c r="M240" i="94"/>
  <c r="L240" i="94"/>
  <c r="K240" i="94"/>
  <c r="O239" i="94"/>
  <c r="N239" i="94"/>
  <c r="M239" i="94"/>
  <c r="L239" i="94"/>
  <c r="K239" i="94"/>
  <c r="O238" i="94"/>
  <c r="N238" i="94"/>
  <c r="M238" i="94"/>
  <c r="L238" i="94"/>
  <c r="K238" i="94"/>
  <c r="O237" i="94"/>
  <c r="N237" i="94"/>
  <c r="M237" i="94"/>
  <c r="L237" i="94"/>
  <c r="K237" i="94"/>
  <c r="O236" i="94"/>
  <c r="N236" i="94"/>
  <c r="M236" i="94"/>
  <c r="L236" i="94"/>
  <c r="K236" i="94"/>
  <c r="O235" i="94"/>
  <c r="N235" i="94"/>
  <c r="M235" i="94"/>
  <c r="L235" i="94"/>
  <c r="K235" i="94"/>
  <c r="O234" i="94"/>
  <c r="N234" i="94"/>
  <c r="M234" i="94"/>
  <c r="L234" i="94"/>
  <c r="K234" i="94"/>
  <c r="O233" i="94"/>
  <c r="N233" i="94"/>
  <c r="M233" i="94"/>
  <c r="L233" i="94"/>
  <c r="K233" i="94"/>
  <c r="O232" i="94"/>
  <c r="N232" i="94"/>
  <c r="M232" i="94"/>
  <c r="L232" i="94"/>
  <c r="K232" i="94"/>
  <c r="O231" i="94"/>
  <c r="N231" i="94"/>
  <c r="M231" i="94"/>
  <c r="L231" i="94"/>
  <c r="K231" i="94"/>
  <c r="O230" i="94"/>
  <c r="N230" i="94"/>
  <c r="M230" i="94"/>
  <c r="L230" i="94"/>
  <c r="K230" i="94"/>
  <c r="O229" i="94"/>
  <c r="N229" i="94"/>
  <c r="M229" i="94"/>
  <c r="L229" i="94"/>
  <c r="K229" i="94"/>
  <c r="O228" i="94"/>
  <c r="N228" i="94"/>
  <c r="M228" i="94"/>
  <c r="L228" i="94"/>
  <c r="K228" i="94"/>
  <c r="O227" i="94"/>
  <c r="N227" i="94"/>
  <c r="M227" i="94"/>
  <c r="L227" i="94"/>
  <c r="K227" i="94"/>
  <c r="O226" i="94"/>
  <c r="N226" i="94"/>
  <c r="M226" i="94"/>
  <c r="L226" i="94"/>
  <c r="K226" i="94"/>
  <c r="O225" i="94"/>
  <c r="N225" i="94"/>
  <c r="M225" i="94"/>
  <c r="L225" i="94"/>
  <c r="K225" i="94"/>
  <c r="O224" i="94"/>
  <c r="N224" i="94"/>
  <c r="M224" i="94"/>
  <c r="L224" i="94"/>
  <c r="K224" i="94"/>
  <c r="O223" i="94"/>
  <c r="N223" i="94"/>
  <c r="M223" i="94"/>
  <c r="L223" i="94"/>
  <c r="K223" i="94"/>
  <c r="O222" i="94"/>
  <c r="N222" i="94"/>
  <c r="M222" i="94"/>
  <c r="L222" i="94"/>
  <c r="K222" i="94"/>
  <c r="O221" i="94"/>
  <c r="N221" i="94"/>
  <c r="M221" i="94"/>
  <c r="L221" i="94"/>
  <c r="K221" i="94"/>
  <c r="O220" i="94"/>
  <c r="N220" i="94"/>
  <c r="M220" i="94"/>
  <c r="L220" i="94"/>
  <c r="K220" i="94"/>
  <c r="O219" i="94"/>
  <c r="N219" i="94"/>
  <c r="M219" i="94"/>
  <c r="L219" i="94"/>
  <c r="K219" i="94"/>
  <c r="O218" i="94"/>
  <c r="N218" i="94"/>
  <c r="M218" i="94"/>
  <c r="L218" i="94"/>
  <c r="K218" i="94"/>
  <c r="O217" i="94"/>
  <c r="N217" i="94"/>
  <c r="M217" i="94"/>
  <c r="L217" i="94"/>
  <c r="K217" i="94"/>
  <c r="O216" i="94"/>
  <c r="N216" i="94"/>
  <c r="M216" i="94"/>
  <c r="L216" i="94"/>
  <c r="K216" i="94"/>
  <c r="O215" i="94"/>
  <c r="N215" i="94"/>
  <c r="M215" i="94"/>
  <c r="L215" i="94"/>
  <c r="K215" i="94"/>
  <c r="O214" i="94"/>
  <c r="N214" i="94"/>
  <c r="M214" i="94"/>
  <c r="L214" i="94"/>
  <c r="K214" i="94"/>
  <c r="O213" i="94"/>
  <c r="N213" i="94"/>
  <c r="M213" i="94"/>
  <c r="L213" i="94"/>
  <c r="K213" i="94"/>
  <c r="O212" i="94"/>
  <c r="N212" i="94"/>
  <c r="M212" i="94"/>
  <c r="L212" i="94"/>
  <c r="K212" i="94"/>
  <c r="O211" i="94"/>
  <c r="N211" i="94"/>
  <c r="M211" i="94"/>
  <c r="L211" i="94"/>
  <c r="K211" i="94"/>
  <c r="O210" i="94"/>
  <c r="N210" i="94"/>
  <c r="M210" i="94"/>
  <c r="L210" i="94"/>
  <c r="K210" i="94"/>
  <c r="O209" i="94"/>
  <c r="N209" i="94"/>
  <c r="M209" i="94"/>
  <c r="L209" i="94"/>
  <c r="K209" i="94"/>
  <c r="O208" i="94"/>
  <c r="N208" i="94"/>
  <c r="M208" i="94"/>
  <c r="L208" i="94"/>
  <c r="K208" i="94"/>
  <c r="O207" i="94"/>
  <c r="N207" i="94"/>
  <c r="M207" i="94"/>
  <c r="L207" i="94"/>
  <c r="K207" i="94"/>
  <c r="O206" i="94"/>
  <c r="N206" i="94"/>
  <c r="M206" i="94"/>
  <c r="L206" i="94"/>
  <c r="K206" i="94"/>
  <c r="O205" i="94"/>
  <c r="N205" i="94"/>
  <c r="M205" i="94"/>
  <c r="L205" i="94"/>
  <c r="K205" i="94"/>
  <c r="O204" i="94"/>
  <c r="N204" i="94"/>
  <c r="M204" i="94"/>
  <c r="L204" i="94"/>
  <c r="K204" i="94"/>
  <c r="O203" i="94"/>
  <c r="N203" i="94"/>
  <c r="M203" i="94"/>
  <c r="L203" i="94"/>
  <c r="K203" i="94"/>
  <c r="O202" i="94"/>
  <c r="N202" i="94"/>
  <c r="M202" i="94"/>
  <c r="L202" i="94"/>
  <c r="K202" i="94"/>
  <c r="O201" i="94"/>
  <c r="N201" i="94"/>
  <c r="M201" i="94"/>
  <c r="L201" i="94"/>
  <c r="K201" i="94"/>
  <c r="O200" i="94"/>
  <c r="N200" i="94"/>
  <c r="M200" i="94"/>
  <c r="L200" i="94"/>
  <c r="K200" i="94"/>
  <c r="O199" i="94"/>
  <c r="N199" i="94"/>
  <c r="M199" i="94"/>
  <c r="L199" i="94"/>
  <c r="K199" i="94"/>
  <c r="O198" i="94"/>
  <c r="N198" i="94"/>
  <c r="M198" i="94"/>
  <c r="L198" i="94"/>
  <c r="K198" i="94"/>
  <c r="O197" i="94"/>
  <c r="N197" i="94"/>
  <c r="M197" i="94"/>
  <c r="L197" i="94"/>
  <c r="K197" i="94"/>
  <c r="O196" i="94"/>
  <c r="N196" i="94"/>
  <c r="M196" i="94"/>
  <c r="L196" i="94"/>
  <c r="K196" i="94"/>
  <c r="O195" i="94"/>
  <c r="N195" i="94"/>
  <c r="M195" i="94"/>
  <c r="L195" i="94"/>
  <c r="K195" i="94"/>
  <c r="O194" i="94"/>
  <c r="N194" i="94"/>
  <c r="M194" i="94"/>
  <c r="L194" i="94"/>
  <c r="K194" i="94"/>
  <c r="O193" i="94"/>
  <c r="N193" i="94"/>
  <c r="M193" i="94"/>
  <c r="L193" i="94"/>
  <c r="K193" i="94"/>
  <c r="O192" i="94"/>
  <c r="N192" i="94"/>
  <c r="M192" i="94"/>
  <c r="L192" i="94"/>
  <c r="K192" i="94"/>
  <c r="O191" i="94"/>
  <c r="N191" i="94"/>
  <c r="M191" i="94"/>
  <c r="L191" i="94"/>
  <c r="K191" i="94"/>
  <c r="O190" i="94"/>
  <c r="N190" i="94"/>
  <c r="M190" i="94"/>
  <c r="L190" i="94"/>
  <c r="K190" i="94"/>
  <c r="O189" i="94"/>
  <c r="N189" i="94"/>
  <c r="M189" i="94"/>
  <c r="L189" i="94"/>
  <c r="K189" i="94"/>
  <c r="O188" i="94"/>
  <c r="N188" i="94"/>
  <c r="M188" i="94"/>
  <c r="L188" i="94"/>
  <c r="K188" i="94"/>
  <c r="O187" i="94"/>
  <c r="N187" i="94"/>
  <c r="M187" i="94"/>
  <c r="L187" i="94"/>
  <c r="K187" i="94"/>
  <c r="O186" i="94"/>
  <c r="N186" i="94"/>
  <c r="M186" i="94"/>
  <c r="L186" i="94"/>
  <c r="K186" i="94"/>
  <c r="O185" i="94"/>
  <c r="N185" i="94"/>
  <c r="M185" i="94"/>
  <c r="L185" i="94"/>
  <c r="K185" i="94"/>
  <c r="O184" i="94"/>
  <c r="N184" i="94"/>
  <c r="M184" i="94"/>
  <c r="L184" i="94"/>
  <c r="K184" i="94"/>
  <c r="O183" i="94"/>
  <c r="N183" i="94"/>
  <c r="M183" i="94"/>
  <c r="L183" i="94"/>
  <c r="K183" i="94"/>
  <c r="O182" i="94"/>
  <c r="N182" i="94"/>
  <c r="M182" i="94"/>
  <c r="L182" i="94"/>
  <c r="K182" i="94"/>
  <c r="O181" i="94"/>
  <c r="N181" i="94"/>
  <c r="M181" i="94"/>
  <c r="L181" i="94"/>
  <c r="K181" i="94"/>
  <c r="O180" i="94"/>
  <c r="N180" i="94"/>
  <c r="M180" i="94"/>
  <c r="L180" i="94"/>
  <c r="K180" i="94"/>
  <c r="O179" i="94"/>
  <c r="N179" i="94"/>
  <c r="M179" i="94"/>
  <c r="L179" i="94"/>
  <c r="K179" i="94"/>
  <c r="O178" i="94"/>
  <c r="N178" i="94"/>
  <c r="M178" i="94"/>
  <c r="L178" i="94"/>
  <c r="K178" i="94"/>
  <c r="O177" i="94"/>
  <c r="N177" i="94"/>
  <c r="M177" i="94"/>
  <c r="L177" i="94"/>
  <c r="K177" i="94"/>
  <c r="O176" i="94"/>
  <c r="N176" i="94"/>
  <c r="M176" i="94"/>
  <c r="L176" i="94"/>
  <c r="K176" i="94"/>
  <c r="O175" i="94"/>
  <c r="N175" i="94"/>
  <c r="M175" i="94"/>
  <c r="L175" i="94"/>
  <c r="K175" i="94"/>
  <c r="O174" i="94"/>
  <c r="N174" i="94"/>
  <c r="M174" i="94"/>
  <c r="L174" i="94"/>
  <c r="K174" i="94"/>
  <c r="O173" i="94"/>
  <c r="N173" i="94"/>
  <c r="M173" i="94"/>
  <c r="L173" i="94"/>
  <c r="K173" i="94"/>
  <c r="O172" i="94"/>
  <c r="N172" i="94"/>
  <c r="M172" i="94"/>
  <c r="L172" i="94"/>
  <c r="K172" i="94"/>
  <c r="O171" i="94"/>
  <c r="N171" i="94"/>
  <c r="M171" i="94"/>
  <c r="L171" i="94"/>
  <c r="K171" i="94"/>
  <c r="O170" i="94"/>
  <c r="N170" i="94"/>
  <c r="M170" i="94"/>
  <c r="L170" i="94"/>
  <c r="K170" i="94"/>
  <c r="O169" i="94"/>
  <c r="N169" i="94"/>
  <c r="M169" i="94"/>
  <c r="L169" i="94"/>
  <c r="K169" i="94"/>
  <c r="O168" i="94"/>
  <c r="N168" i="94"/>
  <c r="M168" i="94"/>
  <c r="L168" i="94"/>
  <c r="K168" i="94"/>
  <c r="O167" i="94"/>
  <c r="N167" i="94"/>
  <c r="M167" i="94"/>
  <c r="L167" i="94"/>
  <c r="K167" i="94"/>
  <c r="O166" i="94"/>
  <c r="N166" i="94"/>
  <c r="M166" i="94"/>
  <c r="L166" i="94"/>
  <c r="K166" i="94"/>
  <c r="O165" i="94"/>
  <c r="N165" i="94"/>
  <c r="M165" i="94"/>
  <c r="L165" i="94"/>
  <c r="K165" i="94"/>
  <c r="O164" i="94"/>
  <c r="N164" i="94"/>
  <c r="M164" i="94"/>
  <c r="L164" i="94"/>
  <c r="K164" i="94"/>
  <c r="O163" i="94"/>
  <c r="N163" i="94"/>
  <c r="M163" i="94"/>
  <c r="L163" i="94"/>
  <c r="K163" i="94"/>
  <c r="O162" i="94"/>
  <c r="N162" i="94"/>
  <c r="M162" i="94"/>
  <c r="L162" i="94"/>
  <c r="K162" i="94"/>
  <c r="O161" i="94"/>
  <c r="N161" i="94"/>
  <c r="M161" i="94"/>
  <c r="L161" i="94"/>
  <c r="K161" i="94"/>
  <c r="O160" i="94"/>
  <c r="N160" i="94"/>
  <c r="M160" i="94"/>
  <c r="L160" i="94"/>
  <c r="K160" i="94"/>
  <c r="O159" i="94"/>
  <c r="N159" i="94"/>
  <c r="M159" i="94"/>
  <c r="L159" i="94"/>
  <c r="K159" i="94"/>
  <c r="O158" i="94"/>
  <c r="N158" i="94"/>
  <c r="M158" i="94"/>
  <c r="L158" i="94"/>
  <c r="K158" i="94"/>
  <c r="O157" i="94"/>
  <c r="N157" i="94"/>
  <c r="M157" i="94"/>
  <c r="L157" i="94"/>
  <c r="K157" i="94"/>
  <c r="O156" i="94"/>
  <c r="N156" i="94"/>
  <c r="M156" i="94"/>
  <c r="L156" i="94"/>
  <c r="K156" i="94"/>
  <c r="O155" i="94"/>
  <c r="N155" i="94"/>
  <c r="M155" i="94"/>
  <c r="L155" i="94"/>
  <c r="K155" i="94"/>
  <c r="O154" i="94"/>
  <c r="N154" i="94"/>
  <c r="M154" i="94"/>
  <c r="L154" i="94"/>
  <c r="K154" i="94"/>
  <c r="O153" i="94"/>
  <c r="N153" i="94"/>
  <c r="M153" i="94"/>
  <c r="L153" i="94"/>
  <c r="K153" i="94"/>
  <c r="O152" i="94"/>
  <c r="N152" i="94"/>
  <c r="M152" i="94"/>
  <c r="L152" i="94"/>
  <c r="K152" i="94"/>
  <c r="O151" i="94"/>
  <c r="N151" i="94"/>
  <c r="M151" i="94"/>
  <c r="L151" i="94"/>
  <c r="K151" i="94"/>
  <c r="O150" i="94"/>
  <c r="N150" i="94"/>
  <c r="M150" i="94"/>
  <c r="L150" i="94"/>
  <c r="K150" i="94"/>
  <c r="O149" i="94"/>
  <c r="N149" i="94"/>
  <c r="M149" i="94"/>
  <c r="L149" i="94"/>
  <c r="K149" i="94"/>
  <c r="O148" i="94"/>
  <c r="N148" i="94"/>
  <c r="M148" i="94"/>
  <c r="L148" i="94"/>
  <c r="K148" i="94"/>
  <c r="O147" i="94"/>
  <c r="N147" i="94"/>
  <c r="M147" i="94"/>
  <c r="L147" i="94"/>
  <c r="K147" i="94"/>
  <c r="O146" i="94"/>
  <c r="N146" i="94"/>
  <c r="M146" i="94"/>
  <c r="L146" i="94"/>
  <c r="K146" i="94"/>
  <c r="O145" i="94"/>
  <c r="N145" i="94"/>
  <c r="M145" i="94"/>
  <c r="L145" i="94"/>
  <c r="K145" i="94"/>
  <c r="O144" i="94"/>
  <c r="N144" i="94"/>
  <c r="M144" i="94"/>
  <c r="L144" i="94"/>
  <c r="K144" i="94"/>
  <c r="O143" i="94"/>
  <c r="N143" i="94"/>
  <c r="M143" i="94"/>
  <c r="L143" i="94"/>
  <c r="K143" i="94"/>
  <c r="O142" i="94"/>
  <c r="N142" i="94"/>
  <c r="M142" i="94"/>
  <c r="L142" i="94"/>
  <c r="K142" i="94"/>
  <c r="O141" i="94"/>
  <c r="N141" i="94"/>
  <c r="M141" i="94"/>
  <c r="L141" i="94"/>
  <c r="K141" i="94"/>
  <c r="O140" i="94"/>
  <c r="N140" i="94"/>
  <c r="M140" i="94"/>
  <c r="L140" i="94"/>
  <c r="K140" i="94"/>
  <c r="O139" i="94"/>
  <c r="N139" i="94"/>
  <c r="M139" i="94"/>
  <c r="L139" i="94"/>
  <c r="K139" i="94"/>
  <c r="O138" i="94"/>
  <c r="N138" i="94"/>
  <c r="M138" i="94"/>
  <c r="L138" i="94"/>
  <c r="K138" i="94"/>
  <c r="O137" i="94"/>
  <c r="N137" i="94"/>
  <c r="M137" i="94"/>
  <c r="L137" i="94"/>
  <c r="K137" i="94"/>
  <c r="O136" i="94"/>
  <c r="N136" i="94"/>
  <c r="M136" i="94"/>
  <c r="L136" i="94"/>
  <c r="K136" i="94"/>
  <c r="O135" i="94"/>
  <c r="N135" i="94"/>
  <c r="M135" i="94"/>
  <c r="L135" i="94"/>
  <c r="K135" i="94"/>
  <c r="O134" i="94"/>
  <c r="N134" i="94"/>
  <c r="M134" i="94"/>
  <c r="L134" i="94"/>
  <c r="K134" i="94"/>
  <c r="O133" i="94"/>
  <c r="N133" i="94"/>
  <c r="M133" i="94"/>
  <c r="L133" i="94"/>
  <c r="K133" i="94"/>
  <c r="O132" i="94"/>
  <c r="N132" i="94"/>
  <c r="M132" i="94"/>
  <c r="L132" i="94"/>
  <c r="K132" i="94"/>
  <c r="O131" i="94"/>
  <c r="N131" i="94"/>
  <c r="M131" i="94"/>
  <c r="L131" i="94"/>
  <c r="K131" i="94"/>
  <c r="O130" i="94"/>
  <c r="N130" i="94"/>
  <c r="M130" i="94"/>
  <c r="L130" i="94"/>
  <c r="K130" i="94"/>
  <c r="O129" i="94"/>
  <c r="N129" i="94"/>
  <c r="M129" i="94"/>
  <c r="L129" i="94"/>
  <c r="K129" i="94"/>
  <c r="O128" i="94"/>
  <c r="N128" i="94"/>
  <c r="M128" i="94"/>
  <c r="L128" i="94"/>
  <c r="K128" i="94"/>
  <c r="O127" i="94"/>
  <c r="N127" i="94"/>
  <c r="M127" i="94"/>
  <c r="L127" i="94"/>
  <c r="K127" i="94"/>
  <c r="O126" i="94"/>
  <c r="N126" i="94"/>
  <c r="M126" i="94"/>
  <c r="L126" i="94"/>
  <c r="K126" i="94"/>
  <c r="O125" i="94"/>
  <c r="N125" i="94"/>
  <c r="M125" i="94"/>
  <c r="L125" i="94"/>
  <c r="K125" i="94"/>
  <c r="O124" i="94"/>
  <c r="N124" i="94"/>
  <c r="M124" i="94"/>
  <c r="L124" i="94"/>
  <c r="K124" i="94"/>
  <c r="O123" i="94"/>
  <c r="N123" i="94"/>
  <c r="M123" i="94"/>
  <c r="L123" i="94"/>
  <c r="K123" i="94"/>
  <c r="O122" i="94"/>
  <c r="N122" i="94"/>
  <c r="M122" i="94"/>
  <c r="L122" i="94"/>
  <c r="K122" i="94"/>
  <c r="O121" i="94"/>
  <c r="N121" i="94"/>
  <c r="M121" i="94"/>
  <c r="L121" i="94"/>
  <c r="K121" i="94"/>
  <c r="O120" i="94"/>
  <c r="N120" i="94"/>
  <c r="M120" i="94"/>
  <c r="L120" i="94"/>
  <c r="K120" i="94"/>
  <c r="O119" i="94"/>
  <c r="N119" i="94"/>
  <c r="M119" i="94"/>
  <c r="L119" i="94"/>
  <c r="K119" i="94"/>
  <c r="O118" i="94"/>
  <c r="N118" i="94"/>
  <c r="M118" i="94"/>
  <c r="L118" i="94"/>
  <c r="K118" i="94"/>
  <c r="O117" i="94"/>
  <c r="N117" i="94"/>
  <c r="M117" i="94"/>
  <c r="L117" i="94"/>
  <c r="K117" i="94"/>
  <c r="O116" i="94"/>
  <c r="N116" i="94"/>
  <c r="M116" i="94"/>
  <c r="L116" i="94"/>
  <c r="K116" i="94"/>
  <c r="O115" i="94"/>
  <c r="N115" i="94"/>
  <c r="M115" i="94"/>
  <c r="L115" i="94"/>
  <c r="K115" i="94"/>
  <c r="O114" i="94"/>
  <c r="N114" i="94"/>
  <c r="M114" i="94"/>
  <c r="L114" i="94"/>
  <c r="K114" i="94"/>
  <c r="O113" i="94"/>
  <c r="N113" i="94"/>
  <c r="M113" i="94"/>
  <c r="L113" i="94"/>
  <c r="K113" i="94"/>
  <c r="O112" i="94"/>
  <c r="N112" i="94"/>
  <c r="M112" i="94"/>
  <c r="L112" i="94"/>
  <c r="K112" i="94"/>
  <c r="O111" i="94"/>
  <c r="N111" i="94"/>
  <c r="M111" i="94"/>
  <c r="L111" i="94"/>
  <c r="K111" i="94"/>
  <c r="O110" i="94"/>
  <c r="N110" i="94"/>
  <c r="M110" i="94"/>
  <c r="L110" i="94"/>
  <c r="K110" i="94"/>
  <c r="O109" i="94"/>
  <c r="N109" i="94"/>
  <c r="M109" i="94"/>
  <c r="L109" i="94"/>
  <c r="K109" i="94"/>
  <c r="O108" i="94"/>
  <c r="N108" i="94"/>
  <c r="M108" i="94"/>
  <c r="L108" i="94"/>
  <c r="K108" i="94"/>
  <c r="O107" i="94"/>
  <c r="N107" i="94"/>
  <c r="M107" i="94"/>
  <c r="L107" i="94"/>
  <c r="K107" i="94"/>
  <c r="O106" i="94"/>
  <c r="N106" i="94"/>
  <c r="M106" i="94"/>
  <c r="L106" i="94"/>
  <c r="K106" i="94"/>
  <c r="O105" i="94"/>
  <c r="N105" i="94"/>
  <c r="M105" i="94"/>
  <c r="L105" i="94"/>
  <c r="K105" i="94"/>
  <c r="O104" i="94"/>
  <c r="N104" i="94"/>
  <c r="M104" i="94"/>
  <c r="L104" i="94"/>
  <c r="K104" i="94"/>
  <c r="O103" i="94"/>
  <c r="N103" i="94"/>
  <c r="M103" i="94"/>
  <c r="L103" i="94"/>
  <c r="K103" i="94"/>
  <c r="O102" i="94"/>
  <c r="N102" i="94"/>
  <c r="M102" i="94"/>
  <c r="L102" i="94"/>
  <c r="K102" i="94"/>
  <c r="O101" i="94"/>
  <c r="N101" i="94"/>
  <c r="M101" i="94"/>
  <c r="L101" i="94"/>
  <c r="K101" i="94"/>
  <c r="O100" i="94"/>
  <c r="N100" i="94"/>
  <c r="M100" i="94"/>
  <c r="L100" i="94"/>
  <c r="K100" i="94"/>
  <c r="O99" i="94"/>
  <c r="N99" i="94"/>
  <c r="M99" i="94"/>
  <c r="L99" i="94"/>
  <c r="K99" i="94"/>
  <c r="O98" i="94"/>
  <c r="N98" i="94"/>
  <c r="M98" i="94"/>
  <c r="L98" i="94"/>
  <c r="K98" i="94"/>
  <c r="O97" i="94"/>
  <c r="N97" i="94"/>
  <c r="M97" i="94"/>
  <c r="L97" i="94"/>
  <c r="K97" i="94"/>
  <c r="O96" i="94"/>
  <c r="N96" i="94"/>
  <c r="M96" i="94"/>
  <c r="L96" i="94"/>
  <c r="K96" i="94"/>
  <c r="O95" i="94"/>
  <c r="N95" i="94"/>
  <c r="M95" i="94"/>
  <c r="L95" i="94"/>
  <c r="K95" i="94"/>
  <c r="O94" i="94"/>
  <c r="N94" i="94"/>
  <c r="M94" i="94"/>
  <c r="L94" i="94"/>
  <c r="K94" i="94"/>
  <c r="O93" i="94"/>
  <c r="N93" i="94"/>
  <c r="M93" i="94"/>
  <c r="L93" i="94"/>
  <c r="K93" i="94"/>
  <c r="O92" i="94"/>
  <c r="N92" i="94"/>
  <c r="M92" i="94"/>
  <c r="L92" i="94"/>
  <c r="K92" i="94"/>
  <c r="O91" i="94"/>
  <c r="N91" i="94"/>
  <c r="M91" i="94"/>
  <c r="L91" i="94"/>
  <c r="K91" i="94"/>
  <c r="O90" i="94"/>
  <c r="N90" i="94"/>
  <c r="M90" i="94"/>
  <c r="L90" i="94"/>
  <c r="K90" i="94"/>
  <c r="O89" i="94"/>
  <c r="N89" i="94"/>
  <c r="M89" i="94"/>
  <c r="L89" i="94"/>
  <c r="K89" i="94"/>
  <c r="O88" i="94"/>
  <c r="N88" i="94"/>
  <c r="M88" i="94"/>
  <c r="L88" i="94"/>
  <c r="K88" i="94"/>
  <c r="O87" i="94"/>
  <c r="N87" i="94"/>
  <c r="M87" i="94"/>
  <c r="L87" i="94"/>
  <c r="K87" i="94"/>
  <c r="O86" i="94"/>
  <c r="N86" i="94"/>
  <c r="M86" i="94"/>
  <c r="L86" i="94"/>
  <c r="K86" i="94"/>
  <c r="O85" i="94"/>
  <c r="N85" i="94"/>
  <c r="M85" i="94"/>
  <c r="L85" i="94"/>
  <c r="K85" i="94"/>
  <c r="O84" i="94"/>
  <c r="N84" i="94"/>
  <c r="M84" i="94"/>
  <c r="L84" i="94"/>
  <c r="K84" i="94"/>
  <c r="O83" i="94"/>
  <c r="N83" i="94"/>
  <c r="M83" i="94"/>
  <c r="L83" i="94"/>
  <c r="K83" i="94"/>
  <c r="O82" i="94"/>
  <c r="N82" i="94"/>
  <c r="M82" i="94"/>
  <c r="L82" i="94"/>
  <c r="K82" i="94"/>
  <c r="O81" i="94"/>
  <c r="N81" i="94"/>
  <c r="M81" i="94"/>
  <c r="L81" i="94"/>
  <c r="K81" i="94"/>
  <c r="O80" i="94"/>
  <c r="N80" i="94"/>
  <c r="M80" i="94"/>
  <c r="L80" i="94"/>
  <c r="K80" i="94"/>
  <c r="O79" i="94"/>
  <c r="N79" i="94"/>
  <c r="M79" i="94"/>
  <c r="L79" i="94"/>
  <c r="K79" i="94"/>
  <c r="O78" i="94"/>
  <c r="N78" i="94"/>
  <c r="M78" i="94"/>
  <c r="L78" i="94"/>
  <c r="K78" i="94"/>
  <c r="O77" i="94"/>
  <c r="N77" i="94"/>
  <c r="M77" i="94"/>
  <c r="L77" i="94"/>
  <c r="K77" i="94"/>
  <c r="O76" i="94"/>
  <c r="N76" i="94"/>
  <c r="M76" i="94"/>
  <c r="L76" i="94"/>
  <c r="K76" i="94"/>
  <c r="O75" i="94"/>
  <c r="N75" i="94"/>
  <c r="M75" i="94"/>
  <c r="L75" i="94"/>
  <c r="K75" i="94"/>
  <c r="O74" i="94"/>
  <c r="N74" i="94"/>
  <c r="M74" i="94"/>
  <c r="L74" i="94"/>
  <c r="K74" i="94"/>
  <c r="O73" i="94"/>
  <c r="N73" i="94"/>
  <c r="M73" i="94"/>
  <c r="L73" i="94"/>
  <c r="K73" i="94"/>
  <c r="O72" i="94"/>
  <c r="N72" i="94"/>
  <c r="M72" i="94"/>
  <c r="L72" i="94"/>
  <c r="K72" i="94"/>
  <c r="O71" i="94"/>
  <c r="N71" i="94"/>
  <c r="M71" i="94"/>
  <c r="L71" i="94"/>
  <c r="K71" i="94"/>
  <c r="O70" i="94"/>
  <c r="N70" i="94"/>
  <c r="M70" i="94"/>
  <c r="L70" i="94"/>
  <c r="K70" i="94"/>
  <c r="O69" i="94"/>
  <c r="N69" i="94"/>
  <c r="M69" i="94"/>
  <c r="L69" i="94"/>
  <c r="K69" i="94"/>
  <c r="O68" i="94"/>
  <c r="N68" i="94"/>
  <c r="M68" i="94"/>
  <c r="L68" i="94"/>
  <c r="K68" i="94"/>
  <c r="O67" i="94"/>
  <c r="N67" i="94"/>
  <c r="M67" i="94"/>
  <c r="L67" i="94"/>
  <c r="K67" i="94"/>
  <c r="O66" i="94"/>
  <c r="N66" i="94"/>
  <c r="M66" i="94"/>
  <c r="L66" i="94"/>
  <c r="K66" i="94"/>
  <c r="O65" i="94"/>
  <c r="N65" i="94"/>
  <c r="M65" i="94"/>
  <c r="L65" i="94"/>
  <c r="K65" i="94"/>
  <c r="O64" i="94"/>
  <c r="N64" i="94"/>
  <c r="M64" i="94"/>
  <c r="L64" i="94"/>
  <c r="K64" i="94"/>
  <c r="O63" i="94"/>
  <c r="N63" i="94"/>
  <c r="M63" i="94"/>
  <c r="L63" i="94"/>
  <c r="K63" i="94"/>
  <c r="O62" i="94"/>
  <c r="N62" i="94"/>
  <c r="M62" i="94"/>
  <c r="L62" i="94"/>
  <c r="K62" i="94"/>
  <c r="O61" i="94"/>
  <c r="N61" i="94"/>
  <c r="M61" i="94"/>
  <c r="L61" i="94"/>
  <c r="K61" i="94"/>
  <c r="O60" i="94"/>
  <c r="N60" i="94"/>
  <c r="M60" i="94"/>
  <c r="L60" i="94"/>
  <c r="K60" i="94"/>
  <c r="O59" i="94"/>
  <c r="N59" i="94"/>
  <c r="M59" i="94"/>
  <c r="L59" i="94"/>
  <c r="K59" i="94"/>
  <c r="O58" i="94"/>
  <c r="N58" i="94"/>
  <c r="M58" i="94"/>
  <c r="L58" i="94"/>
  <c r="K58" i="94"/>
  <c r="O57" i="94"/>
  <c r="N57" i="94"/>
  <c r="M57" i="94"/>
  <c r="L57" i="94"/>
  <c r="K57" i="94"/>
  <c r="O56" i="94"/>
  <c r="N56" i="94"/>
  <c r="M56" i="94"/>
  <c r="L56" i="94"/>
  <c r="K56" i="94"/>
  <c r="O55" i="94"/>
  <c r="N55" i="94"/>
  <c r="M55" i="94"/>
  <c r="L55" i="94"/>
  <c r="K55" i="94"/>
  <c r="O54" i="94"/>
  <c r="N54" i="94"/>
  <c r="M54" i="94"/>
  <c r="L54" i="94"/>
  <c r="K54" i="94"/>
  <c r="O53" i="94"/>
  <c r="N53" i="94"/>
  <c r="M53" i="94"/>
  <c r="L53" i="94"/>
  <c r="K53" i="94"/>
  <c r="O52" i="94"/>
  <c r="N52" i="94"/>
  <c r="M52" i="94"/>
  <c r="L52" i="94"/>
  <c r="K52" i="94"/>
  <c r="O51" i="94"/>
  <c r="N51" i="94"/>
  <c r="M51" i="94"/>
  <c r="L51" i="94"/>
  <c r="K51" i="94"/>
  <c r="O50" i="94"/>
  <c r="N50" i="94"/>
  <c r="M50" i="94"/>
  <c r="L50" i="94"/>
  <c r="K50" i="94"/>
  <c r="O49" i="94"/>
  <c r="N49" i="94"/>
  <c r="M49" i="94"/>
  <c r="L49" i="94"/>
  <c r="K49" i="94"/>
  <c r="O48" i="94"/>
  <c r="N48" i="94"/>
  <c r="M48" i="94"/>
  <c r="L48" i="94"/>
  <c r="K48" i="94"/>
  <c r="O47" i="94"/>
  <c r="N47" i="94"/>
  <c r="M47" i="94"/>
  <c r="L47" i="94"/>
  <c r="K47" i="94"/>
  <c r="O46" i="94"/>
  <c r="N46" i="94"/>
  <c r="M46" i="94"/>
  <c r="L46" i="94"/>
  <c r="K46" i="94"/>
  <c r="O45" i="94"/>
  <c r="N45" i="94"/>
  <c r="M45" i="94"/>
  <c r="L45" i="94"/>
  <c r="K45" i="94"/>
  <c r="O44" i="94"/>
  <c r="N44" i="94"/>
  <c r="M44" i="94"/>
  <c r="L44" i="94"/>
  <c r="K44" i="94"/>
  <c r="O43" i="94"/>
  <c r="N43" i="94"/>
  <c r="M43" i="94"/>
  <c r="L43" i="94"/>
  <c r="K43" i="94"/>
  <c r="O42" i="94"/>
  <c r="N42" i="94"/>
  <c r="M42" i="94"/>
  <c r="L42" i="94"/>
  <c r="K42" i="94"/>
  <c r="O41" i="94"/>
  <c r="N41" i="94"/>
  <c r="M41" i="94"/>
  <c r="L41" i="94"/>
  <c r="K41" i="94"/>
  <c r="O40" i="94"/>
  <c r="N40" i="94"/>
  <c r="M40" i="94"/>
  <c r="L40" i="94"/>
  <c r="K40" i="94"/>
  <c r="O39" i="94"/>
  <c r="N39" i="94"/>
  <c r="M39" i="94"/>
  <c r="L39" i="94"/>
  <c r="K39" i="94"/>
  <c r="O38" i="94"/>
  <c r="N38" i="94"/>
  <c r="M38" i="94"/>
  <c r="L38" i="94"/>
  <c r="K38" i="94"/>
  <c r="O37" i="94"/>
  <c r="N37" i="94"/>
  <c r="M37" i="94"/>
  <c r="L37" i="94"/>
  <c r="K37" i="94"/>
  <c r="O36" i="94"/>
  <c r="N36" i="94"/>
  <c r="M36" i="94"/>
  <c r="L36" i="94"/>
  <c r="K36" i="94"/>
  <c r="O35" i="94"/>
  <c r="N35" i="94"/>
  <c r="M35" i="94"/>
  <c r="L35" i="94"/>
  <c r="K35" i="94"/>
  <c r="O34" i="94"/>
  <c r="N34" i="94"/>
  <c r="M34" i="94"/>
  <c r="L34" i="94"/>
  <c r="K34" i="94"/>
  <c r="O33" i="94"/>
  <c r="N33" i="94"/>
  <c r="M33" i="94"/>
  <c r="L33" i="94"/>
  <c r="K33" i="94"/>
  <c r="O32" i="94"/>
  <c r="N32" i="94"/>
  <c r="M32" i="94"/>
  <c r="L32" i="94"/>
  <c r="K32" i="94"/>
  <c r="O31" i="94"/>
  <c r="N31" i="94"/>
  <c r="M31" i="94"/>
  <c r="L31" i="94"/>
  <c r="K31" i="94"/>
  <c r="O30" i="94"/>
  <c r="N30" i="94"/>
  <c r="M30" i="94"/>
  <c r="L30" i="94"/>
  <c r="K30" i="94"/>
  <c r="O29" i="94"/>
  <c r="N29" i="94"/>
  <c r="M29" i="94"/>
  <c r="L29" i="94"/>
  <c r="K29" i="94"/>
  <c r="O28" i="94"/>
  <c r="N28" i="94"/>
  <c r="M28" i="94"/>
  <c r="L28" i="94"/>
  <c r="K28" i="94"/>
  <c r="O27" i="94"/>
  <c r="N27" i="94"/>
  <c r="M27" i="94"/>
  <c r="L27" i="94"/>
  <c r="K27" i="94"/>
  <c r="O26" i="94"/>
  <c r="N26" i="94"/>
  <c r="M26" i="94"/>
  <c r="L26" i="94"/>
  <c r="K26" i="94"/>
  <c r="O25" i="94"/>
  <c r="N25" i="94"/>
  <c r="M25" i="94"/>
  <c r="L25" i="94"/>
  <c r="K25" i="94"/>
  <c r="O24" i="94"/>
  <c r="N24" i="94"/>
  <c r="M24" i="94"/>
  <c r="L24" i="94"/>
  <c r="K24" i="94"/>
  <c r="O23" i="94"/>
  <c r="N23" i="94"/>
  <c r="M23" i="94"/>
  <c r="L23" i="94"/>
  <c r="K23" i="94"/>
  <c r="O22" i="94"/>
  <c r="N22" i="94"/>
  <c r="M22" i="94"/>
  <c r="L22" i="94"/>
  <c r="K22" i="94"/>
  <c r="O21" i="94"/>
  <c r="N21" i="94"/>
  <c r="M21" i="94"/>
  <c r="L21" i="94"/>
  <c r="K21" i="94"/>
  <c r="O20" i="94"/>
  <c r="N20" i="94"/>
  <c r="M20" i="94"/>
  <c r="L20" i="94"/>
  <c r="K20" i="94"/>
  <c r="O19" i="94"/>
  <c r="N19" i="94"/>
  <c r="M19" i="94"/>
  <c r="L19" i="94"/>
  <c r="K19" i="94"/>
  <c r="O18" i="94"/>
  <c r="N18" i="94"/>
  <c r="M18" i="94"/>
  <c r="L18" i="94"/>
  <c r="K18" i="94"/>
  <c r="O17" i="94"/>
  <c r="N17" i="94"/>
  <c r="M17" i="94"/>
  <c r="L17" i="94"/>
  <c r="K17" i="94"/>
  <c r="O16" i="94"/>
  <c r="N16" i="94"/>
  <c r="M16" i="94"/>
  <c r="L16" i="94"/>
  <c r="K16" i="94"/>
  <c r="O15" i="94"/>
  <c r="N15" i="94"/>
  <c r="M15" i="94"/>
  <c r="L15" i="94"/>
  <c r="K15" i="94"/>
  <c r="O14" i="94"/>
  <c r="N14" i="94"/>
  <c r="M14" i="94"/>
  <c r="L14" i="94"/>
  <c r="K14" i="94"/>
  <c r="O13" i="94"/>
  <c r="N13" i="94"/>
  <c r="M13" i="94"/>
  <c r="L13" i="94"/>
  <c r="K13" i="94"/>
  <c r="O12" i="94"/>
  <c r="N12" i="94"/>
  <c r="M12" i="94"/>
  <c r="L12" i="94"/>
  <c r="K12" i="94"/>
  <c r="O270" i="93"/>
  <c r="N270" i="93"/>
  <c r="M270" i="93"/>
  <c r="L270" i="93"/>
  <c r="K270" i="93"/>
  <c r="O269" i="93"/>
  <c r="N269" i="93"/>
  <c r="M269" i="93"/>
  <c r="L269" i="93"/>
  <c r="K269" i="93"/>
  <c r="O268" i="93"/>
  <c r="N268" i="93"/>
  <c r="M268" i="93"/>
  <c r="L268" i="93"/>
  <c r="K268" i="93"/>
  <c r="O267" i="93"/>
  <c r="N267" i="93"/>
  <c r="M267" i="93"/>
  <c r="L267" i="93"/>
  <c r="K267" i="93"/>
  <c r="O266" i="93"/>
  <c r="N266" i="93"/>
  <c r="M266" i="93"/>
  <c r="L266" i="93"/>
  <c r="K266" i="93"/>
  <c r="O265" i="93"/>
  <c r="N265" i="93"/>
  <c r="M265" i="93"/>
  <c r="L265" i="93"/>
  <c r="K265" i="93"/>
  <c r="O264" i="93"/>
  <c r="N264" i="93"/>
  <c r="M264" i="93"/>
  <c r="L264" i="93"/>
  <c r="K264" i="93"/>
  <c r="O263" i="93"/>
  <c r="N263" i="93"/>
  <c r="M263" i="93"/>
  <c r="L263" i="93"/>
  <c r="K263" i="93"/>
  <c r="O262" i="93"/>
  <c r="N262" i="93"/>
  <c r="M262" i="93"/>
  <c r="L262" i="93"/>
  <c r="K262" i="93"/>
  <c r="O261" i="93"/>
  <c r="N261" i="93"/>
  <c r="M261" i="93"/>
  <c r="L261" i="93"/>
  <c r="K261" i="93"/>
  <c r="O260" i="93"/>
  <c r="N260" i="93"/>
  <c r="M260" i="93"/>
  <c r="L260" i="93"/>
  <c r="K260" i="93"/>
  <c r="O259" i="93"/>
  <c r="N259" i="93"/>
  <c r="M259" i="93"/>
  <c r="L259" i="93"/>
  <c r="K259" i="93"/>
  <c r="O258" i="93"/>
  <c r="N258" i="93"/>
  <c r="M258" i="93"/>
  <c r="L258" i="93"/>
  <c r="K258" i="93"/>
  <c r="O257" i="93"/>
  <c r="N257" i="93"/>
  <c r="M257" i="93"/>
  <c r="L257" i="93"/>
  <c r="K257" i="93"/>
  <c r="O256" i="93"/>
  <c r="N256" i="93"/>
  <c r="M256" i="93"/>
  <c r="L256" i="93"/>
  <c r="K256" i="93"/>
  <c r="O255" i="93"/>
  <c r="N255" i="93"/>
  <c r="M255" i="93"/>
  <c r="L255" i="93"/>
  <c r="K255" i="93"/>
  <c r="O254" i="93"/>
  <c r="N254" i="93"/>
  <c r="M254" i="93"/>
  <c r="L254" i="93"/>
  <c r="K254" i="93"/>
  <c r="O253" i="93"/>
  <c r="N253" i="93"/>
  <c r="M253" i="93"/>
  <c r="L253" i="93"/>
  <c r="K253" i="93"/>
  <c r="O252" i="93"/>
  <c r="N252" i="93"/>
  <c r="M252" i="93"/>
  <c r="L252" i="93"/>
  <c r="K252" i="93"/>
  <c r="O251" i="93"/>
  <c r="N251" i="93"/>
  <c r="M251" i="93"/>
  <c r="L251" i="93"/>
  <c r="K251" i="93"/>
  <c r="O250" i="93"/>
  <c r="N250" i="93"/>
  <c r="M250" i="93"/>
  <c r="L250" i="93"/>
  <c r="K250" i="93"/>
  <c r="O249" i="93"/>
  <c r="N249" i="93"/>
  <c r="M249" i="93"/>
  <c r="L249" i="93"/>
  <c r="K249" i="93"/>
  <c r="O248" i="93"/>
  <c r="N248" i="93"/>
  <c r="M248" i="93"/>
  <c r="L248" i="93"/>
  <c r="K248" i="93"/>
  <c r="O247" i="93"/>
  <c r="N247" i="93"/>
  <c r="M247" i="93"/>
  <c r="L247" i="93"/>
  <c r="K247" i="93"/>
  <c r="O246" i="93"/>
  <c r="N246" i="93"/>
  <c r="M246" i="93"/>
  <c r="L246" i="93"/>
  <c r="K246" i="93"/>
  <c r="O245" i="93"/>
  <c r="N245" i="93"/>
  <c r="M245" i="93"/>
  <c r="L245" i="93"/>
  <c r="K245" i="93"/>
  <c r="O244" i="93"/>
  <c r="N244" i="93"/>
  <c r="M244" i="93"/>
  <c r="L244" i="93"/>
  <c r="K244" i="93"/>
  <c r="O243" i="93"/>
  <c r="N243" i="93"/>
  <c r="M243" i="93"/>
  <c r="L243" i="93"/>
  <c r="K243" i="93"/>
  <c r="O242" i="93"/>
  <c r="N242" i="93"/>
  <c r="M242" i="93"/>
  <c r="L242" i="93"/>
  <c r="K242" i="93"/>
  <c r="O241" i="93"/>
  <c r="N241" i="93"/>
  <c r="M241" i="93"/>
  <c r="L241" i="93"/>
  <c r="K241" i="93"/>
  <c r="O240" i="93"/>
  <c r="N240" i="93"/>
  <c r="M240" i="93"/>
  <c r="L240" i="93"/>
  <c r="K240" i="93"/>
  <c r="O239" i="93"/>
  <c r="N239" i="93"/>
  <c r="M239" i="93"/>
  <c r="L239" i="93"/>
  <c r="K239" i="93"/>
  <c r="O238" i="93"/>
  <c r="N238" i="93"/>
  <c r="M238" i="93"/>
  <c r="L238" i="93"/>
  <c r="K238" i="93"/>
  <c r="O237" i="93"/>
  <c r="N237" i="93"/>
  <c r="M237" i="93"/>
  <c r="L237" i="93"/>
  <c r="K237" i="93"/>
  <c r="O236" i="93"/>
  <c r="N236" i="93"/>
  <c r="M236" i="93"/>
  <c r="L236" i="93"/>
  <c r="K236" i="93"/>
  <c r="O235" i="93"/>
  <c r="N235" i="93"/>
  <c r="M235" i="93"/>
  <c r="L235" i="93"/>
  <c r="K235" i="93"/>
  <c r="O234" i="93"/>
  <c r="N234" i="93"/>
  <c r="M234" i="93"/>
  <c r="L234" i="93"/>
  <c r="K234" i="93"/>
  <c r="O233" i="93"/>
  <c r="N233" i="93"/>
  <c r="M233" i="93"/>
  <c r="L233" i="93"/>
  <c r="K233" i="93"/>
  <c r="O232" i="93"/>
  <c r="N232" i="93"/>
  <c r="M232" i="93"/>
  <c r="L232" i="93"/>
  <c r="K232" i="93"/>
  <c r="O231" i="93"/>
  <c r="N231" i="93"/>
  <c r="M231" i="93"/>
  <c r="L231" i="93"/>
  <c r="K231" i="93"/>
  <c r="O230" i="93"/>
  <c r="N230" i="93"/>
  <c r="M230" i="93"/>
  <c r="L230" i="93"/>
  <c r="K230" i="93"/>
  <c r="O229" i="93"/>
  <c r="N229" i="93"/>
  <c r="M229" i="93"/>
  <c r="L229" i="93"/>
  <c r="K229" i="93"/>
  <c r="O228" i="93"/>
  <c r="N228" i="93"/>
  <c r="M228" i="93"/>
  <c r="L228" i="93"/>
  <c r="K228" i="93"/>
  <c r="O227" i="93"/>
  <c r="N227" i="93"/>
  <c r="M227" i="93"/>
  <c r="L227" i="93"/>
  <c r="K227" i="93"/>
  <c r="O226" i="93"/>
  <c r="N226" i="93"/>
  <c r="M226" i="93"/>
  <c r="L226" i="93"/>
  <c r="K226" i="93"/>
  <c r="O225" i="93"/>
  <c r="N225" i="93"/>
  <c r="M225" i="93"/>
  <c r="L225" i="93"/>
  <c r="K225" i="93"/>
  <c r="O224" i="93"/>
  <c r="N224" i="93"/>
  <c r="M224" i="93"/>
  <c r="L224" i="93"/>
  <c r="K224" i="93"/>
  <c r="O223" i="93"/>
  <c r="N223" i="93"/>
  <c r="M223" i="93"/>
  <c r="L223" i="93"/>
  <c r="K223" i="93"/>
  <c r="O222" i="93"/>
  <c r="N222" i="93"/>
  <c r="M222" i="93"/>
  <c r="L222" i="93"/>
  <c r="K222" i="93"/>
  <c r="O221" i="93"/>
  <c r="N221" i="93"/>
  <c r="M221" i="93"/>
  <c r="L221" i="93"/>
  <c r="K221" i="93"/>
  <c r="O220" i="93"/>
  <c r="N220" i="93"/>
  <c r="M220" i="93"/>
  <c r="L220" i="93"/>
  <c r="K220" i="93"/>
  <c r="O219" i="93"/>
  <c r="N219" i="93"/>
  <c r="M219" i="93"/>
  <c r="L219" i="93"/>
  <c r="K219" i="93"/>
  <c r="O218" i="93"/>
  <c r="N218" i="93"/>
  <c r="M218" i="93"/>
  <c r="L218" i="93"/>
  <c r="K218" i="93"/>
  <c r="O217" i="93"/>
  <c r="N217" i="93"/>
  <c r="M217" i="93"/>
  <c r="L217" i="93"/>
  <c r="K217" i="93"/>
  <c r="O216" i="93"/>
  <c r="N216" i="93"/>
  <c r="M216" i="93"/>
  <c r="L216" i="93"/>
  <c r="K216" i="93"/>
  <c r="O215" i="93"/>
  <c r="N215" i="93"/>
  <c r="M215" i="93"/>
  <c r="L215" i="93"/>
  <c r="K215" i="93"/>
  <c r="O214" i="93"/>
  <c r="N214" i="93"/>
  <c r="M214" i="93"/>
  <c r="L214" i="93"/>
  <c r="K214" i="93"/>
  <c r="O213" i="93"/>
  <c r="N213" i="93"/>
  <c r="M213" i="93"/>
  <c r="L213" i="93"/>
  <c r="K213" i="93"/>
  <c r="O212" i="93"/>
  <c r="N212" i="93"/>
  <c r="M212" i="93"/>
  <c r="L212" i="93"/>
  <c r="K212" i="93"/>
  <c r="O211" i="93"/>
  <c r="N211" i="93"/>
  <c r="M211" i="93"/>
  <c r="L211" i="93"/>
  <c r="K211" i="93"/>
  <c r="O210" i="93"/>
  <c r="N210" i="93"/>
  <c r="M210" i="93"/>
  <c r="L210" i="93"/>
  <c r="K210" i="93"/>
  <c r="O209" i="93"/>
  <c r="N209" i="93"/>
  <c r="M209" i="93"/>
  <c r="L209" i="93"/>
  <c r="K209" i="93"/>
  <c r="O208" i="93"/>
  <c r="N208" i="93"/>
  <c r="M208" i="93"/>
  <c r="L208" i="93"/>
  <c r="K208" i="93"/>
  <c r="O207" i="93"/>
  <c r="N207" i="93"/>
  <c r="M207" i="93"/>
  <c r="L207" i="93"/>
  <c r="K207" i="93"/>
  <c r="O206" i="93"/>
  <c r="N206" i="93"/>
  <c r="M206" i="93"/>
  <c r="L206" i="93"/>
  <c r="K206" i="93"/>
  <c r="O205" i="93"/>
  <c r="N205" i="93"/>
  <c r="M205" i="93"/>
  <c r="L205" i="93"/>
  <c r="K205" i="93"/>
  <c r="O204" i="93"/>
  <c r="N204" i="93"/>
  <c r="M204" i="93"/>
  <c r="L204" i="93"/>
  <c r="K204" i="93"/>
  <c r="O203" i="93"/>
  <c r="N203" i="93"/>
  <c r="M203" i="93"/>
  <c r="L203" i="93"/>
  <c r="K203" i="93"/>
  <c r="O202" i="93"/>
  <c r="N202" i="93"/>
  <c r="M202" i="93"/>
  <c r="L202" i="93"/>
  <c r="K202" i="93"/>
  <c r="O201" i="93"/>
  <c r="N201" i="93"/>
  <c r="M201" i="93"/>
  <c r="L201" i="93"/>
  <c r="K201" i="93"/>
  <c r="O200" i="93"/>
  <c r="N200" i="93"/>
  <c r="M200" i="93"/>
  <c r="L200" i="93"/>
  <c r="K200" i="93"/>
  <c r="O199" i="93"/>
  <c r="N199" i="93"/>
  <c r="M199" i="93"/>
  <c r="L199" i="93"/>
  <c r="K199" i="93"/>
  <c r="O198" i="93"/>
  <c r="N198" i="93"/>
  <c r="M198" i="93"/>
  <c r="L198" i="93"/>
  <c r="K198" i="93"/>
  <c r="O197" i="93"/>
  <c r="N197" i="93"/>
  <c r="M197" i="93"/>
  <c r="L197" i="93"/>
  <c r="K197" i="93"/>
  <c r="O196" i="93"/>
  <c r="N196" i="93"/>
  <c r="M196" i="93"/>
  <c r="L196" i="93"/>
  <c r="K196" i="93"/>
  <c r="O195" i="93"/>
  <c r="N195" i="93"/>
  <c r="M195" i="93"/>
  <c r="L195" i="93"/>
  <c r="K195" i="93"/>
  <c r="O194" i="93"/>
  <c r="N194" i="93"/>
  <c r="M194" i="93"/>
  <c r="L194" i="93"/>
  <c r="K194" i="93"/>
  <c r="O193" i="93"/>
  <c r="N193" i="93"/>
  <c r="M193" i="93"/>
  <c r="L193" i="93"/>
  <c r="K193" i="93"/>
  <c r="O192" i="93"/>
  <c r="N192" i="93"/>
  <c r="M192" i="93"/>
  <c r="L192" i="93"/>
  <c r="K192" i="93"/>
  <c r="O191" i="93"/>
  <c r="N191" i="93"/>
  <c r="M191" i="93"/>
  <c r="L191" i="93"/>
  <c r="K191" i="93"/>
  <c r="O190" i="93"/>
  <c r="N190" i="93"/>
  <c r="M190" i="93"/>
  <c r="L190" i="93"/>
  <c r="K190" i="93"/>
  <c r="O189" i="93"/>
  <c r="N189" i="93"/>
  <c r="M189" i="93"/>
  <c r="L189" i="93"/>
  <c r="K189" i="93"/>
  <c r="O188" i="93"/>
  <c r="N188" i="93"/>
  <c r="M188" i="93"/>
  <c r="L188" i="93"/>
  <c r="K188" i="93"/>
  <c r="O187" i="93"/>
  <c r="N187" i="93"/>
  <c r="M187" i="93"/>
  <c r="L187" i="93"/>
  <c r="K187" i="93"/>
  <c r="O186" i="93"/>
  <c r="N186" i="93"/>
  <c r="M186" i="93"/>
  <c r="L186" i="93"/>
  <c r="K186" i="93"/>
  <c r="O185" i="93"/>
  <c r="N185" i="93"/>
  <c r="M185" i="93"/>
  <c r="L185" i="93"/>
  <c r="K185" i="93"/>
  <c r="O184" i="93"/>
  <c r="N184" i="93"/>
  <c r="M184" i="93"/>
  <c r="L184" i="93"/>
  <c r="K184" i="93"/>
  <c r="O183" i="93"/>
  <c r="N183" i="93"/>
  <c r="M183" i="93"/>
  <c r="L183" i="93"/>
  <c r="K183" i="93"/>
  <c r="O182" i="93"/>
  <c r="N182" i="93"/>
  <c r="M182" i="93"/>
  <c r="L182" i="93"/>
  <c r="K182" i="93"/>
  <c r="O181" i="93"/>
  <c r="N181" i="93"/>
  <c r="M181" i="93"/>
  <c r="L181" i="93"/>
  <c r="K181" i="93"/>
  <c r="O180" i="93"/>
  <c r="N180" i="93"/>
  <c r="M180" i="93"/>
  <c r="L180" i="93"/>
  <c r="K180" i="93"/>
  <c r="O179" i="93"/>
  <c r="N179" i="93"/>
  <c r="M179" i="93"/>
  <c r="L179" i="93"/>
  <c r="K179" i="93"/>
  <c r="O178" i="93"/>
  <c r="N178" i="93"/>
  <c r="M178" i="93"/>
  <c r="L178" i="93"/>
  <c r="K178" i="93"/>
  <c r="O177" i="93"/>
  <c r="N177" i="93"/>
  <c r="M177" i="93"/>
  <c r="L177" i="93"/>
  <c r="K177" i="93"/>
  <c r="O176" i="93"/>
  <c r="N176" i="93"/>
  <c r="M176" i="93"/>
  <c r="L176" i="93"/>
  <c r="K176" i="93"/>
  <c r="O175" i="93"/>
  <c r="N175" i="93"/>
  <c r="M175" i="93"/>
  <c r="L175" i="93"/>
  <c r="K175" i="93"/>
  <c r="O174" i="93"/>
  <c r="N174" i="93"/>
  <c r="M174" i="93"/>
  <c r="L174" i="93"/>
  <c r="K174" i="93"/>
  <c r="O173" i="93"/>
  <c r="N173" i="93"/>
  <c r="M173" i="93"/>
  <c r="L173" i="93"/>
  <c r="K173" i="93"/>
  <c r="O172" i="93"/>
  <c r="N172" i="93"/>
  <c r="M172" i="93"/>
  <c r="L172" i="93"/>
  <c r="K172" i="93"/>
  <c r="O171" i="93"/>
  <c r="N171" i="93"/>
  <c r="M171" i="93"/>
  <c r="L171" i="93"/>
  <c r="K171" i="93"/>
  <c r="O170" i="93"/>
  <c r="N170" i="93"/>
  <c r="M170" i="93"/>
  <c r="L170" i="93"/>
  <c r="K170" i="93"/>
  <c r="O169" i="93"/>
  <c r="N169" i="93"/>
  <c r="M169" i="93"/>
  <c r="L169" i="93"/>
  <c r="K169" i="93"/>
  <c r="O168" i="93"/>
  <c r="N168" i="93"/>
  <c r="M168" i="93"/>
  <c r="L168" i="93"/>
  <c r="K168" i="93"/>
  <c r="O167" i="93"/>
  <c r="N167" i="93"/>
  <c r="M167" i="93"/>
  <c r="L167" i="93"/>
  <c r="K167" i="93"/>
  <c r="O166" i="93"/>
  <c r="N166" i="93"/>
  <c r="M166" i="93"/>
  <c r="L166" i="93"/>
  <c r="K166" i="93"/>
  <c r="O165" i="93"/>
  <c r="N165" i="93"/>
  <c r="M165" i="93"/>
  <c r="L165" i="93"/>
  <c r="K165" i="93"/>
  <c r="O164" i="93"/>
  <c r="N164" i="93"/>
  <c r="M164" i="93"/>
  <c r="L164" i="93"/>
  <c r="K164" i="93"/>
  <c r="O163" i="93"/>
  <c r="N163" i="93"/>
  <c r="M163" i="93"/>
  <c r="L163" i="93"/>
  <c r="K163" i="93"/>
  <c r="O162" i="93"/>
  <c r="N162" i="93"/>
  <c r="M162" i="93"/>
  <c r="L162" i="93"/>
  <c r="K162" i="93"/>
  <c r="O161" i="93"/>
  <c r="N161" i="93"/>
  <c r="M161" i="93"/>
  <c r="L161" i="93"/>
  <c r="K161" i="93"/>
  <c r="O160" i="93"/>
  <c r="N160" i="93"/>
  <c r="M160" i="93"/>
  <c r="L160" i="93"/>
  <c r="K160" i="93"/>
  <c r="O159" i="93"/>
  <c r="N159" i="93"/>
  <c r="M159" i="93"/>
  <c r="L159" i="93"/>
  <c r="K159" i="93"/>
  <c r="O158" i="93"/>
  <c r="N158" i="93"/>
  <c r="M158" i="93"/>
  <c r="L158" i="93"/>
  <c r="K158" i="93"/>
  <c r="O157" i="93"/>
  <c r="N157" i="93"/>
  <c r="M157" i="93"/>
  <c r="L157" i="93"/>
  <c r="K157" i="93"/>
  <c r="O156" i="93"/>
  <c r="N156" i="93"/>
  <c r="M156" i="93"/>
  <c r="L156" i="93"/>
  <c r="K156" i="93"/>
  <c r="O155" i="93"/>
  <c r="N155" i="93"/>
  <c r="M155" i="93"/>
  <c r="L155" i="93"/>
  <c r="K155" i="93"/>
  <c r="O154" i="93"/>
  <c r="N154" i="93"/>
  <c r="M154" i="93"/>
  <c r="L154" i="93"/>
  <c r="K154" i="93"/>
  <c r="O153" i="93"/>
  <c r="N153" i="93"/>
  <c r="M153" i="93"/>
  <c r="L153" i="93"/>
  <c r="K153" i="93"/>
  <c r="O152" i="93"/>
  <c r="N152" i="93"/>
  <c r="M152" i="93"/>
  <c r="L152" i="93"/>
  <c r="K152" i="93"/>
  <c r="O151" i="93"/>
  <c r="N151" i="93"/>
  <c r="M151" i="93"/>
  <c r="L151" i="93"/>
  <c r="K151" i="93"/>
  <c r="O150" i="93"/>
  <c r="N150" i="93"/>
  <c r="M150" i="93"/>
  <c r="L150" i="93"/>
  <c r="K150" i="93"/>
  <c r="O149" i="93"/>
  <c r="N149" i="93"/>
  <c r="M149" i="93"/>
  <c r="L149" i="93"/>
  <c r="K149" i="93"/>
  <c r="O148" i="93"/>
  <c r="N148" i="93"/>
  <c r="M148" i="93"/>
  <c r="L148" i="93"/>
  <c r="K148" i="93"/>
  <c r="O147" i="93"/>
  <c r="N147" i="93"/>
  <c r="M147" i="93"/>
  <c r="L147" i="93"/>
  <c r="K147" i="93"/>
  <c r="O146" i="93"/>
  <c r="N146" i="93"/>
  <c r="M146" i="93"/>
  <c r="L146" i="93"/>
  <c r="K146" i="93"/>
  <c r="O145" i="93"/>
  <c r="N145" i="93"/>
  <c r="M145" i="93"/>
  <c r="L145" i="93"/>
  <c r="K145" i="93"/>
  <c r="O144" i="93"/>
  <c r="N144" i="93"/>
  <c r="M144" i="93"/>
  <c r="L144" i="93"/>
  <c r="K144" i="93"/>
  <c r="O143" i="93"/>
  <c r="N143" i="93"/>
  <c r="M143" i="93"/>
  <c r="L143" i="93"/>
  <c r="K143" i="93"/>
  <c r="O142" i="93"/>
  <c r="N142" i="93"/>
  <c r="M142" i="93"/>
  <c r="L142" i="93"/>
  <c r="K142" i="93"/>
  <c r="O141" i="93"/>
  <c r="N141" i="93"/>
  <c r="M141" i="93"/>
  <c r="L141" i="93"/>
  <c r="K141" i="93"/>
  <c r="O140" i="93"/>
  <c r="N140" i="93"/>
  <c r="M140" i="93"/>
  <c r="L140" i="93"/>
  <c r="K140" i="93"/>
  <c r="O139" i="93"/>
  <c r="N139" i="93"/>
  <c r="M139" i="93"/>
  <c r="L139" i="93"/>
  <c r="K139" i="93"/>
  <c r="O138" i="93"/>
  <c r="N138" i="93"/>
  <c r="M138" i="93"/>
  <c r="L138" i="93"/>
  <c r="K138" i="93"/>
  <c r="O137" i="93"/>
  <c r="N137" i="93"/>
  <c r="M137" i="93"/>
  <c r="L137" i="93"/>
  <c r="K137" i="93"/>
  <c r="O136" i="93"/>
  <c r="N136" i="93"/>
  <c r="M136" i="93"/>
  <c r="L136" i="93"/>
  <c r="K136" i="93"/>
  <c r="O135" i="93"/>
  <c r="N135" i="93"/>
  <c r="M135" i="93"/>
  <c r="L135" i="93"/>
  <c r="K135" i="93"/>
  <c r="O134" i="93"/>
  <c r="N134" i="93"/>
  <c r="M134" i="93"/>
  <c r="L134" i="93"/>
  <c r="K134" i="93"/>
  <c r="O133" i="93"/>
  <c r="N133" i="93"/>
  <c r="M133" i="93"/>
  <c r="L133" i="93"/>
  <c r="K133" i="93"/>
  <c r="O132" i="93"/>
  <c r="N132" i="93"/>
  <c r="M132" i="93"/>
  <c r="L132" i="93"/>
  <c r="K132" i="93"/>
  <c r="O131" i="93"/>
  <c r="N131" i="93"/>
  <c r="M131" i="93"/>
  <c r="L131" i="93"/>
  <c r="K131" i="93"/>
  <c r="O130" i="93"/>
  <c r="N130" i="93"/>
  <c r="M130" i="93"/>
  <c r="L130" i="93"/>
  <c r="K130" i="93"/>
  <c r="O129" i="93"/>
  <c r="N129" i="93"/>
  <c r="M129" i="93"/>
  <c r="L129" i="93"/>
  <c r="K129" i="93"/>
  <c r="O128" i="93"/>
  <c r="N128" i="93"/>
  <c r="M128" i="93"/>
  <c r="L128" i="93"/>
  <c r="K128" i="93"/>
  <c r="O127" i="93"/>
  <c r="N127" i="93"/>
  <c r="M127" i="93"/>
  <c r="L127" i="93"/>
  <c r="K127" i="93"/>
  <c r="O126" i="93"/>
  <c r="N126" i="93"/>
  <c r="M126" i="93"/>
  <c r="L126" i="93"/>
  <c r="K126" i="93"/>
  <c r="O125" i="93"/>
  <c r="N125" i="93"/>
  <c r="M125" i="93"/>
  <c r="L125" i="93"/>
  <c r="K125" i="93"/>
  <c r="O124" i="93"/>
  <c r="N124" i="93"/>
  <c r="M124" i="93"/>
  <c r="L124" i="93"/>
  <c r="K124" i="93"/>
  <c r="O123" i="93"/>
  <c r="N123" i="93"/>
  <c r="M123" i="93"/>
  <c r="L123" i="93"/>
  <c r="K123" i="93"/>
  <c r="O122" i="93"/>
  <c r="N122" i="93"/>
  <c r="M122" i="93"/>
  <c r="L122" i="93"/>
  <c r="K122" i="93"/>
  <c r="O121" i="93"/>
  <c r="N121" i="93"/>
  <c r="M121" i="93"/>
  <c r="L121" i="93"/>
  <c r="K121" i="93"/>
  <c r="O120" i="93"/>
  <c r="N120" i="93"/>
  <c r="M120" i="93"/>
  <c r="L120" i="93"/>
  <c r="K120" i="93"/>
  <c r="O119" i="93"/>
  <c r="N119" i="93"/>
  <c r="M119" i="93"/>
  <c r="L119" i="93"/>
  <c r="K119" i="93"/>
  <c r="O118" i="93"/>
  <c r="N118" i="93"/>
  <c r="M118" i="93"/>
  <c r="L118" i="93"/>
  <c r="K118" i="93"/>
  <c r="O117" i="93"/>
  <c r="N117" i="93"/>
  <c r="M117" i="93"/>
  <c r="L117" i="93"/>
  <c r="K117" i="93"/>
  <c r="O116" i="93"/>
  <c r="N116" i="93"/>
  <c r="M116" i="93"/>
  <c r="L116" i="93"/>
  <c r="K116" i="93"/>
  <c r="O115" i="93"/>
  <c r="N115" i="93"/>
  <c r="M115" i="93"/>
  <c r="L115" i="93"/>
  <c r="K115" i="93"/>
  <c r="O114" i="93"/>
  <c r="N114" i="93"/>
  <c r="M114" i="93"/>
  <c r="L114" i="93"/>
  <c r="K114" i="93"/>
  <c r="O113" i="93"/>
  <c r="N113" i="93"/>
  <c r="M113" i="93"/>
  <c r="L113" i="93"/>
  <c r="K113" i="93"/>
  <c r="O112" i="93"/>
  <c r="N112" i="93"/>
  <c r="M112" i="93"/>
  <c r="L112" i="93"/>
  <c r="K112" i="93"/>
  <c r="O111" i="93"/>
  <c r="N111" i="93"/>
  <c r="M111" i="93"/>
  <c r="L111" i="93"/>
  <c r="K111" i="93"/>
  <c r="O110" i="93"/>
  <c r="N110" i="93"/>
  <c r="M110" i="93"/>
  <c r="L110" i="93"/>
  <c r="K110" i="93"/>
  <c r="O109" i="93"/>
  <c r="N109" i="93"/>
  <c r="M109" i="93"/>
  <c r="L109" i="93"/>
  <c r="K109" i="93"/>
  <c r="O108" i="93"/>
  <c r="N108" i="93"/>
  <c r="M108" i="93"/>
  <c r="L108" i="93"/>
  <c r="K108" i="93"/>
  <c r="O107" i="93"/>
  <c r="N107" i="93"/>
  <c r="M107" i="93"/>
  <c r="L107" i="93"/>
  <c r="K107" i="93"/>
  <c r="O106" i="93"/>
  <c r="N106" i="93"/>
  <c r="M106" i="93"/>
  <c r="L106" i="93"/>
  <c r="K106" i="93"/>
  <c r="O105" i="93"/>
  <c r="N105" i="93"/>
  <c r="M105" i="93"/>
  <c r="L105" i="93"/>
  <c r="K105" i="93"/>
  <c r="O104" i="93"/>
  <c r="N104" i="93"/>
  <c r="M104" i="93"/>
  <c r="L104" i="93"/>
  <c r="K104" i="93"/>
  <c r="O103" i="93"/>
  <c r="N103" i="93"/>
  <c r="M103" i="93"/>
  <c r="L103" i="93"/>
  <c r="K103" i="93"/>
  <c r="O102" i="93"/>
  <c r="N102" i="93"/>
  <c r="M102" i="93"/>
  <c r="L102" i="93"/>
  <c r="K102" i="93"/>
  <c r="O101" i="93"/>
  <c r="N101" i="93"/>
  <c r="M101" i="93"/>
  <c r="L101" i="93"/>
  <c r="K101" i="93"/>
  <c r="O100" i="93"/>
  <c r="N100" i="93"/>
  <c r="M100" i="93"/>
  <c r="L100" i="93"/>
  <c r="K100" i="93"/>
  <c r="O99" i="93"/>
  <c r="N99" i="93"/>
  <c r="M99" i="93"/>
  <c r="L99" i="93"/>
  <c r="K99" i="93"/>
  <c r="O98" i="93"/>
  <c r="N98" i="93"/>
  <c r="M98" i="93"/>
  <c r="L98" i="93"/>
  <c r="K98" i="93"/>
  <c r="O97" i="93"/>
  <c r="N97" i="93"/>
  <c r="M97" i="93"/>
  <c r="L97" i="93"/>
  <c r="K97" i="93"/>
  <c r="O96" i="93"/>
  <c r="N96" i="93"/>
  <c r="M96" i="93"/>
  <c r="L96" i="93"/>
  <c r="K96" i="93"/>
  <c r="O95" i="93"/>
  <c r="N95" i="93"/>
  <c r="M95" i="93"/>
  <c r="L95" i="93"/>
  <c r="K95" i="93"/>
  <c r="O94" i="93"/>
  <c r="N94" i="93"/>
  <c r="M94" i="93"/>
  <c r="L94" i="93"/>
  <c r="K94" i="93"/>
  <c r="O93" i="93"/>
  <c r="N93" i="93"/>
  <c r="M93" i="93"/>
  <c r="L93" i="93"/>
  <c r="K93" i="93"/>
  <c r="O92" i="93"/>
  <c r="N92" i="93"/>
  <c r="M92" i="93"/>
  <c r="L92" i="93"/>
  <c r="K92" i="93"/>
  <c r="O91" i="93"/>
  <c r="N91" i="93"/>
  <c r="M91" i="93"/>
  <c r="L91" i="93"/>
  <c r="K91" i="93"/>
  <c r="O90" i="93"/>
  <c r="N90" i="93"/>
  <c r="M90" i="93"/>
  <c r="L90" i="93"/>
  <c r="K90" i="93"/>
  <c r="O89" i="93"/>
  <c r="N89" i="93"/>
  <c r="M89" i="93"/>
  <c r="L89" i="93"/>
  <c r="K89" i="93"/>
  <c r="O88" i="93"/>
  <c r="N88" i="93"/>
  <c r="M88" i="93"/>
  <c r="L88" i="93"/>
  <c r="K88" i="93"/>
  <c r="O87" i="93"/>
  <c r="N87" i="93"/>
  <c r="M87" i="93"/>
  <c r="L87" i="93"/>
  <c r="K87" i="93"/>
  <c r="O86" i="93"/>
  <c r="N86" i="93"/>
  <c r="M86" i="93"/>
  <c r="L86" i="93"/>
  <c r="K86" i="93"/>
  <c r="O85" i="93"/>
  <c r="N85" i="93"/>
  <c r="M85" i="93"/>
  <c r="L85" i="93"/>
  <c r="K85" i="93"/>
  <c r="O84" i="93"/>
  <c r="N84" i="93"/>
  <c r="M84" i="93"/>
  <c r="L84" i="93"/>
  <c r="K84" i="93"/>
  <c r="O83" i="93"/>
  <c r="N83" i="93"/>
  <c r="M83" i="93"/>
  <c r="L83" i="93"/>
  <c r="K83" i="93"/>
  <c r="O82" i="93"/>
  <c r="N82" i="93"/>
  <c r="M82" i="93"/>
  <c r="L82" i="93"/>
  <c r="K82" i="93"/>
  <c r="O81" i="93"/>
  <c r="N81" i="93"/>
  <c r="M81" i="93"/>
  <c r="L81" i="93"/>
  <c r="K81" i="93"/>
  <c r="O80" i="93"/>
  <c r="N80" i="93"/>
  <c r="M80" i="93"/>
  <c r="L80" i="93"/>
  <c r="K80" i="93"/>
  <c r="O79" i="93"/>
  <c r="N79" i="93"/>
  <c r="M79" i="93"/>
  <c r="L79" i="93"/>
  <c r="K79" i="93"/>
  <c r="O78" i="93"/>
  <c r="N78" i="93"/>
  <c r="M78" i="93"/>
  <c r="L78" i="93"/>
  <c r="K78" i="93"/>
  <c r="O77" i="93"/>
  <c r="N77" i="93"/>
  <c r="M77" i="93"/>
  <c r="L77" i="93"/>
  <c r="K77" i="93"/>
  <c r="O76" i="93"/>
  <c r="N76" i="93"/>
  <c r="M76" i="93"/>
  <c r="L76" i="93"/>
  <c r="K76" i="93"/>
  <c r="O75" i="93"/>
  <c r="N75" i="93"/>
  <c r="M75" i="93"/>
  <c r="L75" i="93"/>
  <c r="K75" i="93"/>
  <c r="O74" i="93"/>
  <c r="N74" i="93"/>
  <c r="M74" i="93"/>
  <c r="L74" i="93"/>
  <c r="K74" i="93"/>
  <c r="O73" i="93"/>
  <c r="N73" i="93"/>
  <c r="M73" i="93"/>
  <c r="L73" i="93"/>
  <c r="K73" i="93"/>
  <c r="O72" i="93"/>
  <c r="N72" i="93"/>
  <c r="M72" i="93"/>
  <c r="L72" i="93"/>
  <c r="K72" i="93"/>
  <c r="O71" i="93"/>
  <c r="N71" i="93"/>
  <c r="M71" i="93"/>
  <c r="L71" i="93"/>
  <c r="K71" i="93"/>
  <c r="O70" i="93"/>
  <c r="N70" i="93"/>
  <c r="M70" i="93"/>
  <c r="L70" i="93"/>
  <c r="K70" i="93"/>
  <c r="O69" i="93"/>
  <c r="N69" i="93"/>
  <c r="M69" i="93"/>
  <c r="L69" i="93"/>
  <c r="K69" i="93"/>
  <c r="O68" i="93"/>
  <c r="N68" i="93"/>
  <c r="M68" i="93"/>
  <c r="L68" i="93"/>
  <c r="K68" i="93"/>
  <c r="O67" i="93"/>
  <c r="N67" i="93"/>
  <c r="M67" i="93"/>
  <c r="L67" i="93"/>
  <c r="K67" i="93"/>
  <c r="O66" i="93"/>
  <c r="N66" i="93"/>
  <c r="M66" i="93"/>
  <c r="L66" i="93"/>
  <c r="K66" i="93"/>
  <c r="O65" i="93"/>
  <c r="N65" i="93"/>
  <c r="M65" i="93"/>
  <c r="L65" i="93"/>
  <c r="K65" i="93"/>
  <c r="O64" i="93"/>
  <c r="N64" i="93"/>
  <c r="M64" i="93"/>
  <c r="L64" i="93"/>
  <c r="K64" i="93"/>
  <c r="O63" i="93"/>
  <c r="N63" i="93"/>
  <c r="M63" i="93"/>
  <c r="L63" i="93"/>
  <c r="K63" i="93"/>
  <c r="O62" i="93"/>
  <c r="N62" i="93"/>
  <c r="M62" i="93"/>
  <c r="L62" i="93"/>
  <c r="K62" i="93"/>
  <c r="O61" i="93"/>
  <c r="N61" i="93"/>
  <c r="M61" i="93"/>
  <c r="L61" i="93"/>
  <c r="K61" i="93"/>
  <c r="O60" i="93"/>
  <c r="N60" i="93"/>
  <c r="M60" i="93"/>
  <c r="L60" i="93"/>
  <c r="K60" i="93"/>
  <c r="O59" i="93"/>
  <c r="N59" i="93"/>
  <c r="M59" i="93"/>
  <c r="L59" i="93"/>
  <c r="K59" i="93"/>
  <c r="O58" i="93"/>
  <c r="N58" i="93"/>
  <c r="M58" i="93"/>
  <c r="L58" i="93"/>
  <c r="K58" i="93"/>
  <c r="O57" i="93"/>
  <c r="N57" i="93"/>
  <c r="M57" i="93"/>
  <c r="L57" i="93"/>
  <c r="K57" i="93"/>
  <c r="O56" i="93"/>
  <c r="N56" i="93"/>
  <c r="M56" i="93"/>
  <c r="L56" i="93"/>
  <c r="K56" i="93"/>
  <c r="O55" i="93"/>
  <c r="N55" i="93"/>
  <c r="M55" i="93"/>
  <c r="L55" i="93"/>
  <c r="K55" i="93"/>
  <c r="O54" i="93"/>
  <c r="N54" i="93"/>
  <c r="M54" i="93"/>
  <c r="L54" i="93"/>
  <c r="K54" i="93"/>
  <c r="O53" i="93"/>
  <c r="N53" i="93"/>
  <c r="M53" i="93"/>
  <c r="L53" i="93"/>
  <c r="K53" i="93"/>
  <c r="O52" i="93"/>
  <c r="N52" i="93"/>
  <c r="M52" i="93"/>
  <c r="L52" i="93"/>
  <c r="K52" i="93"/>
  <c r="O51" i="93"/>
  <c r="N51" i="93"/>
  <c r="M51" i="93"/>
  <c r="L51" i="93"/>
  <c r="K51" i="93"/>
  <c r="O50" i="93"/>
  <c r="N50" i="93"/>
  <c r="M50" i="93"/>
  <c r="L50" i="93"/>
  <c r="K50" i="93"/>
  <c r="O49" i="93"/>
  <c r="N49" i="93"/>
  <c r="M49" i="93"/>
  <c r="L49" i="93"/>
  <c r="K49" i="93"/>
  <c r="O48" i="93"/>
  <c r="N48" i="93"/>
  <c r="M48" i="93"/>
  <c r="L48" i="93"/>
  <c r="K48" i="93"/>
  <c r="O47" i="93"/>
  <c r="N47" i="93"/>
  <c r="M47" i="93"/>
  <c r="L47" i="93"/>
  <c r="K47" i="93"/>
  <c r="O46" i="93"/>
  <c r="N46" i="93"/>
  <c r="M46" i="93"/>
  <c r="L46" i="93"/>
  <c r="K46" i="93"/>
  <c r="O45" i="93"/>
  <c r="N45" i="93"/>
  <c r="M45" i="93"/>
  <c r="L45" i="93"/>
  <c r="K45" i="93"/>
  <c r="O44" i="93"/>
  <c r="N44" i="93"/>
  <c r="M44" i="93"/>
  <c r="L44" i="93"/>
  <c r="K44" i="93"/>
  <c r="O43" i="93"/>
  <c r="N43" i="93"/>
  <c r="M43" i="93"/>
  <c r="L43" i="93"/>
  <c r="K43" i="93"/>
  <c r="O42" i="93"/>
  <c r="N42" i="93"/>
  <c r="M42" i="93"/>
  <c r="L42" i="93"/>
  <c r="K42" i="93"/>
  <c r="O41" i="93"/>
  <c r="N41" i="93"/>
  <c r="M41" i="93"/>
  <c r="L41" i="93"/>
  <c r="K41" i="93"/>
  <c r="O40" i="93"/>
  <c r="N40" i="93"/>
  <c r="M40" i="93"/>
  <c r="L40" i="93"/>
  <c r="K40" i="93"/>
  <c r="O39" i="93"/>
  <c r="N39" i="93"/>
  <c r="M39" i="93"/>
  <c r="L39" i="93"/>
  <c r="K39" i="93"/>
  <c r="O38" i="93"/>
  <c r="N38" i="93"/>
  <c r="M38" i="93"/>
  <c r="L38" i="93"/>
  <c r="K38" i="93"/>
  <c r="O37" i="93"/>
  <c r="N37" i="93"/>
  <c r="M37" i="93"/>
  <c r="L37" i="93"/>
  <c r="K37" i="93"/>
  <c r="O36" i="93"/>
  <c r="N36" i="93"/>
  <c r="M36" i="93"/>
  <c r="L36" i="93"/>
  <c r="K36" i="93"/>
  <c r="O35" i="93"/>
  <c r="N35" i="93"/>
  <c r="M35" i="93"/>
  <c r="L35" i="93"/>
  <c r="K35" i="93"/>
  <c r="O34" i="93"/>
  <c r="N34" i="93"/>
  <c r="M34" i="93"/>
  <c r="L34" i="93"/>
  <c r="K34" i="93"/>
  <c r="O33" i="93"/>
  <c r="N33" i="93"/>
  <c r="M33" i="93"/>
  <c r="L33" i="93"/>
  <c r="K33" i="93"/>
  <c r="O32" i="93"/>
  <c r="N32" i="93"/>
  <c r="M32" i="93"/>
  <c r="L32" i="93"/>
  <c r="K32" i="93"/>
  <c r="O31" i="93"/>
  <c r="N31" i="93"/>
  <c r="M31" i="93"/>
  <c r="L31" i="93"/>
  <c r="K31" i="93"/>
  <c r="O30" i="93"/>
  <c r="N30" i="93"/>
  <c r="M30" i="93"/>
  <c r="L30" i="93"/>
  <c r="K30" i="93"/>
  <c r="O29" i="93"/>
  <c r="N29" i="93"/>
  <c r="M29" i="93"/>
  <c r="L29" i="93"/>
  <c r="K29" i="93"/>
  <c r="O28" i="93"/>
  <c r="N28" i="93"/>
  <c r="M28" i="93"/>
  <c r="L28" i="93"/>
  <c r="K28" i="93"/>
  <c r="O27" i="93"/>
  <c r="N27" i="93"/>
  <c r="M27" i="93"/>
  <c r="L27" i="93"/>
  <c r="K27" i="93"/>
  <c r="O26" i="93"/>
  <c r="N26" i="93"/>
  <c r="M26" i="93"/>
  <c r="L26" i="93"/>
  <c r="K26" i="93"/>
  <c r="O25" i="93"/>
  <c r="N25" i="93"/>
  <c r="M25" i="93"/>
  <c r="L25" i="93"/>
  <c r="K25" i="93"/>
  <c r="O24" i="93"/>
  <c r="N24" i="93"/>
  <c r="M24" i="93"/>
  <c r="L24" i="93"/>
  <c r="K24" i="93"/>
  <c r="O23" i="93"/>
  <c r="N23" i="93"/>
  <c r="M23" i="93"/>
  <c r="L23" i="93"/>
  <c r="K23" i="93"/>
  <c r="O22" i="93"/>
  <c r="N22" i="93"/>
  <c r="M22" i="93"/>
  <c r="L22" i="93"/>
  <c r="K22" i="93"/>
  <c r="O21" i="93"/>
  <c r="N21" i="93"/>
  <c r="M21" i="93"/>
  <c r="L21" i="93"/>
  <c r="K21" i="93"/>
  <c r="O20" i="93"/>
  <c r="N20" i="93"/>
  <c r="M20" i="93"/>
  <c r="L20" i="93"/>
  <c r="K20" i="93"/>
  <c r="O19" i="93"/>
  <c r="N19" i="93"/>
  <c r="M19" i="93"/>
  <c r="L19" i="93"/>
  <c r="K19" i="93"/>
  <c r="O18" i="93"/>
  <c r="N18" i="93"/>
  <c r="M18" i="93"/>
  <c r="L18" i="93"/>
  <c r="K18" i="93"/>
  <c r="O17" i="93"/>
  <c r="N17" i="93"/>
  <c r="M17" i="93"/>
  <c r="L17" i="93"/>
  <c r="K17" i="93"/>
  <c r="O16" i="93"/>
  <c r="N16" i="93"/>
  <c r="M16" i="93"/>
  <c r="L16" i="93"/>
  <c r="K16" i="93"/>
  <c r="O15" i="93"/>
  <c r="N15" i="93"/>
  <c r="M15" i="93"/>
  <c r="L15" i="93"/>
  <c r="K15" i="93"/>
  <c r="O14" i="93"/>
  <c r="N14" i="93"/>
  <c r="M14" i="93"/>
  <c r="L14" i="93"/>
  <c r="K14" i="93"/>
  <c r="O13" i="93"/>
  <c r="N13" i="93"/>
  <c r="M13" i="93"/>
  <c r="L13" i="93"/>
  <c r="K13" i="93"/>
  <c r="O12" i="93"/>
  <c r="N12" i="93"/>
  <c r="M12" i="93"/>
  <c r="L12" i="93"/>
  <c r="K12" i="93"/>
  <c r="O270" i="92"/>
  <c r="N270" i="92"/>
  <c r="M270" i="92"/>
  <c r="L270" i="92"/>
  <c r="K270" i="92"/>
  <c r="O269" i="92"/>
  <c r="N269" i="92"/>
  <c r="M269" i="92"/>
  <c r="L269" i="92"/>
  <c r="K269" i="92"/>
  <c r="O268" i="92"/>
  <c r="N268" i="92"/>
  <c r="M268" i="92"/>
  <c r="L268" i="92"/>
  <c r="K268" i="92"/>
  <c r="O267" i="92"/>
  <c r="N267" i="92"/>
  <c r="M267" i="92"/>
  <c r="L267" i="92"/>
  <c r="K267" i="92"/>
  <c r="O266" i="92"/>
  <c r="N266" i="92"/>
  <c r="M266" i="92"/>
  <c r="L266" i="92"/>
  <c r="K266" i="92"/>
  <c r="O265" i="92"/>
  <c r="N265" i="92"/>
  <c r="M265" i="92"/>
  <c r="L265" i="92"/>
  <c r="K265" i="92"/>
  <c r="O264" i="92"/>
  <c r="N264" i="92"/>
  <c r="M264" i="92"/>
  <c r="L264" i="92"/>
  <c r="K264" i="92"/>
  <c r="O263" i="92"/>
  <c r="N263" i="92"/>
  <c r="M263" i="92"/>
  <c r="L263" i="92"/>
  <c r="K263" i="92"/>
  <c r="O262" i="92"/>
  <c r="N262" i="92"/>
  <c r="M262" i="92"/>
  <c r="L262" i="92"/>
  <c r="K262" i="92"/>
  <c r="O261" i="92"/>
  <c r="N261" i="92"/>
  <c r="M261" i="92"/>
  <c r="L261" i="92"/>
  <c r="K261" i="92"/>
  <c r="O260" i="92"/>
  <c r="N260" i="92"/>
  <c r="M260" i="92"/>
  <c r="L260" i="92"/>
  <c r="K260" i="92"/>
  <c r="O259" i="92"/>
  <c r="N259" i="92"/>
  <c r="M259" i="92"/>
  <c r="L259" i="92"/>
  <c r="K259" i="92"/>
  <c r="O258" i="92"/>
  <c r="N258" i="92"/>
  <c r="M258" i="92"/>
  <c r="L258" i="92"/>
  <c r="K258" i="92"/>
  <c r="O257" i="92"/>
  <c r="N257" i="92"/>
  <c r="M257" i="92"/>
  <c r="L257" i="92"/>
  <c r="K257" i="92"/>
  <c r="O256" i="92"/>
  <c r="N256" i="92"/>
  <c r="M256" i="92"/>
  <c r="L256" i="92"/>
  <c r="K256" i="92"/>
  <c r="O255" i="92"/>
  <c r="N255" i="92"/>
  <c r="M255" i="92"/>
  <c r="L255" i="92"/>
  <c r="K255" i="92"/>
  <c r="O254" i="92"/>
  <c r="N254" i="92"/>
  <c r="M254" i="92"/>
  <c r="L254" i="92"/>
  <c r="K254" i="92"/>
  <c r="O253" i="92"/>
  <c r="N253" i="92"/>
  <c r="M253" i="92"/>
  <c r="L253" i="92"/>
  <c r="K253" i="92"/>
  <c r="O252" i="92"/>
  <c r="N252" i="92"/>
  <c r="M252" i="92"/>
  <c r="L252" i="92"/>
  <c r="K252" i="92"/>
  <c r="O251" i="92"/>
  <c r="N251" i="92"/>
  <c r="M251" i="92"/>
  <c r="L251" i="92"/>
  <c r="K251" i="92"/>
  <c r="O250" i="92"/>
  <c r="N250" i="92"/>
  <c r="M250" i="92"/>
  <c r="L250" i="92"/>
  <c r="K250" i="92"/>
  <c r="O249" i="92"/>
  <c r="N249" i="92"/>
  <c r="M249" i="92"/>
  <c r="L249" i="92"/>
  <c r="K249" i="92"/>
  <c r="O248" i="92"/>
  <c r="N248" i="92"/>
  <c r="M248" i="92"/>
  <c r="L248" i="92"/>
  <c r="K248" i="92"/>
  <c r="O247" i="92"/>
  <c r="N247" i="92"/>
  <c r="M247" i="92"/>
  <c r="L247" i="92"/>
  <c r="K247" i="92"/>
  <c r="O246" i="92"/>
  <c r="N246" i="92"/>
  <c r="M246" i="92"/>
  <c r="L246" i="92"/>
  <c r="K246" i="92"/>
  <c r="O245" i="92"/>
  <c r="N245" i="92"/>
  <c r="M245" i="92"/>
  <c r="L245" i="92"/>
  <c r="K245" i="92"/>
  <c r="O244" i="92"/>
  <c r="N244" i="92"/>
  <c r="M244" i="92"/>
  <c r="L244" i="92"/>
  <c r="K244" i="92"/>
  <c r="O243" i="92"/>
  <c r="N243" i="92"/>
  <c r="M243" i="92"/>
  <c r="L243" i="92"/>
  <c r="K243" i="92"/>
  <c r="O242" i="92"/>
  <c r="N242" i="92"/>
  <c r="M242" i="92"/>
  <c r="L242" i="92"/>
  <c r="K242" i="92"/>
  <c r="O241" i="92"/>
  <c r="N241" i="92"/>
  <c r="M241" i="92"/>
  <c r="L241" i="92"/>
  <c r="K241" i="92"/>
  <c r="O240" i="92"/>
  <c r="N240" i="92"/>
  <c r="M240" i="92"/>
  <c r="L240" i="92"/>
  <c r="K240" i="92"/>
  <c r="O239" i="92"/>
  <c r="N239" i="92"/>
  <c r="M239" i="92"/>
  <c r="L239" i="92"/>
  <c r="K239" i="92"/>
  <c r="O238" i="92"/>
  <c r="N238" i="92"/>
  <c r="M238" i="92"/>
  <c r="L238" i="92"/>
  <c r="K238" i="92"/>
  <c r="O237" i="92"/>
  <c r="N237" i="92"/>
  <c r="M237" i="92"/>
  <c r="L237" i="92"/>
  <c r="K237" i="92"/>
  <c r="O236" i="92"/>
  <c r="N236" i="92"/>
  <c r="M236" i="92"/>
  <c r="L236" i="92"/>
  <c r="K236" i="92"/>
  <c r="O235" i="92"/>
  <c r="N235" i="92"/>
  <c r="M235" i="92"/>
  <c r="L235" i="92"/>
  <c r="K235" i="92"/>
  <c r="O234" i="92"/>
  <c r="N234" i="92"/>
  <c r="M234" i="92"/>
  <c r="L234" i="92"/>
  <c r="K234" i="92"/>
  <c r="O233" i="92"/>
  <c r="N233" i="92"/>
  <c r="M233" i="92"/>
  <c r="L233" i="92"/>
  <c r="K233" i="92"/>
  <c r="O232" i="92"/>
  <c r="N232" i="92"/>
  <c r="M232" i="92"/>
  <c r="L232" i="92"/>
  <c r="K232" i="92"/>
  <c r="O231" i="92"/>
  <c r="N231" i="92"/>
  <c r="M231" i="92"/>
  <c r="L231" i="92"/>
  <c r="K231" i="92"/>
  <c r="O230" i="92"/>
  <c r="N230" i="92"/>
  <c r="M230" i="92"/>
  <c r="L230" i="92"/>
  <c r="K230" i="92"/>
  <c r="O229" i="92"/>
  <c r="N229" i="92"/>
  <c r="M229" i="92"/>
  <c r="L229" i="92"/>
  <c r="K229" i="92"/>
  <c r="O228" i="92"/>
  <c r="N228" i="92"/>
  <c r="M228" i="92"/>
  <c r="L228" i="92"/>
  <c r="K228" i="92"/>
  <c r="O227" i="92"/>
  <c r="N227" i="92"/>
  <c r="M227" i="92"/>
  <c r="L227" i="92"/>
  <c r="K227" i="92"/>
  <c r="O226" i="92"/>
  <c r="N226" i="92"/>
  <c r="M226" i="92"/>
  <c r="L226" i="92"/>
  <c r="K226" i="92"/>
  <c r="O225" i="92"/>
  <c r="N225" i="92"/>
  <c r="M225" i="92"/>
  <c r="L225" i="92"/>
  <c r="K225" i="92"/>
  <c r="O224" i="92"/>
  <c r="N224" i="92"/>
  <c r="M224" i="92"/>
  <c r="L224" i="92"/>
  <c r="K224" i="92"/>
  <c r="O223" i="92"/>
  <c r="N223" i="92"/>
  <c r="M223" i="92"/>
  <c r="L223" i="92"/>
  <c r="K223" i="92"/>
  <c r="O222" i="92"/>
  <c r="N222" i="92"/>
  <c r="M222" i="92"/>
  <c r="L222" i="92"/>
  <c r="K222" i="92"/>
  <c r="O221" i="92"/>
  <c r="N221" i="92"/>
  <c r="M221" i="92"/>
  <c r="L221" i="92"/>
  <c r="K221" i="92"/>
  <c r="O220" i="92"/>
  <c r="N220" i="92"/>
  <c r="M220" i="92"/>
  <c r="L220" i="92"/>
  <c r="K220" i="92"/>
  <c r="O219" i="92"/>
  <c r="N219" i="92"/>
  <c r="M219" i="92"/>
  <c r="L219" i="92"/>
  <c r="K219" i="92"/>
  <c r="O218" i="92"/>
  <c r="N218" i="92"/>
  <c r="M218" i="92"/>
  <c r="L218" i="92"/>
  <c r="K218" i="92"/>
  <c r="O217" i="92"/>
  <c r="N217" i="92"/>
  <c r="M217" i="92"/>
  <c r="L217" i="92"/>
  <c r="K217" i="92"/>
  <c r="O216" i="92"/>
  <c r="N216" i="92"/>
  <c r="M216" i="92"/>
  <c r="L216" i="92"/>
  <c r="K216" i="92"/>
  <c r="O215" i="92"/>
  <c r="N215" i="92"/>
  <c r="M215" i="92"/>
  <c r="L215" i="92"/>
  <c r="K215" i="92"/>
  <c r="O214" i="92"/>
  <c r="N214" i="92"/>
  <c r="M214" i="92"/>
  <c r="L214" i="92"/>
  <c r="K214" i="92"/>
  <c r="O213" i="92"/>
  <c r="N213" i="92"/>
  <c r="M213" i="92"/>
  <c r="L213" i="92"/>
  <c r="K213" i="92"/>
  <c r="O212" i="92"/>
  <c r="N212" i="92"/>
  <c r="M212" i="92"/>
  <c r="L212" i="92"/>
  <c r="K212" i="92"/>
  <c r="O211" i="92"/>
  <c r="N211" i="92"/>
  <c r="M211" i="92"/>
  <c r="L211" i="92"/>
  <c r="K211" i="92"/>
  <c r="O210" i="92"/>
  <c r="N210" i="92"/>
  <c r="M210" i="92"/>
  <c r="L210" i="92"/>
  <c r="K210" i="92"/>
  <c r="O209" i="92"/>
  <c r="N209" i="92"/>
  <c r="M209" i="92"/>
  <c r="L209" i="92"/>
  <c r="K209" i="92"/>
  <c r="O208" i="92"/>
  <c r="N208" i="92"/>
  <c r="M208" i="92"/>
  <c r="L208" i="92"/>
  <c r="K208" i="92"/>
  <c r="O207" i="92"/>
  <c r="N207" i="92"/>
  <c r="M207" i="92"/>
  <c r="L207" i="92"/>
  <c r="K207" i="92"/>
  <c r="O206" i="92"/>
  <c r="N206" i="92"/>
  <c r="M206" i="92"/>
  <c r="L206" i="92"/>
  <c r="K206" i="92"/>
  <c r="O205" i="92"/>
  <c r="N205" i="92"/>
  <c r="M205" i="92"/>
  <c r="L205" i="92"/>
  <c r="K205" i="92"/>
  <c r="O204" i="92"/>
  <c r="N204" i="92"/>
  <c r="M204" i="92"/>
  <c r="L204" i="92"/>
  <c r="K204" i="92"/>
  <c r="O203" i="92"/>
  <c r="N203" i="92"/>
  <c r="M203" i="92"/>
  <c r="L203" i="92"/>
  <c r="K203" i="92"/>
  <c r="O202" i="92"/>
  <c r="N202" i="92"/>
  <c r="M202" i="92"/>
  <c r="L202" i="92"/>
  <c r="K202" i="92"/>
  <c r="O201" i="92"/>
  <c r="N201" i="92"/>
  <c r="M201" i="92"/>
  <c r="L201" i="92"/>
  <c r="K201" i="92"/>
  <c r="O200" i="92"/>
  <c r="N200" i="92"/>
  <c r="M200" i="92"/>
  <c r="L200" i="92"/>
  <c r="K200" i="92"/>
  <c r="O199" i="92"/>
  <c r="N199" i="92"/>
  <c r="M199" i="92"/>
  <c r="L199" i="92"/>
  <c r="K199" i="92"/>
  <c r="O198" i="92"/>
  <c r="N198" i="92"/>
  <c r="M198" i="92"/>
  <c r="L198" i="92"/>
  <c r="K198" i="92"/>
  <c r="O197" i="92"/>
  <c r="N197" i="92"/>
  <c r="M197" i="92"/>
  <c r="L197" i="92"/>
  <c r="K197" i="92"/>
  <c r="O196" i="92"/>
  <c r="N196" i="92"/>
  <c r="M196" i="92"/>
  <c r="L196" i="92"/>
  <c r="K196" i="92"/>
  <c r="O195" i="92"/>
  <c r="N195" i="92"/>
  <c r="M195" i="92"/>
  <c r="L195" i="92"/>
  <c r="K195" i="92"/>
  <c r="O194" i="92"/>
  <c r="N194" i="92"/>
  <c r="M194" i="92"/>
  <c r="L194" i="92"/>
  <c r="K194" i="92"/>
  <c r="O193" i="92"/>
  <c r="N193" i="92"/>
  <c r="M193" i="92"/>
  <c r="L193" i="92"/>
  <c r="K193" i="92"/>
  <c r="O192" i="92"/>
  <c r="N192" i="92"/>
  <c r="M192" i="92"/>
  <c r="L192" i="92"/>
  <c r="K192" i="92"/>
  <c r="O191" i="92"/>
  <c r="N191" i="92"/>
  <c r="M191" i="92"/>
  <c r="L191" i="92"/>
  <c r="K191" i="92"/>
  <c r="O190" i="92"/>
  <c r="N190" i="92"/>
  <c r="M190" i="92"/>
  <c r="L190" i="92"/>
  <c r="K190" i="92"/>
  <c r="O189" i="92"/>
  <c r="N189" i="92"/>
  <c r="M189" i="92"/>
  <c r="L189" i="92"/>
  <c r="K189" i="92"/>
  <c r="O188" i="92"/>
  <c r="N188" i="92"/>
  <c r="M188" i="92"/>
  <c r="L188" i="92"/>
  <c r="K188" i="92"/>
  <c r="O187" i="92"/>
  <c r="N187" i="92"/>
  <c r="M187" i="92"/>
  <c r="L187" i="92"/>
  <c r="K187" i="92"/>
  <c r="O186" i="92"/>
  <c r="N186" i="92"/>
  <c r="M186" i="92"/>
  <c r="L186" i="92"/>
  <c r="K186" i="92"/>
  <c r="O185" i="92"/>
  <c r="N185" i="92"/>
  <c r="M185" i="92"/>
  <c r="L185" i="92"/>
  <c r="K185" i="92"/>
  <c r="O184" i="92"/>
  <c r="N184" i="92"/>
  <c r="M184" i="92"/>
  <c r="L184" i="92"/>
  <c r="K184" i="92"/>
  <c r="O183" i="92"/>
  <c r="N183" i="92"/>
  <c r="M183" i="92"/>
  <c r="L183" i="92"/>
  <c r="K183" i="92"/>
  <c r="O182" i="92"/>
  <c r="N182" i="92"/>
  <c r="M182" i="92"/>
  <c r="L182" i="92"/>
  <c r="K182" i="92"/>
  <c r="O181" i="92"/>
  <c r="N181" i="92"/>
  <c r="M181" i="92"/>
  <c r="L181" i="92"/>
  <c r="K181" i="92"/>
  <c r="O180" i="92"/>
  <c r="N180" i="92"/>
  <c r="M180" i="92"/>
  <c r="L180" i="92"/>
  <c r="K180" i="92"/>
  <c r="O179" i="92"/>
  <c r="N179" i="92"/>
  <c r="M179" i="92"/>
  <c r="L179" i="92"/>
  <c r="K179" i="92"/>
  <c r="O178" i="92"/>
  <c r="N178" i="92"/>
  <c r="M178" i="92"/>
  <c r="L178" i="92"/>
  <c r="K178" i="92"/>
  <c r="O177" i="92"/>
  <c r="N177" i="92"/>
  <c r="M177" i="92"/>
  <c r="L177" i="92"/>
  <c r="K177" i="92"/>
  <c r="O176" i="92"/>
  <c r="N176" i="92"/>
  <c r="M176" i="92"/>
  <c r="L176" i="92"/>
  <c r="K176" i="92"/>
  <c r="O175" i="92"/>
  <c r="N175" i="92"/>
  <c r="M175" i="92"/>
  <c r="L175" i="92"/>
  <c r="K175" i="92"/>
  <c r="O174" i="92"/>
  <c r="N174" i="92"/>
  <c r="M174" i="92"/>
  <c r="L174" i="92"/>
  <c r="K174" i="92"/>
  <c r="O173" i="92"/>
  <c r="N173" i="92"/>
  <c r="M173" i="92"/>
  <c r="L173" i="92"/>
  <c r="K173" i="92"/>
  <c r="O172" i="92"/>
  <c r="N172" i="92"/>
  <c r="M172" i="92"/>
  <c r="L172" i="92"/>
  <c r="K172" i="92"/>
  <c r="O171" i="92"/>
  <c r="N171" i="92"/>
  <c r="M171" i="92"/>
  <c r="L171" i="92"/>
  <c r="K171" i="92"/>
  <c r="O170" i="92"/>
  <c r="N170" i="92"/>
  <c r="M170" i="92"/>
  <c r="L170" i="92"/>
  <c r="K170" i="92"/>
  <c r="O169" i="92"/>
  <c r="N169" i="92"/>
  <c r="M169" i="92"/>
  <c r="L169" i="92"/>
  <c r="K169" i="92"/>
  <c r="O168" i="92"/>
  <c r="N168" i="92"/>
  <c r="M168" i="92"/>
  <c r="L168" i="92"/>
  <c r="K168" i="92"/>
  <c r="O167" i="92"/>
  <c r="N167" i="92"/>
  <c r="M167" i="92"/>
  <c r="L167" i="92"/>
  <c r="K167" i="92"/>
  <c r="O166" i="92"/>
  <c r="N166" i="92"/>
  <c r="M166" i="92"/>
  <c r="L166" i="92"/>
  <c r="K166" i="92"/>
  <c r="O165" i="92"/>
  <c r="N165" i="92"/>
  <c r="M165" i="92"/>
  <c r="L165" i="92"/>
  <c r="K165" i="92"/>
  <c r="O164" i="92"/>
  <c r="N164" i="92"/>
  <c r="M164" i="92"/>
  <c r="L164" i="92"/>
  <c r="K164" i="92"/>
  <c r="O163" i="92"/>
  <c r="N163" i="92"/>
  <c r="M163" i="92"/>
  <c r="L163" i="92"/>
  <c r="K163" i="92"/>
  <c r="O162" i="92"/>
  <c r="N162" i="92"/>
  <c r="M162" i="92"/>
  <c r="L162" i="92"/>
  <c r="K162" i="92"/>
  <c r="O161" i="92"/>
  <c r="N161" i="92"/>
  <c r="M161" i="92"/>
  <c r="L161" i="92"/>
  <c r="K161" i="92"/>
  <c r="O160" i="92"/>
  <c r="N160" i="92"/>
  <c r="M160" i="92"/>
  <c r="L160" i="92"/>
  <c r="K160" i="92"/>
  <c r="O159" i="92"/>
  <c r="N159" i="92"/>
  <c r="M159" i="92"/>
  <c r="L159" i="92"/>
  <c r="K159" i="92"/>
  <c r="O158" i="92"/>
  <c r="N158" i="92"/>
  <c r="M158" i="92"/>
  <c r="L158" i="92"/>
  <c r="K158" i="92"/>
  <c r="O157" i="92"/>
  <c r="N157" i="92"/>
  <c r="M157" i="92"/>
  <c r="L157" i="92"/>
  <c r="K157" i="92"/>
  <c r="O156" i="92"/>
  <c r="N156" i="92"/>
  <c r="M156" i="92"/>
  <c r="L156" i="92"/>
  <c r="K156" i="92"/>
  <c r="O155" i="92"/>
  <c r="N155" i="92"/>
  <c r="M155" i="92"/>
  <c r="L155" i="92"/>
  <c r="K155" i="92"/>
  <c r="O154" i="92"/>
  <c r="N154" i="92"/>
  <c r="M154" i="92"/>
  <c r="L154" i="92"/>
  <c r="K154" i="92"/>
  <c r="O153" i="92"/>
  <c r="N153" i="92"/>
  <c r="M153" i="92"/>
  <c r="L153" i="92"/>
  <c r="K153" i="92"/>
  <c r="O152" i="92"/>
  <c r="N152" i="92"/>
  <c r="M152" i="92"/>
  <c r="L152" i="92"/>
  <c r="K152" i="92"/>
  <c r="O151" i="92"/>
  <c r="N151" i="92"/>
  <c r="M151" i="92"/>
  <c r="L151" i="92"/>
  <c r="K151" i="92"/>
  <c r="O150" i="92"/>
  <c r="N150" i="92"/>
  <c r="M150" i="92"/>
  <c r="L150" i="92"/>
  <c r="K150" i="92"/>
  <c r="O149" i="92"/>
  <c r="N149" i="92"/>
  <c r="M149" i="92"/>
  <c r="L149" i="92"/>
  <c r="K149" i="92"/>
  <c r="O148" i="92"/>
  <c r="N148" i="92"/>
  <c r="M148" i="92"/>
  <c r="L148" i="92"/>
  <c r="K148" i="92"/>
  <c r="O147" i="92"/>
  <c r="N147" i="92"/>
  <c r="M147" i="92"/>
  <c r="L147" i="92"/>
  <c r="K147" i="92"/>
  <c r="O146" i="92"/>
  <c r="N146" i="92"/>
  <c r="M146" i="92"/>
  <c r="L146" i="92"/>
  <c r="K146" i="92"/>
  <c r="O145" i="92"/>
  <c r="N145" i="92"/>
  <c r="M145" i="92"/>
  <c r="L145" i="92"/>
  <c r="K145" i="92"/>
  <c r="O144" i="92"/>
  <c r="N144" i="92"/>
  <c r="M144" i="92"/>
  <c r="L144" i="92"/>
  <c r="K144" i="92"/>
  <c r="O143" i="92"/>
  <c r="N143" i="92"/>
  <c r="M143" i="92"/>
  <c r="L143" i="92"/>
  <c r="K143" i="92"/>
  <c r="O142" i="92"/>
  <c r="N142" i="92"/>
  <c r="M142" i="92"/>
  <c r="L142" i="92"/>
  <c r="K142" i="92"/>
  <c r="O141" i="92"/>
  <c r="N141" i="92"/>
  <c r="M141" i="92"/>
  <c r="L141" i="92"/>
  <c r="K141" i="92"/>
  <c r="O140" i="92"/>
  <c r="N140" i="92"/>
  <c r="M140" i="92"/>
  <c r="L140" i="92"/>
  <c r="K140" i="92"/>
  <c r="O139" i="92"/>
  <c r="N139" i="92"/>
  <c r="M139" i="92"/>
  <c r="L139" i="92"/>
  <c r="K139" i="92"/>
  <c r="O138" i="92"/>
  <c r="N138" i="92"/>
  <c r="M138" i="92"/>
  <c r="L138" i="92"/>
  <c r="K138" i="92"/>
  <c r="O137" i="92"/>
  <c r="N137" i="92"/>
  <c r="M137" i="92"/>
  <c r="L137" i="92"/>
  <c r="K137" i="92"/>
  <c r="O136" i="92"/>
  <c r="N136" i="92"/>
  <c r="M136" i="92"/>
  <c r="L136" i="92"/>
  <c r="K136" i="92"/>
  <c r="O135" i="92"/>
  <c r="N135" i="92"/>
  <c r="M135" i="92"/>
  <c r="L135" i="92"/>
  <c r="K135" i="92"/>
  <c r="O134" i="92"/>
  <c r="N134" i="92"/>
  <c r="M134" i="92"/>
  <c r="L134" i="92"/>
  <c r="K134" i="92"/>
  <c r="O133" i="92"/>
  <c r="N133" i="92"/>
  <c r="M133" i="92"/>
  <c r="L133" i="92"/>
  <c r="K133" i="92"/>
  <c r="O132" i="92"/>
  <c r="N132" i="92"/>
  <c r="M132" i="92"/>
  <c r="L132" i="92"/>
  <c r="K132" i="92"/>
  <c r="O131" i="92"/>
  <c r="N131" i="92"/>
  <c r="M131" i="92"/>
  <c r="L131" i="92"/>
  <c r="K131" i="92"/>
  <c r="O130" i="92"/>
  <c r="N130" i="92"/>
  <c r="M130" i="92"/>
  <c r="L130" i="92"/>
  <c r="K130" i="92"/>
  <c r="O129" i="92"/>
  <c r="N129" i="92"/>
  <c r="M129" i="92"/>
  <c r="L129" i="92"/>
  <c r="K129" i="92"/>
  <c r="O128" i="92"/>
  <c r="N128" i="92"/>
  <c r="M128" i="92"/>
  <c r="L128" i="92"/>
  <c r="K128" i="92"/>
  <c r="O127" i="92"/>
  <c r="N127" i="92"/>
  <c r="M127" i="92"/>
  <c r="L127" i="92"/>
  <c r="K127" i="92"/>
  <c r="O126" i="92"/>
  <c r="N126" i="92"/>
  <c r="M126" i="92"/>
  <c r="L126" i="92"/>
  <c r="K126" i="92"/>
  <c r="O125" i="92"/>
  <c r="N125" i="92"/>
  <c r="M125" i="92"/>
  <c r="L125" i="92"/>
  <c r="K125" i="92"/>
  <c r="O124" i="92"/>
  <c r="N124" i="92"/>
  <c r="M124" i="92"/>
  <c r="L124" i="92"/>
  <c r="K124" i="92"/>
  <c r="O123" i="92"/>
  <c r="N123" i="92"/>
  <c r="M123" i="92"/>
  <c r="L123" i="92"/>
  <c r="K123" i="92"/>
  <c r="O122" i="92"/>
  <c r="N122" i="92"/>
  <c r="M122" i="92"/>
  <c r="L122" i="92"/>
  <c r="K122" i="92"/>
  <c r="O121" i="92"/>
  <c r="N121" i="92"/>
  <c r="M121" i="92"/>
  <c r="L121" i="92"/>
  <c r="K121" i="92"/>
  <c r="O120" i="92"/>
  <c r="N120" i="92"/>
  <c r="M120" i="92"/>
  <c r="L120" i="92"/>
  <c r="K120" i="92"/>
  <c r="O119" i="92"/>
  <c r="N119" i="92"/>
  <c r="M119" i="92"/>
  <c r="L119" i="92"/>
  <c r="K119" i="92"/>
  <c r="O118" i="92"/>
  <c r="N118" i="92"/>
  <c r="M118" i="92"/>
  <c r="L118" i="92"/>
  <c r="K118" i="92"/>
  <c r="O117" i="92"/>
  <c r="N117" i="92"/>
  <c r="M117" i="92"/>
  <c r="L117" i="92"/>
  <c r="K117" i="92"/>
  <c r="O116" i="92"/>
  <c r="N116" i="92"/>
  <c r="M116" i="92"/>
  <c r="L116" i="92"/>
  <c r="K116" i="92"/>
  <c r="O115" i="92"/>
  <c r="N115" i="92"/>
  <c r="M115" i="92"/>
  <c r="L115" i="92"/>
  <c r="K115" i="92"/>
  <c r="O114" i="92"/>
  <c r="N114" i="92"/>
  <c r="M114" i="92"/>
  <c r="L114" i="92"/>
  <c r="K114" i="92"/>
  <c r="O113" i="92"/>
  <c r="N113" i="92"/>
  <c r="M113" i="92"/>
  <c r="L113" i="92"/>
  <c r="K113" i="92"/>
  <c r="O112" i="92"/>
  <c r="N112" i="92"/>
  <c r="M112" i="92"/>
  <c r="L112" i="92"/>
  <c r="K112" i="92"/>
  <c r="O111" i="92"/>
  <c r="N111" i="92"/>
  <c r="M111" i="92"/>
  <c r="L111" i="92"/>
  <c r="K111" i="92"/>
  <c r="O110" i="92"/>
  <c r="N110" i="92"/>
  <c r="M110" i="92"/>
  <c r="L110" i="92"/>
  <c r="K110" i="92"/>
  <c r="O109" i="92"/>
  <c r="N109" i="92"/>
  <c r="M109" i="92"/>
  <c r="L109" i="92"/>
  <c r="K109" i="92"/>
  <c r="O108" i="92"/>
  <c r="N108" i="92"/>
  <c r="M108" i="92"/>
  <c r="L108" i="92"/>
  <c r="K108" i="92"/>
  <c r="O107" i="92"/>
  <c r="N107" i="92"/>
  <c r="M107" i="92"/>
  <c r="L107" i="92"/>
  <c r="K107" i="92"/>
  <c r="O106" i="92"/>
  <c r="N106" i="92"/>
  <c r="M106" i="92"/>
  <c r="L106" i="92"/>
  <c r="K106" i="92"/>
  <c r="O105" i="92"/>
  <c r="N105" i="92"/>
  <c r="M105" i="92"/>
  <c r="L105" i="92"/>
  <c r="K105" i="92"/>
  <c r="O104" i="92"/>
  <c r="N104" i="92"/>
  <c r="M104" i="92"/>
  <c r="L104" i="92"/>
  <c r="K104" i="92"/>
  <c r="O103" i="92"/>
  <c r="N103" i="92"/>
  <c r="M103" i="92"/>
  <c r="L103" i="92"/>
  <c r="K103" i="92"/>
  <c r="O102" i="92"/>
  <c r="N102" i="92"/>
  <c r="M102" i="92"/>
  <c r="L102" i="92"/>
  <c r="K102" i="92"/>
  <c r="O101" i="92"/>
  <c r="N101" i="92"/>
  <c r="M101" i="92"/>
  <c r="L101" i="92"/>
  <c r="K101" i="92"/>
  <c r="O100" i="92"/>
  <c r="N100" i="92"/>
  <c r="M100" i="92"/>
  <c r="L100" i="92"/>
  <c r="K100" i="92"/>
  <c r="O99" i="92"/>
  <c r="N99" i="92"/>
  <c r="M99" i="92"/>
  <c r="L99" i="92"/>
  <c r="K99" i="92"/>
  <c r="O98" i="92"/>
  <c r="N98" i="92"/>
  <c r="M98" i="92"/>
  <c r="L98" i="92"/>
  <c r="K98" i="92"/>
  <c r="O97" i="92"/>
  <c r="N97" i="92"/>
  <c r="M97" i="92"/>
  <c r="L97" i="92"/>
  <c r="K97" i="92"/>
  <c r="O96" i="92"/>
  <c r="N96" i="92"/>
  <c r="M96" i="92"/>
  <c r="L96" i="92"/>
  <c r="K96" i="92"/>
  <c r="O95" i="92"/>
  <c r="N95" i="92"/>
  <c r="M95" i="92"/>
  <c r="L95" i="92"/>
  <c r="K95" i="92"/>
  <c r="O94" i="92"/>
  <c r="N94" i="92"/>
  <c r="M94" i="92"/>
  <c r="L94" i="92"/>
  <c r="K94" i="92"/>
  <c r="O93" i="92"/>
  <c r="N93" i="92"/>
  <c r="M93" i="92"/>
  <c r="L93" i="92"/>
  <c r="K93" i="92"/>
  <c r="O92" i="92"/>
  <c r="N92" i="92"/>
  <c r="M92" i="92"/>
  <c r="L92" i="92"/>
  <c r="K92" i="92"/>
  <c r="O91" i="92"/>
  <c r="N91" i="92"/>
  <c r="M91" i="92"/>
  <c r="L91" i="92"/>
  <c r="K91" i="92"/>
  <c r="O90" i="92"/>
  <c r="N90" i="92"/>
  <c r="M90" i="92"/>
  <c r="L90" i="92"/>
  <c r="K90" i="92"/>
  <c r="O89" i="92"/>
  <c r="N89" i="92"/>
  <c r="M89" i="92"/>
  <c r="L89" i="92"/>
  <c r="K89" i="92"/>
  <c r="O88" i="92"/>
  <c r="N88" i="92"/>
  <c r="M88" i="92"/>
  <c r="L88" i="92"/>
  <c r="K88" i="92"/>
  <c r="O87" i="92"/>
  <c r="N87" i="92"/>
  <c r="M87" i="92"/>
  <c r="L87" i="92"/>
  <c r="K87" i="92"/>
  <c r="O86" i="92"/>
  <c r="N86" i="92"/>
  <c r="M86" i="92"/>
  <c r="L86" i="92"/>
  <c r="K86" i="92"/>
  <c r="O85" i="92"/>
  <c r="N85" i="92"/>
  <c r="M85" i="92"/>
  <c r="L85" i="92"/>
  <c r="K85" i="92"/>
  <c r="O84" i="92"/>
  <c r="N84" i="92"/>
  <c r="M84" i="92"/>
  <c r="L84" i="92"/>
  <c r="K84" i="92"/>
  <c r="O83" i="92"/>
  <c r="N83" i="92"/>
  <c r="M83" i="92"/>
  <c r="L83" i="92"/>
  <c r="K83" i="92"/>
  <c r="O82" i="92"/>
  <c r="N82" i="92"/>
  <c r="M82" i="92"/>
  <c r="L82" i="92"/>
  <c r="K82" i="92"/>
  <c r="O81" i="92"/>
  <c r="N81" i="92"/>
  <c r="M81" i="92"/>
  <c r="L81" i="92"/>
  <c r="K81" i="92"/>
  <c r="O80" i="92"/>
  <c r="N80" i="92"/>
  <c r="M80" i="92"/>
  <c r="L80" i="92"/>
  <c r="K80" i="92"/>
  <c r="O79" i="92"/>
  <c r="N79" i="92"/>
  <c r="M79" i="92"/>
  <c r="L79" i="92"/>
  <c r="K79" i="92"/>
  <c r="O78" i="92"/>
  <c r="N78" i="92"/>
  <c r="M78" i="92"/>
  <c r="L78" i="92"/>
  <c r="K78" i="92"/>
  <c r="O77" i="92"/>
  <c r="N77" i="92"/>
  <c r="M77" i="92"/>
  <c r="L77" i="92"/>
  <c r="K77" i="92"/>
  <c r="O76" i="92"/>
  <c r="N76" i="92"/>
  <c r="M76" i="92"/>
  <c r="L76" i="92"/>
  <c r="K76" i="92"/>
  <c r="O75" i="92"/>
  <c r="N75" i="92"/>
  <c r="M75" i="92"/>
  <c r="L75" i="92"/>
  <c r="K75" i="92"/>
  <c r="O74" i="92"/>
  <c r="N74" i="92"/>
  <c r="M74" i="92"/>
  <c r="L74" i="92"/>
  <c r="K74" i="92"/>
  <c r="O73" i="92"/>
  <c r="N73" i="92"/>
  <c r="M73" i="92"/>
  <c r="L73" i="92"/>
  <c r="K73" i="92"/>
  <c r="O72" i="92"/>
  <c r="N72" i="92"/>
  <c r="M72" i="92"/>
  <c r="L72" i="92"/>
  <c r="K72" i="92"/>
  <c r="O71" i="92"/>
  <c r="N71" i="92"/>
  <c r="M71" i="92"/>
  <c r="L71" i="92"/>
  <c r="K71" i="92"/>
  <c r="O70" i="92"/>
  <c r="N70" i="92"/>
  <c r="M70" i="92"/>
  <c r="L70" i="92"/>
  <c r="K70" i="92"/>
  <c r="O69" i="92"/>
  <c r="N69" i="92"/>
  <c r="M69" i="92"/>
  <c r="L69" i="92"/>
  <c r="K69" i="92"/>
  <c r="O68" i="92"/>
  <c r="N68" i="92"/>
  <c r="M68" i="92"/>
  <c r="L68" i="92"/>
  <c r="K68" i="92"/>
  <c r="O67" i="92"/>
  <c r="N67" i="92"/>
  <c r="M67" i="92"/>
  <c r="L67" i="92"/>
  <c r="K67" i="92"/>
  <c r="O66" i="92"/>
  <c r="N66" i="92"/>
  <c r="M66" i="92"/>
  <c r="L66" i="92"/>
  <c r="K66" i="92"/>
  <c r="O65" i="92"/>
  <c r="N65" i="92"/>
  <c r="M65" i="92"/>
  <c r="L65" i="92"/>
  <c r="K65" i="92"/>
  <c r="O64" i="92"/>
  <c r="N64" i="92"/>
  <c r="M64" i="92"/>
  <c r="L64" i="92"/>
  <c r="K64" i="92"/>
  <c r="O63" i="92"/>
  <c r="N63" i="92"/>
  <c r="M63" i="92"/>
  <c r="L63" i="92"/>
  <c r="K63" i="92"/>
  <c r="O62" i="92"/>
  <c r="N62" i="92"/>
  <c r="M62" i="92"/>
  <c r="L62" i="92"/>
  <c r="K62" i="92"/>
  <c r="O61" i="92"/>
  <c r="N61" i="92"/>
  <c r="M61" i="92"/>
  <c r="L61" i="92"/>
  <c r="K61" i="92"/>
  <c r="O60" i="92"/>
  <c r="N60" i="92"/>
  <c r="M60" i="92"/>
  <c r="L60" i="92"/>
  <c r="K60" i="92"/>
  <c r="O59" i="92"/>
  <c r="N59" i="92"/>
  <c r="M59" i="92"/>
  <c r="L59" i="92"/>
  <c r="K59" i="92"/>
  <c r="O58" i="92"/>
  <c r="N58" i="92"/>
  <c r="M58" i="92"/>
  <c r="L58" i="92"/>
  <c r="K58" i="92"/>
  <c r="O57" i="92"/>
  <c r="N57" i="92"/>
  <c r="M57" i="92"/>
  <c r="L57" i="92"/>
  <c r="K57" i="92"/>
  <c r="O56" i="92"/>
  <c r="N56" i="92"/>
  <c r="M56" i="92"/>
  <c r="L56" i="92"/>
  <c r="K56" i="92"/>
  <c r="O55" i="92"/>
  <c r="N55" i="92"/>
  <c r="M55" i="92"/>
  <c r="L55" i="92"/>
  <c r="K55" i="92"/>
  <c r="O54" i="92"/>
  <c r="N54" i="92"/>
  <c r="M54" i="92"/>
  <c r="L54" i="92"/>
  <c r="K54" i="92"/>
  <c r="O53" i="92"/>
  <c r="N53" i="92"/>
  <c r="M53" i="92"/>
  <c r="L53" i="92"/>
  <c r="K53" i="92"/>
  <c r="O52" i="92"/>
  <c r="N52" i="92"/>
  <c r="M52" i="92"/>
  <c r="L52" i="92"/>
  <c r="K52" i="92"/>
  <c r="O51" i="92"/>
  <c r="N51" i="92"/>
  <c r="M51" i="92"/>
  <c r="L51" i="92"/>
  <c r="K51" i="92"/>
  <c r="O50" i="92"/>
  <c r="N50" i="92"/>
  <c r="M50" i="92"/>
  <c r="L50" i="92"/>
  <c r="K50" i="92"/>
  <c r="O49" i="92"/>
  <c r="N49" i="92"/>
  <c r="M49" i="92"/>
  <c r="L49" i="92"/>
  <c r="K49" i="92"/>
  <c r="O48" i="92"/>
  <c r="N48" i="92"/>
  <c r="M48" i="92"/>
  <c r="L48" i="92"/>
  <c r="K48" i="92"/>
  <c r="O47" i="92"/>
  <c r="N47" i="92"/>
  <c r="M47" i="92"/>
  <c r="L47" i="92"/>
  <c r="K47" i="92"/>
  <c r="O46" i="92"/>
  <c r="N46" i="92"/>
  <c r="M46" i="92"/>
  <c r="L46" i="92"/>
  <c r="K46" i="92"/>
  <c r="O45" i="92"/>
  <c r="N45" i="92"/>
  <c r="M45" i="92"/>
  <c r="L45" i="92"/>
  <c r="K45" i="92"/>
  <c r="O44" i="92"/>
  <c r="N44" i="92"/>
  <c r="M44" i="92"/>
  <c r="L44" i="92"/>
  <c r="K44" i="92"/>
  <c r="O43" i="92"/>
  <c r="N43" i="92"/>
  <c r="M43" i="92"/>
  <c r="L43" i="92"/>
  <c r="K43" i="92"/>
  <c r="O42" i="92"/>
  <c r="N42" i="92"/>
  <c r="M42" i="92"/>
  <c r="L42" i="92"/>
  <c r="K42" i="92"/>
  <c r="O41" i="92"/>
  <c r="N41" i="92"/>
  <c r="M41" i="92"/>
  <c r="L41" i="92"/>
  <c r="K41" i="92"/>
  <c r="O40" i="92"/>
  <c r="N40" i="92"/>
  <c r="M40" i="92"/>
  <c r="L40" i="92"/>
  <c r="K40" i="92"/>
  <c r="O39" i="92"/>
  <c r="N39" i="92"/>
  <c r="M39" i="92"/>
  <c r="L39" i="92"/>
  <c r="K39" i="92"/>
  <c r="O38" i="92"/>
  <c r="N38" i="92"/>
  <c r="M38" i="92"/>
  <c r="L38" i="92"/>
  <c r="K38" i="92"/>
  <c r="O37" i="92"/>
  <c r="N37" i="92"/>
  <c r="M37" i="92"/>
  <c r="L37" i="92"/>
  <c r="K37" i="92"/>
  <c r="O36" i="92"/>
  <c r="N36" i="92"/>
  <c r="M36" i="92"/>
  <c r="L36" i="92"/>
  <c r="K36" i="92"/>
  <c r="O35" i="92"/>
  <c r="N35" i="92"/>
  <c r="M35" i="92"/>
  <c r="L35" i="92"/>
  <c r="K35" i="92"/>
  <c r="O34" i="92"/>
  <c r="N34" i="92"/>
  <c r="M34" i="92"/>
  <c r="L34" i="92"/>
  <c r="K34" i="92"/>
  <c r="O33" i="92"/>
  <c r="N33" i="92"/>
  <c r="M33" i="92"/>
  <c r="L33" i="92"/>
  <c r="K33" i="92"/>
  <c r="O32" i="92"/>
  <c r="N32" i="92"/>
  <c r="M32" i="92"/>
  <c r="L32" i="92"/>
  <c r="K32" i="92"/>
  <c r="O31" i="92"/>
  <c r="N31" i="92"/>
  <c r="M31" i="92"/>
  <c r="L31" i="92"/>
  <c r="K31" i="92"/>
  <c r="O30" i="92"/>
  <c r="N30" i="92"/>
  <c r="M30" i="92"/>
  <c r="L30" i="92"/>
  <c r="K30" i="92"/>
  <c r="O29" i="92"/>
  <c r="N29" i="92"/>
  <c r="M29" i="92"/>
  <c r="L29" i="92"/>
  <c r="K29" i="92"/>
  <c r="O28" i="92"/>
  <c r="N28" i="92"/>
  <c r="M28" i="92"/>
  <c r="L28" i="92"/>
  <c r="K28" i="92"/>
  <c r="O27" i="92"/>
  <c r="N27" i="92"/>
  <c r="M27" i="92"/>
  <c r="L27" i="92"/>
  <c r="K27" i="92"/>
  <c r="O26" i="92"/>
  <c r="N26" i="92"/>
  <c r="M26" i="92"/>
  <c r="L26" i="92"/>
  <c r="K26" i="92"/>
  <c r="O25" i="92"/>
  <c r="N25" i="92"/>
  <c r="M25" i="92"/>
  <c r="L25" i="92"/>
  <c r="K25" i="92"/>
  <c r="O24" i="92"/>
  <c r="N24" i="92"/>
  <c r="M24" i="92"/>
  <c r="L24" i="92"/>
  <c r="K24" i="92"/>
  <c r="O23" i="92"/>
  <c r="N23" i="92"/>
  <c r="M23" i="92"/>
  <c r="L23" i="92"/>
  <c r="K23" i="92"/>
  <c r="O22" i="92"/>
  <c r="N22" i="92"/>
  <c r="M22" i="92"/>
  <c r="L22" i="92"/>
  <c r="K22" i="92"/>
  <c r="O21" i="92"/>
  <c r="N21" i="92"/>
  <c r="M21" i="92"/>
  <c r="L21" i="92"/>
  <c r="K21" i="92"/>
  <c r="O20" i="92"/>
  <c r="N20" i="92"/>
  <c r="M20" i="92"/>
  <c r="L20" i="92"/>
  <c r="K20" i="92"/>
  <c r="O19" i="92"/>
  <c r="N19" i="92"/>
  <c r="M19" i="92"/>
  <c r="L19" i="92"/>
  <c r="K19" i="92"/>
  <c r="O18" i="92"/>
  <c r="N18" i="92"/>
  <c r="M18" i="92"/>
  <c r="L18" i="92"/>
  <c r="K18" i="92"/>
  <c r="O17" i="92"/>
  <c r="N17" i="92"/>
  <c r="M17" i="92"/>
  <c r="L17" i="92"/>
  <c r="K17" i="92"/>
  <c r="O16" i="92"/>
  <c r="N16" i="92"/>
  <c r="M16" i="92"/>
  <c r="L16" i="92"/>
  <c r="K16" i="92"/>
  <c r="O15" i="92"/>
  <c r="N15" i="92"/>
  <c r="M15" i="92"/>
  <c r="L15" i="92"/>
  <c r="K15" i="92"/>
  <c r="O14" i="92"/>
  <c r="N14" i="92"/>
  <c r="M14" i="92"/>
  <c r="L14" i="92"/>
  <c r="K14" i="92"/>
  <c r="O13" i="92"/>
  <c r="N13" i="92"/>
  <c r="M13" i="92"/>
  <c r="L13" i="92"/>
  <c r="K13" i="92"/>
  <c r="O12" i="92"/>
  <c r="N12" i="92"/>
  <c r="M12" i="92"/>
  <c r="L12" i="92"/>
  <c r="K12" i="92"/>
  <c r="O270" i="91"/>
  <c r="N270" i="91"/>
  <c r="M270" i="91"/>
  <c r="L270" i="91"/>
  <c r="K270" i="91"/>
  <c r="O269" i="91"/>
  <c r="N269" i="91"/>
  <c r="M269" i="91"/>
  <c r="L269" i="91"/>
  <c r="K269" i="91"/>
  <c r="O268" i="91"/>
  <c r="N268" i="91"/>
  <c r="M268" i="91"/>
  <c r="L268" i="91"/>
  <c r="K268" i="91"/>
  <c r="O267" i="91"/>
  <c r="N267" i="91"/>
  <c r="M267" i="91"/>
  <c r="L267" i="91"/>
  <c r="K267" i="91"/>
  <c r="O266" i="91"/>
  <c r="N266" i="91"/>
  <c r="M266" i="91"/>
  <c r="L266" i="91"/>
  <c r="K266" i="91"/>
  <c r="O265" i="91"/>
  <c r="N265" i="91"/>
  <c r="M265" i="91"/>
  <c r="L265" i="91"/>
  <c r="K265" i="91"/>
  <c r="O264" i="91"/>
  <c r="N264" i="91"/>
  <c r="M264" i="91"/>
  <c r="L264" i="91"/>
  <c r="K264" i="91"/>
  <c r="O263" i="91"/>
  <c r="N263" i="91"/>
  <c r="M263" i="91"/>
  <c r="L263" i="91"/>
  <c r="K263" i="91"/>
  <c r="O262" i="91"/>
  <c r="N262" i="91"/>
  <c r="M262" i="91"/>
  <c r="L262" i="91"/>
  <c r="K262" i="91"/>
  <c r="O261" i="91"/>
  <c r="N261" i="91"/>
  <c r="M261" i="91"/>
  <c r="L261" i="91"/>
  <c r="K261" i="91"/>
  <c r="O260" i="91"/>
  <c r="N260" i="91"/>
  <c r="M260" i="91"/>
  <c r="L260" i="91"/>
  <c r="K260" i="91"/>
  <c r="O259" i="91"/>
  <c r="N259" i="91"/>
  <c r="M259" i="91"/>
  <c r="L259" i="91"/>
  <c r="K259" i="91"/>
  <c r="O258" i="91"/>
  <c r="N258" i="91"/>
  <c r="M258" i="91"/>
  <c r="L258" i="91"/>
  <c r="K258" i="91"/>
  <c r="O257" i="91"/>
  <c r="N257" i="91"/>
  <c r="M257" i="91"/>
  <c r="L257" i="91"/>
  <c r="K257" i="91"/>
  <c r="O256" i="91"/>
  <c r="N256" i="91"/>
  <c r="M256" i="91"/>
  <c r="L256" i="91"/>
  <c r="K256" i="91"/>
  <c r="O255" i="91"/>
  <c r="N255" i="91"/>
  <c r="M255" i="91"/>
  <c r="L255" i="91"/>
  <c r="K255" i="91"/>
  <c r="O254" i="91"/>
  <c r="N254" i="91"/>
  <c r="M254" i="91"/>
  <c r="L254" i="91"/>
  <c r="K254" i="91"/>
  <c r="O253" i="91"/>
  <c r="N253" i="91"/>
  <c r="M253" i="91"/>
  <c r="L253" i="91"/>
  <c r="K253" i="91"/>
  <c r="O252" i="91"/>
  <c r="N252" i="91"/>
  <c r="M252" i="91"/>
  <c r="L252" i="91"/>
  <c r="K252" i="91"/>
  <c r="O251" i="91"/>
  <c r="N251" i="91"/>
  <c r="M251" i="91"/>
  <c r="L251" i="91"/>
  <c r="K251" i="91"/>
  <c r="O250" i="91"/>
  <c r="N250" i="91"/>
  <c r="M250" i="91"/>
  <c r="L250" i="91"/>
  <c r="K250" i="91"/>
  <c r="O249" i="91"/>
  <c r="N249" i="91"/>
  <c r="M249" i="91"/>
  <c r="L249" i="91"/>
  <c r="K249" i="91"/>
  <c r="O248" i="91"/>
  <c r="N248" i="91"/>
  <c r="M248" i="91"/>
  <c r="L248" i="91"/>
  <c r="K248" i="91"/>
  <c r="O247" i="91"/>
  <c r="N247" i="91"/>
  <c r="M247" i="91"/>
  <c r="L247" i="91"/>
  <c r="K247" i="91"/>
  <c r="O246" i="91"/>
  <c r="N246" i="91"/>
  <c r="M246" i="91"/>
  <c r="L246" i="91"/>
  <c r="K246" i="91"/>
  <c r="O245" i="91"/>
  <c r="N245" i="91"/>
  <c r="M245" i="91"/>
  <c r="L245" i="91"/>
  <c r="K245" i="91"/>
  <c r="O244" i="91"/>
  <c r="N244" i="91"/>
  <c r="M244" i="91"/>
  <c r="L244" i="91"/>
  <c r="K244" i="91"/>
  <c r="O243" i="91"/>
  <c r="N243" i="91"/>
  <c r="M243" i="91"/>
  <c r="L243" i="91"/>
  <c r="K243" i="91"/>
  <c r="O242" i="91"/>
  <c r="N242" i="91"/>
  <c r="M242" i="91"/>
  <c r="L242" i="91"/>
  <c r="K242" i="91"/>
  <c r="O241" i="91"/>
  <c r="N241" i="91"/>
  <c r="M241" i="91"/>
  <c r="L241" i="91"/>
  <c r="K241" i="91"/>
  <c r="O240" i="91"/>
  <c r="N240" i="91"/>
  <c r="M240" i="91"/>
  <c r="L240" i="91"/>
  <c r="K240" i="91"/>
  <c r="O239" i="91"/>
  <c r="N239" i="91"/>
  <c r="M239" i="91"/>
  <c r="L239" i="91"/>
  <c r="K239" i="91"/>
  <c r="O238" i="91"/>
  <c r="N238" i="91"/>
  <c r="M238" i="91"/>
  <c r="L238" i="91"/>
  <c r="K238" i="91"/>
  <c r="O237" i="91"/>
  <c r="N237" i="91"/>
  <c r="M237" i="91"/>
  <c r="L237" i="91"/>
  <c r="K237" i="91"/>
  <c r="O236" i="91"/>
  <c r="N236" i="91"/>
  <c r="M236" i="91"/>
  <c r="L236" i="91"/>
  <c r="K236" i="91"/>
  <c r="O235" i="91"/>
  <c r="N235" i="91"/>
  <c r="M235" i="91"/>
  <c r="L235" i="91"/>
  <c r="K235" i="91"/>
  <c r="O234" i="91"/>
  <c r="N234" i="91"/>
  <c r="M234" i="91"/>
  <c r="L234" i="91"/>
  <c r="K234" i="91"/>
  <c r="O233" i="91"/>
  <c r="N233" i="91"/>
  <c r="M233" i="91"/>
  <c r="L233" i="91"/>
  <c r="K233" i="91"/>
  <c r="O232" i="91"/>
  <c r="N232" i="91"/>
  <c r="M232" i="91"/>
  <c r="L232" i="91"/>
  <c r="K232" i="91"/>
  <c r="O231" i="91"/>
  <c r="N231" i="91"/>
  <c r="M231" i="91"/>
  <c r="L231" i="91"/>
  <c r="K231" i="91"/>
  <c r="O230" i="91"/>
  <c r="N230" i="91"/>
  <c r="M230" i="91"/>
  <c r="L230" i="91"/>
  <c r="K230" i="91"/>
  <c r="O229" i="91"/>
  <c r="N229" i="91"/>
  <c r="M229" i="91"/>
  <c r="L229" i="91"/>
  <c r="K229" i="91"/>
  <c r="O228" i="91"/>
  <c r="N228" i="91"/>
  <c r="M228" i="91"/>
  <c r="L228" i="91"/>
  <c r="K228" i="91"/>
  <c r="O227" i="91"/>
  <c r="N227" i="91"/>
  <c r="M227" i="91"/>
  <c r="L227" i="91"/>
  <c r="K227" i="91"/>
  <c r="O226" i="91"/>
  <c r="N226" i="91"/>
  <c r="M226" i="91"/>
  <c r="L226" i="91"/>
  <c r="K226" i="91"/>
  <c r="O225" i="91"/>
  <c r="N225" i="91"/>
  <c r="M225" i="91"/>
  <c r="L225" i="91"/>
  <c r="K225" i="91"/>
  <c r="O224" i="91"/>
  <c r="N224" i="91"/>
  <c r="M224" i="91"/>
  <c r="L224" i="91"/>
  <c r="K224" i="91"/>
  <c r="O223" i="91"/>
  <c r="N223" i="91"/>
  <c r="M223" i="91"/>
  <c r="L223" i="91"/>
  <c r="K223" i="91"/>
  <c r="O222" i="91"/>
  <c r="N222" i="91"/>
  <c r="M222" i="91"/>
  <c r="L222" i="91"/>
  <c r="K222" i="91"/>
  <c r="O221" i="91"/>
  <c r="N221" i="91"/>
  <c r="M221" i="91"/>
  <c r="L221" i="91"/>
  <c r="K221" i="91"/>
  <c r="O220" i="91"/>
  <c r="N220" i="91"/>
  <c r="M220" i="91"/>
  <c r="L220" i="91"/>
  <c r="K220" i="91"/>
  <c r="O219" i="91"/>
  <c r="N219" i="91"/>
  <c r="M219" i="91"/>
  <c r="L219" i="91"/>
  <c r="K219" i="91"/>
  <c r="O218" i="91"/>
  <c r="N218" i="91"/>
  <c r="M218" i="91"/>
  <c r="L218" i="91"/>
  <c r="K218" i="91"/>
  <c r="O217" i="91"/>
  <c r="N217" i="91"/>
  <c r="M217" i="91"/>
  <c r="L217" i="91"/>
  <c r="K217" i="91"/>
  <c r="O216" i="91"/>
  <c r="N216" i="91"/>
  <c r="M216" i="91"/>
  <c r="L216" i="91"/>
  <c r="K216" i="91"/>
  <c r="O215" i="91"/>
  <c r="N215" i="91"/>
  <c r="M215" i="91"/>
  <c r="L215" i="91"/>
  <c r="K215" i="91"/>
  <c r="O214" i="91"/>
  <c r="N214" i="91"/>
  <c r="M214" i="91"/>
  <c r="L214" i="91"/>
  <c r="K214" i="91"/>
  <c r="O213" i="91"/>
  <c r="N213" i="91"/>
  <c r="M213" i="91"/>
  <c r="L213" i="91"/>
  <c r="K213" i="91"/>
  <c r="O212" i="91"/>
  <c r="N212" i="91"/>
  <c r="M212" i="91"/>
  <c r="L212" i="91"/>
  <c r="K212" i="91"/>
  <c r="O211" i="91"/>
  <c r="N211" i="91"/>
  <c r="M211" i="91"/>
  <c r="L211" i="91"/>
  <c r="K211" i="91"/>
  <c r="O210" i="91"/>
  <c r="N210" i="91"/>
  <c r="M210" i="91"/>
  <c r="L210" i="91"/>
  <c r="K210" i="91"/>
  <c r="O209" i="91"/>
  <c r="N209" i="91"/>
  <c r="M209" i="91"/>
  <c r="L209" i="91"/>
  <c r="K209" i="91"/>
  <c r="O208" i="91"/>
  <c r="N208" i="91"/>
  <c r="M208" i="91"/>
  <c r="L208" i="91"/>
  <c r="K208" i="91"/>
  <c r="O207" i="91"/>
  <c r="N207" i="91"/>
  <c r="M207" i="91"/>
  <c r="L207" i="91"/>
  <c r="K207" i="91"/>
  <c r="O206" i="91"/>
  <c r="N206" i="91"/>
  <c r="M206" i="91"/>
  <c r="L206" i="91"/>
  <c r="K206" i="91"/>
  <c r="O205" i="91"/>
  <c r="N205" i="91"/>
  <c r="M205" i="91"/>
  <c r="L205" i="91"/>
  <c r="K205" i="91"/>
  <c r="O204" i="91"/>
  <c r="N204" i="91"/>
  <c r="M204" i="91"/>
  <c r="L204" i="91"/>
  <c r="K204" i="91"/>
  <c r="O203" i="91"/>
  <c r="N203" i="91"/>
  <c r="M203" i="91"/>
  <c r="L203" i="91"/>
  <c r="K203" i="91"/>
  <c r="O202" i="91"/>
  <c r="N202" i="91"/>
  <c r="M202" i="91"/>
  <c r="L202" i="91"/>
  <c r="K202" i="91"/>
  <c r="O201" i="91"/>
  <c r="N201" i="91"/>
  <c r="M201" i="91"/>
  <c r="L201" i="91"/>
  <c r="K201" i="91"/>
  <c r="O200" i="91"/>
  <c r="N200" i="91"/>
  <c r="M200" i="91"/>
  <c r="L200" i="91"/>
  <c r="K200" i="91"/>
  <c r="O199" i="91"/>
  <c r="N199" i="91"/>
  <c r="M199" i="91"/>
  <c r="L199" i="91"/>
  <c r="K199" i="91"/>
  <c r="O198" i="91"/>
  <c r="N198" i="91"/>
  <c r="M198" i="91"/>
  <c r="L198" i="91"/>
  <c r="K198" i="91"/>
  <c r="O197" i="91"/>
  <c r="N197" i="91"/>
  <c r="M197" i="91"/>
  <c r="L197" i="91"/>
  <c r="K197" i="91"/>
  <c r="O196" i="91"/>
  <c r="N196" i="91"/>
  <c r="M196" i="91"/>
  <c r="L196" i="91"/>
  <c r="K196" i="91"/>
  <c r="O195" i="91"/>
  <c r="N195" i="91"/>
  <c r="M195" i="91"/>
  <c r="L195" i="91"/>
  <c r="K195" i="91"/>
  <c r="O194" i="91"/>
  <c r="N194" i="91"/>
  <c r="M194" i="91"/>
  <c r="L194" i="91"/>
  <c r="K194" i="91"/>
  <c r="O193" i="91"/>
  <c r="N193" i="91"/>
  <c r="M193" i="91"/>
  <c r="L193" i="91"/>
  <c r="K193" i="91"/>
  <c r="O192" i="91"/>
  <c r="N192" i="91"/>
  <c r="M192" i="91"/>
  <c r="L192" i="91"/>
  <c r="K192" i="91"/>
  <c r="O191" i="91"/>
  <c r="N191" i="91"/>
  <c r="M191" i="91"/>
  <c r="L191" i="91"/>
  <c r="K191" i="91"/>
  <c r="O190" i="91"/>
  <c r="N190" i="91"/>
  <c r="M190" i="91"/>
  <c r="L190" i="91"/>
  <c r="K190" i="91"/>
  <c r="O189" i="91"/>
  <c r="N189" i="91"/>
  <c r="M189" i="91"/>
  <c r="L189" i="91"/>
  <c r="K189" i="91"/>
  <c r="O188" i="91"/>
  <c r="N188" i="91"/>
  <c r="M188" i="91"/>
  <c r="L188" i="91"/>
  <c r="K188" i="91"/>
  <c r="O187" i="91"/>
  <c r="N187" i="91"/>
  <c r="M187" i="91"/>
  <c r="L187" i="91"/>
  <c r="K187" i="91"/>
  <c r="O186" i="91"/>
  <c r="N186" i="91"/>
  <c r="M186" i="91"/>
  <c r="L186" i="91"/>
  <c r="K186" i="91"/>
  <c r="O185" i="91"/>
  <c r="N185" i="91"/>
  <c r="M185" i="91"/>
  <c r="L185" i="91"/>
  <c r="K185" i="91"/>
  <c r="O184" i="91"/>
  <c r="N184" i="91"/>
  <c r="M184" i="91"/>
  <c r="L184" i="91"/>
  <c r="K184" i="91"/>
  <c r="O183" i="91"/>
  <c r="N183" i="91"/>
  <c r="M183" i="91"/>
  <c r="L183" i="91"/>
  <c r="K183" i="91"/>
  <c r="O182" i="91"/>
  <c r="N182" i="91"/>
  <c r="M182" i="91"/>
  <c r="L182" i="91"/>
  <c r="K182" i="91"/>
  <c r="O181" i="91"/>
  <c r="N181" i="91"/>
  <c r="M181" i="91"/>
  <c r="L181" i="91"/>
  <c r="K181" i="91"/>
  <c r="O180" i="91"/>
  <c r="N180" i="91"/>
  <c r="M180" i="91"/>
  <c r="L180" i="91"/>
  <c r="K180" i="91"/>
  <c r="O179" i="91"/>
  <c r="N179" i="91"/>
  <c r="M179" i="91"/>
  <c r="L179" i="91"/>
  <c r="K179" i="91"/>
  <c r="O178" i="91"/>
  <c r="N178" i="91"/>
  <c r="M178" i="91"/>
  <c r="L178" i="91"/>
  <c r="K178" i="91"/>
  <c r="O177" i="91"/>
  <c r="N177" i="91"/>
  <c r="M177" i="91"/>
  <c r="L177" i="91"/>
  <c r="K177" i="91"/>
  <c r="O176" i="91"/>
  <c r="N176" i="91"/>
  <c r="M176" i="91"/>
  <c r="L176" i="91"/>
  <c r="K176" i="91"/>
  <c r="O175" i="91"/>
  <c r="N175" i="91"/>
  <c r="M175" i="91"/>
  <c r="L175" i="91"/>
  <c r="K175" i="91"/>
  <c r="O174" i="91"/>
  <c r="N174" i="91"/>
  <c r="M174" i="91"/>
  <c r="L174" i="91"/>
  <c r="K174" i="91"/>
  <c r="O173" i="91"/>
  <c r="N173" i="91"/>
  <c r="M173" i="91"/>
  <c r="L173" i="91"/>
  <c r="K173" i="91"/>
  <c r="O172" i="91"/>
  <c r="N172" i="91"/>
  <c r="M172" i="91"/>
  <c r="L172" i="91"/>
  <c r="K172" i="91"/>
  <c r="O171" i="91"/>
  <c r="N171" i="91"/>
  <c r="M171" i="91"/>
  <c r="L171" i="91"/>
  <c r="K171" i="91"/>
  <c r="O170" i="91"/>
  <c r="N170" i="91"/>
  <c r="M170" i="91"/>
  <c r="L170" i="91"/>
  <c r="K170" i="91"/>
  <c r="O169" i="91"/>
  <c r="N169" i="91"/>
  <c r="M169" i="91"/>
  <c r="L169" i="91"/>
  <c r="K169" i="91"/>
  <c r="O168" i="91"/>
  <c r="N168" i="91"/>
  <c r="M168" i="91"/>
  <c r="L168" i="91"/>
  <c r="K168" i="91"/>
  <c r="O167" i="91"/>
  <c r="N167" i="91"/>
  <c r="M167" i="91"/>
  <c r="L167" i="91"/>
  <c r="K167" i="91"/>
  <c r="O166" i="91"/>
  <c r="N166" i="91"/>
  <c r="M166" i="91"/>
  <c r="L166" i="91"/>
  <c r="K166" i="91"/>
  <c r="O165" i="91"/>
  <c r="N165" i="91"/>
  <c r="M165" i="91"/>
  <c r="L165" i="91"/>
  <c r="K165" i="91"/>
  <c r="O164" i="91"/>
  <c r="N164" i="91"/>
  <c r="M164" i="91"/>
  <c r="L164" i="91"/>
  <c r="K164" i="91"/>
  <c r="O163" i="91"/>
  <c r="N163" i="91"/>
  <c r="M163" i="91"/>
  <c r="L163" i="91"/>
  <c r="K163" i="91"/>
  <c r="O162" i="91"/>
  <c r="N162" i="91"/>
  <c r="M162" i="91"/>
  <c r="L162" i="91"/>
  <c r="K162" i="91"/>
  <c r="O161" i="91"/>
  <c r="N161" i="91"/>
  <c r="M161" i="91"/>
  <c r="L161" i="91"/>
  <c r="K161" i="91"/>
  <c r="O160" i="91"/>
  <c r="N160" i="91"/>
  <c r="M160" i="91"/>
  <c r="L160" i="91"/>
  <c r="K160" i="91"/>
  <c r="O159" i="91"/>
  <c r="N159" i="91"/>
  <c r="M159" i="91"/>
  <c r="L159" i="91"/>
  <c r="K159" i="91"/>
  <c r="O158" i="91"/>
  <c r="N158" i="91"/>
  <c r="M158" i="91"/>
  <c r="L158" i="91"/>
  <c r="K158" i="91"/>
  <c r="O157" i="91"/>
  <c r="N157" i="91"/>
  <c r="M157" i="91"/>
  <c r="L157" i="91"/>
  <c r="K157" i="91"/>
  <c r="O156" i="91"/>
  <c r="N156" i="91"/>
  <c r="M156" i="91"/>
  <c r="L156" i="91"/>
  <c r="K156" i="91"/>
  <c r="O155" i="91"/>
  <c r="N155" i="91"/>
  <c r="M155" i="91"/>
  <c r="L155" i="91"/>
  <c r="K155" i="91"/>
  <c r="O154" i="91"/>
  <c r="N154" i="91"/>
  <c r="M154" i="91"/>
  <c r="L154" i="91"/>
  <c r="K154" i="91"/>
  <c r="O153" i="91"/>
  <c r="N153" i="91"/>
  <c r="M153" i="91"/>
  <c r="L153" i="91"/>
  <c r="K153" i="91"/>
  <c r="O152" i="91"/>
  <c r="N152" i="91"/>
  <c r="M152" i="91"/>
  <c r="L152" i="91"/>
  <c r="K152" i="91"/>
  <c r="O151" i="91"/>
  <c r="N151" i="91"/>
  <c r="M151" i="91"/>
  <c r="L151" i="91"/>
  <c r="K151" i="91"/>
  <c r="O150" i="91"/>
  <c r="N150" i="91"/>
  <c r="M150" i="91"/>
  <c r="L150" i="91"/>
  <c r="K150" i="91"/>
  <c r="O149" i="91"/>
  <c r="N149" i="91"/>
  <c r="M149" i="91"/>
  <c r="L149" i="91"/>
  <c r="K149" i="91"/>
  <c r="O148" i="91"/>
  <c r="N148" i="91"/>
  <c r="M148" i="91"/>
  <c r="L148" i="91"/>
  <c r="K148" i="91"/>
  <c r="O147" i="91"/>
  <c r="N147" i="91"/>
  <c r="M147" i="91"/>
  <c r="L147" i="91"/>
  <c r="K147" i="91"/>
  <c r="O146" i="91"/>
  <c r="N146" i="91"/>
  <c r="M146" i="91"/>
  <c r="L146" i="91"/>
  <c r="K146" i="91"/>
  <c r="O145" i="91"/>
  <c r="N145" i="91"/>
  <c r="M145" i="91"/>
  <c r="L145" i="91"/>
  <c r="K145" i="91"/>
  <c r="O144" i="91"/>
  <c r="N144" i="91"/>
  <c r="M144" i="91"/>
  <c r="L144" i="91"/>
  <c r="K144" i="91"/>
  <c r="O143" i="91"/>
  <c r="N143" i="91"/>
  <c r="M143" i="91"/>
  <c r="L143" i="91"/>
  <c r="K143" i="91"/>
  <c r="O142" i="91"/>
  <c r="N142" i="91"/>
  <c r="M142" i="91"/>
  <c r="L142" i="91"/>
  <c r="K142" i="91"/>
  <c r="O141" i="91"/>
  <c r="N141" i="91"/>
  <c r="M141" i="91"/>
  <c r="L141" i="91"/>
  <c r="K141" i="91"/>
  <c r="O140" i="91"/>
  <c r="N140" i="91"/>
  <c r="M140" i="91"/>
  <c r="L140" i="91"/>
  <c r="K140" i="91"/>
  <c r="O139" i="91"/>
  <c r="N139" i="91"/>
  <c r="M139" i="91"/>
  <c r="L139" i="91"/>
  <c r="K139" i="91"/>
  <c r="O138" i="91"/>
  <c r="N138" i="91"/>
  <c r="M138" i="91"/>
  <c r="L138" i="91"/>
  <c r="K138" i="91"/>
  <c r="O137" i="91"/>
  <c r="N137" i="91"/>
  <c r="M137" i="91"/>
  <c r="L137" i="91"/>
  <c r="K137" i="91"/>
  <c r="O136" i="91"/>
  <c r="N136" i="91"/>
  <c r="M136" i="91"/>
  <c r="L136" i="91"/>
  <c r="K136" i="91"/>
  <c r="O135" i="91"/>
  <c r="N135" i="91"/>
  <c r="M135" i="91"/>
  <c r="L135" i="91"/>
  <c r="K135" i="91"/>
  <c r="O134" i="91"/>
  <c r="N134" i="91"/>
  <c r="M134" i="91"/>
  <c r="L134" i="91"/>
  <c r="K134" i="91"/>
  <c r="O133" i="91"/>
  <c r="N133" i="91"/>
  <c r="M133" i="91"/>
  <c r="L133" i="91"/>
  <c r="K133" i="91"/>
  <c r="O132" i="91"/>
  <c r="N132" i="91"/>
  <c r="M132" i="91"/>
  <c r="L132" i="91"/>
  <c r="K132" i="91"/>
  <c r="O131" i="91"/>
  <c r="N131" i="91"/>
  <c r="M131" i="91"/>
  <c r="L131" i="91"/>
  <c r="K131" i="91"/>
  <c r="O130" i="91"/>
  <c r="N130" i="91"/>
  <c r="M130" i="91"/>
  <c r="L130" i="91"/>
  <c r="K130" i="91"/>
  <c r="O129" i="91"/>
  <c r="N129" i="91"/>
  <c r="M129" i="91"/>
  <c r="L129" i="91"/>
  <c r="K129" i="91"/>
  <c r="O128" i="91"/>
  <c r="N128" i="91"/>
  <c r="M128" i="91"/>
  <c r="L128" i="91"/>
  <c r="K128" i="91"/>
  <c r="O127" i="91"/>
  <c r="N127" i="91"/>
  <c r="M127" i="91"/>
  <c r="L127" i="91"/>
  <c r="K127" i="91"/>
  <c r="O126" i="91"/>
  <c r="N126" i="91"/>
  <c r="M126" i="91"/>
  <c r="L126" i="91"/>
  <c r="K126" i="91"/>
  <c r="O125" i="91"/>
  <c r="N125" i="91"/>
  <c r="M125" i="91"/>
  <c r="L125" i="91"/>
  <c r="K125" i="91"/>
  <c r="O124" i="91"/>
  <c r="N124" i="91"/>
  <c r="M124" i="91"/>
  <c r="L124" i="91"/>
  <c r="K124" i="91"/>
  <c r="O123" i="91"/>
  <c r="N123" i="91"/>
  <c r="M123" i="91"/>
  <c r="L123" i="91"/>
  <c r="K123" i="91"/>
  <c r="O122" i="91"/>
  <c r="N122" i="91"/>
  <c r="M122" i="91"/>
  <c r="L122" i="91"/>
  <c r="K122" i="91"/>
  <c r="O121" i="91"/>
  <c r="N121" i="91"/>
  <c r="M121" i="91"/>
  <c r="L121" i="91"/>
  <c r="K121" i="91"/>
  <c r="O120" i="91"/>
  <c r="N120" i="91"/>
  <c r="M120" i="91"/>
  <c r="L120" i="91"/>
  <c r="K120" i="91"/>
  <c r="O119" i="91"/>
  <c r="N119" i="91"/>
  <c r="M119" i="91"/>
  <c r="L119" i="91"/>
  <c r="K119" i="91"/>
  <c r="O118" i="91"/>
  <c r="N118" i="91"/>
  <c r="M118" i="91"/>
  <c r="L118" i="91"/>
  <c r="K118" i="91"/>
  <c r="O117" i="91"/>
  <c r="N117" i="91"/>
  <c r="M117" i="91"/>
  <c r="L117" i="91"/>
  <c r="K117" i="91"/>
  <c r="O116" i="91"/>
  <c r="N116" i="91"/>
  <c r="M116" i="91"/>
  <c r="L116" i="91"/>
  <c r="K116" i="91"/>
  <c r="O115" i="91"/>
  <c r="N115" i="91"/>
  <c r="M115" i="91"/>
  <c r="L115" i="91"/>
  <c r="K115" i="91"/>
  <c r="O114" i="91"/>
  <c r="N114" i="91"/>
  <c r="M114" i="91"/>
  <c r="L114" i="91"/>
  <c r="K114" i="91"/>
  <c r="O113" i="91"/>
  <c r="N113" i="91"/>
  <c r="M113" i="91"/>
  <c r="L113" i="91"/>
  <c r="K113" i="91"/>
  <c r="O112" i="91"/>
  <c r="N112" i="91"/>
  <c r="M112" i="91"/>
  <c r="L112" i="91"/>
  <c r="K112" i="91"/>
  <c r="O111" i="91"/>
  <c r="N111" i="91"/>
  <c r="M111" i="91"/>
  <c r="L111" i="91"/>
  <c r="K111" i="91"/>
  <c r="O110" i="91"/>
  <c r="N110" i="91"/>
  <c r="M110" i="91"/>
  <c r="L110" i="91"/>
  <c r="K110" i="91"/>
  <c r="O109" i="91"/>
  <c r="N109" i="91"/>
  <c r="M109" i="91"/>
  <c r="L109" i="91"/>
  <c r="K109" i="91"/>
  <c r="O108" i="91"/>
  <c r="N108" i="91"/>
  <c r="M108" i="91"/>
  <c r="L108" i="91"/>
  <c r="K108" i="91"/>
  <c r="O107" i="91"/>
  <c r="N107" i="91"/>
  <c r="M107" i="91"/>
  <c r="L107" i="91"/>
  <c r="K107" i="91"/>
  <c r="O106" i="91"/>
  <c r="N106" i="91"/>
  <c r="M106" i="91"/>
  <c r="L106" i="91"/>
  <c r="K106" i="91"/>
  <c r="O105" i="91"/>
  <c r="N105" i="91"/>
  <c r="M105" i="91"/>
  <c r="L105" i="91"/>
  <c r="K105" i="91"/>
  <c r="O104" i="91"/>
  <c r="N104" i="91"/>
  <c r="M104" i="91"/>
  <c r="L104" i="91"/>
  <c r="K104" i="91"/>
  <c r="O103" i="91"/>
  <c r="N103" i="91"/>
  <c r="M103" i="91"/>
  <c r="L103" i="91"/>
  <c r="K103" i="91"/>
  <c r="O102" i="91"/>
  <c r="N102" i="91"/>
  <c r="M102" i="91"/>
  <c r="L102" i="91"/>
  <c r="K102" i="91"/>
  <c r="O101" i="91"/>
  <c r="N101" i="91"/>
  <c r="M101" i="91"/>
  <c r="L101" i="91"/>
  <c r="K101" i="91"/>
  <c r="O100" i="91"/>
  <c r="N100" i="91"/>
  <c r="M100" i="91"/>
  <c r="L100" i="91"/>
  <c r="K100" i="91"/>
  <c r="O99" i="91"/>
  <c r="N99" i="91"/>
  <c r="M99" i="91"/>
  <c r="L99" i="91"/>
  <c r="K99" i="91"/>
  <c r="O98" i="91"/>
  <c r="N98" i="91"/>
  <c r="M98" i="91"/>
  <c r="L98" i="91"/>
  <c r="K98" i="91"/>
  <c r="O97" i="91"/>
  <c r="N97" i="91"/>
  <c r="M97" i="91"/>
  <c r="L97" i="91"/>
  <c r="K97" i="91"/>
  <c r="O96" i="91"/>
  <c r="N96" i="91"/>
  <c r="M96" i="91"/>
  <c r="L96" i="91"/>
  <c r="K96" i="91"/>
  <c r="O95" i="91"/>
  <c r="N95" i="91"/>
  <c r="M95" i="91"/>
  <c r="L95" i="91"/>
  <c r="K95" i="91"/>
  <c r="O94" i="91"/>
  <c r="N94" i="91"/>
  <c r="M94" i="91"/>
  <c r="L94" i="91"/>
  <c r="K94" i="91"/>
  <c r="O93" i="91"/>
  <c r="N93" i="91"/>
  <c r="M93" i="91"/>
  <c r="L93" i="91"/>
  <c r="K93" i="91"/>
  <c r="O92" i="91"/>
  <c r="N92" i="91"/>
  <c r="M92" i="91"/>
  <c r="L92" i="91"/>
  <c r="K92" i="91"/>
  <c r="O91" i="91"/>
  <c r="N91" i="91"/>
  <c r="M91" i="91"/>
  <c r="L91" i="91"/>
  <c r="K91" i="91"/>
  <c r="O90" i="91"/>
  <c r="N90" i="91"/>
  <c r="M90" i="91"/>
  <c r="L90" i="91"/>
  <c r="K90" i="91"/>
  <c r="O89" i="91"/>
  <c r="N89" i="91"/>
  <c r="M89" i="91"/>
  <c r="L89" i="91"/>
  <c r="K89" i="91"/>
  <c r="O88" i="91"/>
  <c r="N88" i="91"/>
  <c r="M88" i="91"/>
  <c r="L88" i="91"/>
  <c r="K88" i="91"/>
  <c r="O87" i="91"/>
  <c r="N87" i="91"/>
  <c r="M87" i="91"/>
  <c r="L87" i="91"/>
  <c r="K87" i="91"/>
  <c r="O86" i="91"/>
  <c r="N86" i="91"/>
  <c r="M86" i="91"/>
  <c r="L86" i="91"/>
  <c r="K86" i="91"/>
  <c r="O85" i="91"/>
  <c r="N85" i="91"/>
  <c r="M85" i="91"/>
  <c r="L85" i="91"/>
  <c r="K85" i="91"/>
  <c r="O84" i="91"/>
  <c r="N84" i="91"/>
  <c r="M84" i="91"/>
  <c r="L84" i="91"/>
  <c r="K84" i="91"/>
  <c r="O83" i="91"/>
  <c r="N83" i="91"/>
  <c r="M83" i="91"/>
  <c r="L83" i="91"/>
  <c r="K83" i="91"/>
  <c r="O82" i="91"/>
  <c r="N82" i="91"/>
  <c r="M82" i="91"/>
  <c r="L82" i="91"/>
  <c r="K82" i="91"/>
  <c r="O81" i="91"/>
  <c r="N81" i="91"/>
  <c r="M81" i="91"/>
  <c r="L81" i="91"/>
  <c r="K81" i="91"/>
  <c r="O80" i="91"/>
  <c r="N80" i="91"/>
  <c r="M80" i="91"/>
  <c r="L80" i="91"/>
  <c r="K80" i="91"/>
  <c r="O79" i="91"/>
  <c r="N79" i="91"/>
  <c r="M79" i="91"/>
  <c r="L79" i="91"/>
  <c r="K79" i="91"/>
  <c r="O78" i="91"/>
  <c r="N78" i="91"/>
  <c r="M78" i="91"/>
  <c r="L78" i="91"/>
  <c r="K78" i="91"/>
  <c r="O77" i="91"/>
  <c r="N77" i="91"/>
  <c r="M77" i="91"/>
  <c r="L77" i="91"/>
  <c r="K77" i="91"/>
  <c r="O76" i="91"/>
  <c r="N76" i="91"/>
  <c r="M76" i="91"/>
  <c r="L76" i="91"/>
  <c r="K76" i="91"/>
  <c r="O75" i="91"/>
  <c r="N75" i="91"/>
  <c r="M75" i="91"/>
  <c r="L75" i="91"/>
  <c r="K75" i="91"/>
  <c r="O74" i="91"/>
  <c r="N74" i="91"/>
  <c r="M74" i="91"/>
  <c r="L74" i="91"/>
  <c r="K74" i="91"/>
  <c r="O73" i="91"/>
  <c r="N73" i="91"/>
  <c r="M73" i="91"/>
  <c r="L73" i="91"/>
  <c r="K73" i="91"/>
  <c r="O72" i="91"/>
  <c r="N72" i="91"/>
  <c r="M72" i="91"/>
  <c r="L72" i="91"/>
  <c r="K72" i="91"/>
  <c r="O71" i="91"/>
  <c r="N71" i="91"/>
  <c r="M71" i="91"/>
  <c r="L71" i="91"/>
  <c r="K71" i="91"/>
  <c r="O70" i="91"/>
  <c r="N70" i="91"/>
  <c r="M70" i="91"/>
  <c r="L70" i="91"/>
  <c r="K70" i="91"/>
  <c r="O69" i="91"/>
  <c r="N69" i="91"/>
  <c r="M69" i="91"/>
  <c r="L69" i="91"/>
  <c r="K69" i="91"/>
  <c r="O68" i="91"/>
  <c r="N68" i="91"/>
  <c r="M68" i="91"/>
  <c r="L68" i="91"/>
  <c r="K68" i="91"/>
  <c r="O67" i="91"/>
  <c r="N67" i="91"/>
  <c r="M67" i="91"/>
  <c r="L67" i="91"/>
  <c r="K67" i="91"/>
  <c r="O66" i="91"/>
  <c r="N66" i="91"/>
  <c r="M66" i="91"/>
  <c r="L66" i="91"/>
  <c r="K66" i="91"/>
  <c r="O65" i="91"/>
  <c r="N65" i="91"/>
  <c r="M65" i="91"/>
  <c r="L65" i="91"/>
  <c r="K65" i="91"/>
  <c r="O64" i="91"/>
  <c r="N64" i="91"/>
  <c r="M64" i="91"/>
  <c r="L64" i="91"/>
  <c r="K64" i="91"/>
  <c r="O63" i="91"/>
  <c r="N63" i="91"/>
  <c r="M63" i="91"/>
  <c r="L63" i="91"/>
  <c r="K63" i="91"/>
  <c r="O62" i="91"/>
  <c r="N62" i="91"/>
  <c r="M62" i="91"/>
  <c r="L62" i="91"/>
  <c r="K62" i="91"/>
  <c r="O61" i="91"/>
  <c r="N61" i="91"/>
  <c r="M61" i="91"/>
  <c r="L61" i="91"/>
  <c r="K61" i="91"/>
  <c r="O60" i="91"/>
  <c r="N60" i="91"/>
  <c r="M60" i="91"/>
  <c r="L60" i="91"/>
  <c r="K60" i="91"/>
  <c r="O59" i="91"/>
  <c r="N59" i="91"/>
  <c r="M59" i="91"/>
  <c r="L59" i="91"/>
  <c r="K59" i="91"/>
  <c r="O58" i="91"/>
  <c r="N58" i="91"/>
  <c r="M58" i="91"/>
  <c r="L58" i="91"/>
  <c r="K58" i="91"/>
  <c r="O57" i="91"/>
  <c r="N57" i="91"/>
  <c r="M57" i="91"/>
  <c r="L57" i="91"/>
  <c r="K57" i="91"/>
  <c r="O56" i="91"/>
  <c r="N56" i="91"/>
  <c r="M56" i="91"/>
  <c r="L56" i="91"/>
  <c r="K56" i="91"/>
  <c r="O55" i="91"/>
  <c r="N55" i="91"/>
  <c r="M55" i="91"/>
  <c r="L55" i="91"/>
  <c r="K55" i="91"/>
  <c r="O54" i="91"/>
  <c r="N54" i="91"/>
  <c r="M54" i="91"/>
  <c r="L54" i="91"/>
  <c r="K54" i="91"/>
  <c r="O53" i="91"/>
  <c r="N53" i="91"/>
  <c r="M53" i="91"/>
  <c r="L53" i="91"/>
  <c r="K53" i="91"/>
  <c r="O52" i="91"/>
  <c r="N52" i="91"/>
  <c r="M52" i="91"/>
  <c r="L52" i="91"/>
  <c r="K52" i="91"/>
  <c r="O51" i="91"/>
  <c r="N51" i="91"/>
  <c r="M51" i="91"/>
  <c r="L51" i="91"/>
  <c r="K51" i="91"/>
  <c r="O50" i="91"/>
  <c r="N50" i="91"/>
  <c r="M50" i="91"/>
  <c r="L50" i="91"/>
  <c r="K50" i="91"/>
  <c r="O49" i="91"/>
  <c r="N49" i="91"/>
  <c r="M49" i="91"/>
  <c r="L49" i="91"/>
  <c r="K49" i="91"/>
  <c r="O48" i="91"/>
  <c r="N48" i="91"/>
  <c r="M48" i="91"/>
  <c r="L48" i="91"/>
  <c r="K48" i="91"/>
  <c r="O47" i="91"/>
  <c r="N47" i="91"/>
  <c r="M47" i="91"/>
  <c r="L47" i="91"/>
  <c r="K47" i="91"/>
  <c r="O46" i="91"/>
  <c r="N46" i="91"/>
  <c r="M46" i="91"/>
  <c r="L46" i="91"/>
  <c r="K46" i="91"/>
  <c r="O45" i="91"/>
  <c r="N45" i="91"/>
  <c r="M45" i="91"/>
  <c r="L45" i="91"/>
  <c r="K45" i="91"/>
  <c r="O44" i="91"/>
  <c r="N44" i="91"/>
  <c r="M44" i="91"/>
  <c r="L44" i="91"/>
  <c r="K44" i="91"/>
  <c r="O43" i="91"/>
  <c r="N43" i="91"/>
  <c r="M43" i="91"/>
  <c r="L43" i="91"/>
  <c r="K43" i="91"/>
  <c r="O42" i="91"/>
  <c r="N42" i="91"/>
  <c r="M42" i="91"/>
  <c r="L42" i="91"/>
  <c r="K42" i="91"/>
  <c r="O41" i="91"/>
  <c r="N41" i="91"/>
  <c r="M41" i="91"/>
  <c r="L41" i="91"/>
  <c r="K41" i="91"/>
  <c r="O40" i="91"/>
  <c r="N40" i="91"/>
  <c r="M40" i="91"/>
  <c r="L40" i="91"/>
  <c r="K40" i="91"/>
  <c r="O39" i="91"/>
  <c r="N39" i="91"/>
  <c r="M39" i="91"/>
  <c r="L39" i="91"/>
  <c r="K39" i="91"/>
  <c r="O38" i="91"/>
  <c r="N38" i="91"/>
  <c r="M38" i="91"/>
  <c r="L38" i="91"/>
  <c r="K38" i="91"/>
  <c r="O37" i="91"/>
  <c r="N37" i="91"/>
  <c r="M37" i="91"/>
  <c r="L37" i="91"/>
  <c r="K37" i="91"/>
  <c r="O36" i="91"/>
  <c r="N36" i="91"/>
  <c r="M36" i="91"/>
  <c r="L36" i="91"/>
  <c r="K36" i="91"/>
  <c r="O35" i="91"/>
  <c r="N35" i="91"/>
  <c r="M35" i="91"/>
  <c r="L35" i="91"/>
  <c r="K35" i="91"/>
  <c r="O34" i="91"/>
  <c r="N34" i="91"/>
  <c r="M34" i="91"/>
  <c r="L34" i="91"/>
  <c r="K34" i="91"/>
  <c r="O33" i="91"/>
  <c r="N33" i="91"/>
  <c r="M33" i="91"/>
  <c r="L33" i="91"/>
  <c r="K33" i="91"/>
  <c r="O32" i="91"/>
  <c r="N32" i="91"/>
  <c r="M32" i="91"/>
  <c r="L32" i="91"/>
  <c r="K32" i="91"/>
  <c r="O31" i="91"/>
  <c r="N31" i="91"/>
  <c r="M31" i="91"/>
  <c r="L31" i="91"/>
  <c r="K31" i="91"/>
  <c r="O30" i="91"/>
  <c r="N30" i="91"/>
  <c r="M30" i="91"/>
  <c r="L30" i="91"/>
  <c r="K30" i="91"/>
  <c r="O29" i="91"/>
  <c r="N29" i="91"/>
  <c r="M29" i="91"/>
  <c r="L29" i="91"/>
  <c r="K29" i="91"/>
  <c r="O28" i="91"/>
  <c r="N28" i="91"/>
  <c r="M28" i="91"/>
  <c r="L28" i="91"/>
  <c r="K28" i="91"/>
  <c r="O27" i="91"/>
  <c r="N27" i="91"/>
  <c r="M27" i="91"/>
  <c r="L27" i="91"/>
  <c r="K27" i="91"/>
  <c r="O26" i="91"/>
  <c r="N26" i="91"/>
  <c r="M26" i="91"/>
  <c r="L26" i="91"/>
  <c r="K26" i="91"/>
  <c r="O25" i="91"/>
  <c r="N25" i="91"/>
  <c r="M25" i="91"/>
  <c r="L25" i="91"/>
  <c r="K25" i="91"/>
  <c r="O24" i="91"/>
  <c r="N24" i="91"/>
  <c r="M24" i="91"/>
  <c r="L24" i="91"/>
  <c r="K24" i="91"/>
  <c r="O23" i="91"/>
  <c r="N23" i="91"/>
  <c r="M23" i="91"/>
  <c r="L23" i="91"/>
  <c r="K23" i="91"/>
  <c r="O22" i="91"/>
  <c r="N22" i="91"/>
  <c r="M22" i="91"/>
  <c r="L22" i="91"/>
  <c r="K22" i="91"/>
  <c r="O21" i="91"/>
  <c r="N21" i="91"/>
  <c r="M21" i="91"/>
  <c r="L21" i="91"/>
  <c r="K21" i="91"/>
  <c r="O20" i="91"/>
  <c r="N20" i="91"/>
  <c r="M20" i="91"/>
  <c r="L20" i="91"/>
  <c r="K20" i="91"/>
  <c r="O19" i="91"/>
  <c r="N19" i="91"/>
  <c r="M19" i="91"/>
  <c r="L19" i="91"/>
  <c r="K19" i="91"/>
  <c r="O18" i="91"/>
  <c r="N18" i="91"/>
  <c r="M18" i="91"/>
  <c r="L18" i="91"/>
  <c r="K18" i="91"/>
  <c r="O17" i="91"/>
  <c r="N17" i="91"/>
  <c r="M17" i="91"/>
  <c r="L17" i="91"/>
  <c r="K17" i="91"/>
  <c r="O16" i="91"/>
  <c r="N16" i="91"/>
  <c r="M16" i="91"/>
  <c r="L16" i="91"/>
  <c r="K16" i="91"/>
  <c r="O15" i="91"/>
  <c r="N15" i="91"/>
  <c r="M15" i="91"/>
  <c r="L15" i="91"/>
  <c r="K15" i="91"/>
  <c r="O14" i="91"/>
  <c r="N14" i="91"/>
  <c r="M14" i="91"/>
  <c r="L14" i="91"/>
  <c r="K14" i="91"/>
  <c r="O13" i="91"/>
  <c r="N13" i="91"/>
  <c r="M13" i="91"/>
  <c r="L13" i="91"/>
  <c r="K13" i="91"/>
  <c r="O12" i="91"/>
  <c r="N12" i="91"/>
  <c r="M12" i="91"/>
  <c r="L12" i="91"/>
  <c r="K12" i="91"/>
  <c r="O270" i="90"/>
  <c r="N270" i="90"/>
  <c r="M270" i="90"/>
  <c r="L270" i="90"/>
  <c r="K270" i="90"/>
  <c r="O269" i="90"/>
  <c r="N269" i="90"/>
  <c r="M269" i="90"/>
  <c r="L269" i="90"/>
  <c r="K269" i="90"/>
  <c r="O268" i="90"/>
  <c r="N268" i="90"/>
  <c r="M268" i="90"/>
  <c r="L268" i="90"/>
  <c r="K268" i="90"/>
  <c r="O267" i="90"/>
  <c r="N267" i="90"/>
  <c r="M267" i="90"/>
  <c r="L267" i="90"/>
  <c r="K267" i="90"/>
  <c r="O266" i="90"/>
  <c r="N266" i="90"/>
  <c r="M266" i="90"/>
  <c r="L266" i="90"/>
  <c r="K266" i="90"/>
  <c r="O265" i="90"/>
  <c r="N265" i="90"/>
  <c r="M265" i="90"/>
  <c r="L265" i="90"/>
  <c r="K265" i="90"/>
  <c r="O264" i="90"/>
  <c r="N264" i="90"/>
  <c r="M264" i="90"/>
  <c r="L264" i="90"/>
  <c r="K264" i="90"/>
  <c r="O263" i="90"/>
  <c r="N263" i="90"/>
  <c r="M263" i="90"/>
  <c r="L263" i="90"/>
  <c r="K263" i="90"/>
  <c r="O262" i="90"/>
  <c r="N262" i="90"/>
  <c r="M262" i="90"/>
  <c r="L262" i="90"/>
  <c r="K262" i="90"/>
  <c r="O261" i="90"/>
  <c r="N261" i="90"/>
  <c r="M261" i="90"/>
  <c r="L261" i="90"/>
  <c r="K261" i="90"/>
  <c r="O260" i="90"/>
  <c r="N260" i="90"/>
  <c r="M260" i="90"/>
  <c r="L260" i="90"/>
  <c r="K260" i="90"/>
  <c r="O259" i="90"/>
  <c r="N259" i="90"/>
  <c r="M259" i="90"/>
  <c r="L259" i="90"/>
  <c r="K259" i="90"/>
  <c r="O258" i="90"/>
  <c r="N258" i="90"/>
  <c r="M258" i="90"/>
  <c r="L258" i="90"/>
  <c r="K258" i="90"/>
  <c r="O257" i="90"/>
  <c r="N257" i="90"/>
  <c r="M257" i="90"/>
  <c r="L257" i="90"/>
  <c r="K257" i="90"/>
  <c r="O256" i="90"/>
  <c r="N256" i="90"/>
  <c r="M256" i="90"/>
  <c r="L256" i="90"/>
  <c r="K256" i="90"/>
  <c r="O255" i="90"/>
  <c r="N255" i="90"/>
  <c r="M255" i="90"/>
  <c r="L255" i="90"/>
  <c r="K255" i="90"/>
  <c r="O254" i="90"/>
  <c r="N254" i="90"/>
  <c r="M254" i="90"/>
  <c r="L254" i="90"/>
  <c r="K254" i="90"/>
  <c r="O253" i="90"/>
  <c r="N253" i="90"/>
  <c r="M253" i="90"/>
  <c r="L253" i="90"/>
  <c r="K253" i="90"/>
  <c r="O252" i="90"/>
  <c r="N252" i="90"/>
  <c r="M252" i="90"/>
  <c r="L252" i="90"/>
  <c r="K252" i="90"/>
  <c r="O251" i="90"/>
  <c r="N251" i="90"/>
  <c r="M251" i="90"/>
  <c r="L251" i="90"/>
  <c r="K251" i="90"/>
  <c r="O250" i="90"/>
  <c r="N250" i="90"/>
  <c r="M250" i="90"/>
  <c r="L250" i="90"/>
  <c r="K250" i="90"/>
  <c r="O249" i="90"/>
  <c r="N249" i="90"/>
  <c r="M249" i="90"/>
  <c r="L249" i="90"/>
  <c r="K249" i="90"/>
  <c r="O248" i="90"/>
  <c r="N248" i="90"/>
  <c r="M248" i="90"/>
  <c r="L248" i="90"/>
  <c r="K248" i="90"/>
  <c r="O247" i="90"/>
  <c r="N247" i="90"/>
  <c r="M247" i="90"/>
  <c r="L247" i="90"/>
  <c r="K247" i="90"/>
  <c r="O246" i="90"/>
  <c r="N246" i="90"/>
  <c r="M246" i="90"/>
  <c r="L246" i="90"/>
  <c r="K246" i="90"/>
  <c r="O245" i="90"/>
  <c r="N245" i="90"/>
  <c r="M245" i="90"/>
  <c r="L245" i="90"/>
  <c r="K245" i="90"/>
  <c r="O244" i="90"/>
  <c r="N244" i="90"/>
  <c r="M244" i="90"/>
  <c r="L244" i="90"/>
  <c r="K244" i="90"/>
  <c r="O243" i="90"/>
  <c r="N243" i="90"/>
  <c r="M243" i="90"/>
  <c r="L243" i="90"/>
  <c r="K243" i="90"/>
  <c r="O242" i="90"/>
  <c r="N242" i="90"/>
  <c r="M242" i="90"/>
  <c r="L242" i="90"/>
  <c r="K242" i="90"/>
  <c r="O241" i="90"/>
  <c r="N241" i="90"/>
  <c r="M241" i="90"/>
  <c r="L241" i="90"/>
  <c r="K241" i="90"/>
  <c r="O240" i="90"/>
  <c r="N240" i="90"/>
  <c r="M240" i="90"/>
  <c r="L240" i="90"/>
  <c r="K240" i="90"/>
  <c r="O239" i="90"/>
  <c r="N239" i="90"/>
  <c r="M239" i="90"/>
  <c r="L239" i="90"/>
  <c r="K239" i="90"/>
  <c r="O238" i="90"/>
  <c r="N238" i="90"/>
  <c r="M238" i="90"/>
  <c r="L238" i="90"/>
  <c r="K238" i="90"/>
  <c r="O237" i="90"/>
  <c r="N237" i="90"/>
  <c r="M237" i="90"/>
  <c r="L237" i="90"/>
  <c r="K237" i="90"/>
  <c r="O236" i="90"/>
  <c r="N236" i="90"/>
  <c r="M236" i="90"/>
  <c r="L236" i="90"/>
  <c r="K236" i="90"/>
  <c r="O235" i="90"/>
  <c r="N235" i="90"/>
  <c r="M235" i="90"/>
  <c r="L235" i="90"/>
  <c r="K235" i="90"/>
  <c r="O234" i="90"/>
  <c r="N234" i="90"/>
  <c r="M234" i="90"/>
  <c r="L234" i="90"/>
  <c r="K234" i="90"/>
  <c r="O233" i="90"/>
  <c r="N233" i="90"/>
  <c r="M233" i="90"/>
  <c r="L233" i="90"/>
  <c r="K233" i="90"/>
  <c r="O232" i="90"/>
  <c r="N232" i="90"/>
  <c r="M232" i="90"/>
  <c r="L232" i="90"/>
  <c r="K232" i="90"/>
  <c r="O231" i="90"/>
  <c r="N231" i="90"/>
  <c r="M231" i="90"/>
  <c r="L231" i="90"/>
  <c r="K231" i="90"/>
  <c r="O230" i="90"/>
  <c r="N230" i="90"/>
  <c r="M230" i="90"/>
  <c r="L230" i="90"/>
  <c r="K230" i="90"/>
  <c r="O229" i="90"/>
  <c r="N229" i="90"/>
  <c r="M229" i="90"/>
  <c r="L229" i="90"/>
  <c r="K229" i="90"/>
  <c r="O228" i="90"/>
  <c r="N228" i="90"/>
  <c r="M228" i="90"/>
  <c r="L228" i="90"/>
  <c r="K228" i="90"/>
  <c r="O227" i="90"/>
  <c r="N227" i="90"/>
  <c r="M227" i="90"/>
  <c r="L227" i="90"/>
  <c r="K227" i="90"/>
  <c r="O226" i="90"/>
  <c r="N226" i="90"/>
  <c r="M226" i="90"/>
  <c r="L226" i="90"/>
  <c r="K226" i="90"/>
  <c r="O225" i="90"/>
  <c r="N225" i="90"/>
  <c r="M225" i="90"/>
  <c r="L225" i="90"/>
  <c r="K225" i="90"/>
  <c r="O224" i="90"/>
  <c r="N224" i="90"/>
  <c r="M224" i="90"/>
  <c r="L224" i="90"/>
  <c r="K224" i="90"/>
  <c r="O223" i="90"/>
  <c r="N223" i="90"/>
  <c r="M223" i="90"/>
  <c r="L223" i="90"/>
  <c r="K223" i="90"/>
  <c r="O222" i="90"/>
  <c r="N222" i="90"/>
  <c r="M222" i="90"/>
  <c r="L222" i="90"/>
  <c r="K222" i="90"/>
  <c r="O221" i="90"/>
  <c r="N221" i="90"/>
  <c r="M221" i="90"/>
  <c r="L221" i="90"/>
  <c r="K221" i="90"/>
  <c r="O220" i="90"/>
  <c r="N220" i="90"/>
  <c r="M220" i="90"/>
  <c r="L220" i="90"/>
  <c r="K220" i="90"/>
  <c r="O219" i="90"/>
  <c r="N219" i="90"/>
  <c r="M219" i="90"/>
  <c r="L219" i="90"/>
  <c r="K219" i="90"/>
  <c r="O218" i="90"/>
  <c r="N218" i="90"/>
  <c r="M218" i="90"/>
  <c r="L218" i="90"/>
  <c r="K218" i="90"/>
  <c r="O217" i="90"/>
  <c r="N217" i="90"/>
  <c r="M217" i="90"/>
  <c r="L217" i="90"/>
  <c r="K217" i="90"/>
  <c r="O216" i="90"/>
  <c r="N216" i="90"/>
  <c r="M216" i="90"/>
  <c r="L216" i="90"/>
  <c r="K216" i="90"/>
  <c r="O215" i="90"/>
  <c r="N215" i="90"/>
  <c r="M215" i="90"/>
  <c r="L215" i="90"/>
  <c r="K215" i="90"/>
  <c r="O214" i="90"/>
  <c r="N214" i="90"/>
  <c r="M214" i="90"/>
  <c r="L214" i="90"/>
  <c r="K214" i="90"/>
  <c r="O213" i="90"/>
  <c r="N213" i="90"/>
  <c r="M213" i="90"/>
  <c r="L213" i="90"/>
  <c r="K213" i="90"/>
  <c r="O212" i="90"/>
  <c r="N212" i="90"/>
  <c r="M212" i="90"/>
  <c r="L212" i="90"/>
  <c r="K212" i="90"/>
  <c r="O211" i="90"/>
  <c r="N211" i="90"/>
  <c r="M211" i="90"/>
  <c r="L211" i="90"/>
  <c r="K211" i="90"/>
  <c r="O210" i="90"/>
  <c r="N210" i="90"/>
  <c r="M210" i="90"/>
  <c r="L210" i="90"/>
  <c r="K210" i="90"/>
  <c r="O209" i="90"/>
  <c r="N209" i="90"/>
  <c r="M209" i="90"/>
  <c r="L209" i="90"/>
  <c r="K209" i="90"/>
  <c r="O208" i="90"/>
  <c r="N208" i="90"/>
  <c r="M208" i="90"/>
  <c r="L208" i="90"/>
  <c r="K208" i="90"/>
  <c r="O207" i="90"/>
  <c r="N207" i="90"/>
  <c r="M207" i="90"/>
  <c r="L207" i="90"/>
  <c r="K207" i="90"/>
  <c r="O206" i="90"/>
  <c r="N206" i="90"/>
  <c r="M206" i="90"/>
  <c r="L206" i="90"/>
  <c r="K206" i="90"/>
  <c r="O205" i="90"/>
  <c r="N205" i="90"/>
  <c r="M205" i="90"/>
  <c r="L205" i="90"/>
  <c r="K205" i="90"/>
  <c r="O204" i="90"/>
  <c r="N204" i="90"/>
  <c r="M204" i="90"/>
  <c r="L204" i="90"/>
  <c r="K204" i="90"/>
  <c r="O203" i="90"/>
  <c r="N203" i="90"/>
  <c r="M203" i="90"/>
  <c r="L203" i="90"/>
  <c r="K203" i="90"/>
  <c r="O202" i="90"/>
  <c r="N202" i="90"/>
  <c r="M202" i="90"/>
  <c r="L202" i="90"/>
  <c r="K202" i="90"/>
  <c r="O201" i="90"/>
  <c r="N201" i="90"/>
  <c r="M201" i="90"/>
  <c r="L201" i="90"/>
  <c r="K201" i="90"/>
  <c r="O200" i="90"/>
  <c r="N200" i="90"/>
  <c r="M200" i="90"/>
  <c r="L200" i="90"/>
  <c r="K200" i="90"/>
  <c r="O199" i="90"/>
  <c r="N199" i="90"/>
  <c r="M199" i="90"/>
  <c r="L199" i="90"/>
  <c r="K199" i="90"/>
  <c r="O198" i="90"/>
  <c r="N198" i="90"/>
  <c r="M198" i="90"/>
  <c r="L198" i="90"/>
  <c r="K198" i="90"/>
  <c r="O197" i="90"/>
  <c r="N197" i="90"/>
  <c r="M197" i="90"/>
  <c r="L197" i="90"/>
  <c r="K197" i="90"/>
  <c r="O196" i="90"/>
  <c r="N196" i="90"/>
  <c r="M196" i="90"/>
  <c r="L196" i="90"/>
  <c r="K196" i="90"/>
  <c r="O195" i="90"/>
  <c r="N195" i="90"/>
  <c r="M195" i="90"/>
  <c r="L195" i="90"/>
  <c r="K195" i="90"/>
  <c r="O194" i="90"/>
  <c r="N194" i="90"/>
  <c r="M194" i="90"/>
  <c r="L194" i="90"/>
  <c r="K194" i="90"/>
  <c r="O193" i="90"/>
  <c r="N193" i="90"/>
  <c r="M193" i="90"/>
  <c r="L193" i="90"/>
  <c r="K193" i="90"/>
  <c r="O192" i="90"/>
  <c r="N192" i="90"/>
  <c r="M192" i="90"/>
  <c r="L192" i="90"/>
  <c r="K192" i="90"/>
  <c r="O191" i="90"/>
  <c r="N191" i="90"/>
  <c r="M191" i="90"/>
  <c r="L191" i="90"/>
  <c r="K191" i="90"/>
  <c r="O190" i="90"/>
  <c r="N190" i="90"/>
  <c r="M190" i="90"/>
  <c r="L190" i="90"/>
  <c r="K190" i="90"/>
  <c r="O189" i="90"/>
  <c r="N189" i="90"/>
  <c r="M189" i="90"/>
  <c r="L189" i="90"/>
  <c r="K189" i="90"/>
  <c r="O188" i="90"/>
  <c r="N188" i="90"/>
  <c r="M188" i="90"/>
  <c r="L188" i="90"/>
  <c r="K188" i="90"/>
  <c r="O187" i="90"/>
  <c r="N187" i="90"/>
  <c r="M187" i="90"/>
  <c r="L187" i="90"/>
  <c r="K187" i="90"/>
  <c r="O186" i="90"/>
  <c r="N186" i="90"/>
  <c r="M186" i="90"/>
  <c r="L186" i="90"/>
  <c r="K186" i="90"/>
  <c r="O185" i="90"/>
  <c r="N185" i="90"/>
  <c r="M185" i="90"/>
  <c r="L185" i="90"/>
  <c r="K185" i="90"/>
  <c r="O184" i="90"/>
  <c r="N184" i="90"/>
  <c r="M184" i="90"/>
  <c r="L184" i="90"/>
  <c r="K184" i="90"/>
  <c r="O183" i="90"/>
  <c r="N183" i="90"/>
  <c r="M183" i="90"/>
  <c r="L183" i="90"/>
  <c r="K183" i="90"/>
  <c r="O182" i="90"/>
  <c r="N182" i="90"/>
  <c r="M182" i="90"/>
  <c r="L182" i="90"/>
  <c r="K182" i="90"/>
  <c r="O181" i="90"/>
  <c r="N181" i="90"/>
  <c r="M181" i="90"/>
  <c r="L181" i="90"/>
  <c r="K181" i="90"/>
  <c r="O180" i="90"/>
  <c r="N180" i="90"/>
  <c r="M180" i="90"/>
  <c r="L180" i="90"/>
  <c r="K180" i="90"/>
  <c r="O179" i="90"/>
  <c r="N179" i="90"/>
  <c r="M179" i="90"/>
  <c r="L179" i="90"/>
  <c r="K179" i="90"/>
  <c r="O178" i="90"/>
  <c r="N178" i="90"/>
  <c r="M178" i="90"/>
  <c r="L178" i="90"/>
  <c r="K178" i="90"/>
  <c r="O177" i="90"/>
  <c r="N177" i="90"/>
  <c r="M177" i="90"/>
  <c r="L177" i="90"/>
  <c r="K177" i="90"/>
  <c r="O176" i="90"/>
  <c r="N176" i="90"/>
  <c r="M176" i="90"/>
  <c r="L176" i="90"/>
  <c r="K176" i="90"/>
  <c r="O175" i="90"/>
  <c r="N175" i="90"/>
  <c r="M175" i="90"/>
  <c r="L175" i="90"/>
  <c r="K175" i="90"/>
  <c r="O174" i="90"/>
  <c r="N174" i="90"/>
  <c r="M174" i="90"/>
  <c r="L174" i="90"/>
  <c r="K174" i="90"/>
  <c r="O173" i="90"/>
  <c r="N173" i="90"/>
  <c r="M173" i="90"/>
  <c r="L173" i="90"/>
  <c r="K173" i="90"/>
  <c r="O172" i="90"/>
  <c r="N172" i="90"/>
  <c r="M172" i="90"/>
  <c r="L172" i="90"/>
  <c r="K172" i="90"/>
  <c r="O171" i="90"/>
  <c r="N171" i="90"/>
  <c r="M171" i="90"/>
  <c r="L171" i="90"/>
  <c r="K171" i="90"/>
  <c r="O170" i="90"/>
  <c r="N170" i="90"/>
  <c r="M170" i="90"/>
  <c r="L170" i="90"/>
  <c r="K170" i="90"/>
  <c r="O169" i="90"/>
  <c r="N169" i="90"/>
  <c r="M169" i="90"/>
  <c r="L169" i="90"/>
  <c r="K169" i="90"/>
  <c r="O168" i="90"/>
  <c r="N168" i="90"/>
  <c r="M168" i="90"/>
  <c r="L168" i="90"/>
  <c r="K168" i="90"/>
  <c r="O167" i="90"/>
  <c r="N167" i="90"/>
  <c r="M167" i="90"/>
  <c r="L167" i="90"/>
  <c r="K167" i="90"/>
  <c r="O166" i="90"/>
  <c r="N166" i="90"/>
  <c r="M166" i="90"/>
  <c r="L166" i="90"/>
  <c r="K166" i="90"/>
  <c r="O165" i="90"/>
  <c r="N165" i="90"/>
  <c r="M165" i="90"/>
  <c r="L165" i="90"/>
  <c r="K165" i="90"/>
  <c r="O164" i="90"/>
  <c r="N164" i="90"/>
  <c r="M164" i="90"/>
  <c r="L164" i="90"/>
  <c r="K164" i="90"/>
  <c r="O163" i="90"/>
  <c r="N163" i="90"/>
  <c r="M163" i="90"/>
  <c r="L163" i="90"/>
  <c r="K163" i="90"/>
  <c r="O162" i="90"/>
  <c r="N162" i="90"/>
  <c r="M162" i="90"/>
  <c r="L162" i="90"/>
  <c r="K162" i="90"/>
  <c r="O161" i="90"/>
  <c r="N161" i="90"/>
  <c r="M161" i="90"/>
  <c r="L161" i="90"/>
  <c r="K161" i="90"/>
  <c r="O160" i="90"/>
  <c r="N160" i="90"/>
  <c r="M160" i="90"/>
  <c r="L160" i="90"/>
  <c r="K160" i="90"/>
  <c r="O159" i="90"/>
  <c r="N159" i="90"/>
  <c r="M159" i="90"/>
  <c r="L159" i="90"/>
  <c r="K159" i="90"/>
  <c r="O158" i="90"/>
  <c r="N158" i="90"/>
  <c r="M158" i="90"/>
  <c r="L158" i="90"/>
  <c r="K158" i="90"/>
  <c r="O157" i="90"/>
  <c r="N157" i="90"/>
  <c r="M157" i="90"/>
  <c r="L157" i="90"/>
  <c r="K157" i="90"/>
  <c r="O156" i="90"/>
  <c r="N156" i="90"/>
  <c r="M156" i="90"/>
  <c r="L156" i="90"/>
  <c r="K156" i="90"/>
  <c r="O155" i="90"/>
  <c r="N155" i="90"/>
  <c r="M155" i="90"/>
  <c r="L155" i="90"/>
  <c r="K155" i="90"/>
  <c r="O154" i="90"/>
  <c r="N154" i="90"/>
  <c r="M154" i="90"/>
  <c r="L154" i="90"/>
  <c r="K154" i="90"/>
  <c r="O153" i="90"/>
  <c r="N153" i="90"/>
  <c r="M153" i="90"/>
  <c r="L153" i="90"/>
  <c r="K153" i="90"/>
  <c r="O152" i="90"/>
  <c r="N152" i="90"/>
  <c r="M152" i="90"/>
  <c r="L152" i="90"/>
  <c r="K152" i="90"/>
  <c r="O151" i="90"/>
  <c r="N151" i="90"/>
  <c r="M151" i="90"/>
  <c r="L151" i="90"/>
  <c r="K151" i="90"/>
  <c r="O150" i="90"/>
  <c r="N150" i="90"/>
  <c r="M150" i="90"/>
  <c r="L150" i="90"/>
  <c r="K150" i="90"/>
  <c r="O149" i="90"/>
  <c r="N149" i="90"/>
  <c r="M149" i="90"/>
  <c r="L149" i="90"/>
  <c r="K149" i="90"/>
  <c r="O148" i="90"/>
  <c r="N148" i="90"/>
  <c r="M148" i="90"/>
  <c r="L148" i="90"/>
  <c r="K148" i="90"/>
  <c r="O147" i="90"/>
  <c r="N147" i="90"/>
  <c r="M147" i="90"/>
  <c r="L147" i="90"/>
  <c r="K147" i="90"/>
  <c r="O146" i="90"/>
  <c r="N146" i="90"/>
  <c r="M146" i="90"/>
  <c r="L146" i="90"/>
  <c r="K146" i="90"/>
  <c r="O145" i="90"/>
  <c r="N145" i="90"/>
  <c r="M145" i="90"/>
  <c r="L145" i="90"/>
  <c r="K145" i="90"/>
  <c r="O144" i="90"/>
  <c r="N144" i="90"/>
  <c r="M144" i="90"/>
  <c r="L144" i="90"/>
  <c r="K144" i="90"/>
  <c r="O143" i="90"/>
  <c r="N143" i="90"/>
  <c r="M143" i="90"/>
  <c r="L143" i="90"/>
  <c r="K143" i="90"/>
  <c r="O142" i="90"/>
  <c r="N142" i="90"/>
  <c r="M142" i="90"/>
  <c r="L142" i="90"/>
  <c r="K142" i="90"/>
  <c r="O141" i="90"/>
  <c r="N141" i="90"/>
  <c r="M141" i="90"/>
  <c r="L141" i="90"/>
  <c r="K141" i="90"/>
  <c r="O140" i="90"/>
  <c r="N140" i="90"/>
  <c r="M140" i="90"/>
  <c r="L140" i="90"/>
  <c r="K140" i="90"/>
  <c r="O139" i="90"/>
  <c r="N139" i="90"/>
  <c r="M139" i="90"/>
  <c r="L139" i="90"/>
  <c r="K139" i="90"/>
  <c r="O138" i="90"/>
  <c r="N138" i="90"/>
  <c r="M138" i="90"/>
  <c r="L138" i="90"/>
  <c r="K138" i="90"/>
  <c r="O137" i="90"/>
  <c r="N137" i="90"/>
  <c r="M137" i="90"/>
  <c r="L137" i="90"/>
  <c r="K137" i="90"/>
  <c r="O136" i="90"/>
  <c r="N136" i="90"/>
  <c r="M136" i="90"/>
  <c r="L136" i="90"/>
  <c r="K136" i="90"/>
  <c r="O135" i="90"/>
  <c r="N135" i="90"/>
  <c r="M135" i="90"/>
  <c r="L135" i="90"/>
  <c r="K135" i="90"/>
  <c r="O134" i="90"/>
  <c r="N134" i="90"/>
  <c r="M134" i="90"/>
  <c r="L134" i="90"/>
  <c r="K134" i="90"/>
  <c r="O133" i="90"/>
  <c r="N133" i="90"/>
  <c r="M133" i="90"/>
  <c r="L133" i="90"/>
  <c r="K133" i="90"/>
  <c r="O132" i="90"/>
  <c r="N132" i="90"/>
  <c r="M132" i="90"/>
  <c r="L132" i="90"/>
  <c r="K132" i="90"/>
  <c r="O131" i="90"/>
  <c r="N131" i="90"/>
  <c r="M131" i="90"/>
  <c r="L131" i="90"/>
  <c r="K131" i="90"/>
  <c r="O130" i="90"/>
  <c r="N130" i="90"/>
  <c r="M130" i="90"/>
  <c r="L130" i="90"/>
  <c r="K130" i="90"/>
  <c r="O129" i="90"/>
  <c r="N129" i="90"/>
  <c r="M129" i="90"/>
  <c r="L129" i="90"/>
  <c r="K129" i="90"/>
  <c r="O128" i="90"/>
  <c r="N128" i="90"/>
  <c r="M128" i="90"/>
  <c r="L128" i="90"/>
  <c r="K128" i="90"/>
  <c r="O127" i="90"/>
  <c r="N127" i="90"/>
  <c r="M127" i="90"/>
  <c r="L127" i="90"/>
  <c r="K127" i="90"/>
  <c r="O126" i="90"/>
  <c r="N126" i="90"/>
  <c r="M126" i="90"/>
  <c r="L126" i="90"/>
  <c r="K126" i="90"/>
  <c r="O125" i="90"/>
  <c r="N125" i="90"/>
  <c r="M125" i="90"/>
  <c r="L125" i="90"/>
  <c r="K125" i="90"/>
  <c r="O124" i="90"/>
  <c r="N124" i="90"/>
  <c r="M124" i="90"/>
  <c r="L124" i="90"/>
  <c r="K124" i="90"/>
  <c r="O123" i="90"/>
  <c r="N123" i="90"/>
  <c r="M123" i="90"/>
  <c r="L123" i="90"/>
  <c r="K123" i="90"/>
  <c r="O122" i="90"/>
  <c r="N122" i="90"/>
  <c r="M122" i="90"/>
  <c r="L122" i="90"/>
  <c r="K122" i="90"/>
  <c r="O121" i="90"/>
  <c r="N121" i="90"/>
  <c r="M121" i="90"/>
  <c r="L121" i="90"/>
  <c r="K121" i="90"/>
  <c r="O120" i="90"/>
  <c r="N120" i="90"/>
  <c r="M120" i="90"/>
  <c r="L120" i="90"/>
  <c r="K120" i="90"/>
  <c r="O119" i="90"/>
  <c r="N119" i="90"/>
  <c r="M119" i="90"/>
  <c r="L119" i="90"/>
  <c r="K119" i="90"/>
  <c r="O118" i="90"/>
  <c r="N118" i="90"/>
  <c r="M118" i="90"/>
  <c r="L118" i="90"/>
  <c r="K118" i="90"/>
  <c r="O117" i="90"/>
  <c r="N117" i="90"/>
  <c r="M117" i="90"/>
  <c r="L117" i="90"/>
  <c r="K117" i="90"/>
  <c r="O116" i="90"/>
  <c r="N116" i="90"/>
  <c r="M116" i="90"/>
  <c r="L116" i="90"/>
  <c r="K116" i="90"/>
  <c r="O115" i="90"/>
  <c r="N115" i="90"/>
  <c r="M115" i="90"/>
  <c r="L115" i="90"/>
  <c r="K115" i="90"/>
  <c r="O114" i="90"/>
  <c r="N114" i="90"/>
  <c r="M114" i="90"/>
  <c r="L114" i="90"/>
  <c r="K114" i="90"/>
  <c r="O113" i="90"/>
  <c r="N113" i="90"/>
  <c r="M113" i="90"/>
  <c r="L113" i="90"/>
  <c r="K113" i="90"/>
  <c r="O112" i="90"/>
  <c r="N112" i="90"/>
  <c r="M112" i="90"/>
  <c r="L112" i="90"/>
  <c r="K112" i="90"/>
  <c r="O111" i="90"/>
  <c r="N111" i="90"/>
  <c r="M111" i="90"/>
  <c r="L111" i="90"/>
  <c r="K111" i="90"/>
  <c r="O110" i="90"/>
  <c r="N110" i="90"/>
  <c r="M110" i="90"/>
  <c r="L110" i="90"/>
  <c r="K110" i="90"/>
  <c r="O109" i="90"/>
  <c r="N109" i="90"/>
  <c r="M109" i="90"/>
  <c r="L109" i="90"/>
  <c r="K109" i="90"/>
  <c r="O108" i="90"/>
  <c r="N108" i="90"/>
  <c r="M108" i="90"/>
  <c r="L108" i="90"/>
  <c r="K108" i="90"/>
  <c r="O107" i="90"/>
  <c r="N107" i="90"/>
  <c r="M107" i="90"/>
  <c r="L107" i="90"/>
  <c r="K107" i="90"/>
  <c r="O106" i="90"/>
  <c r="N106" i="90"/>
  <c r="M106" i="90"/>
  <c r="L106" i="90"/>
  <c r="K106" i="90"/>
  <c r="O105" i="90"/>
  <c r="N105" i="90"/>
  <c r="M105" i="90"/>
  <c r="L105" i="90"/>
  <c r="K105" i="90"/>
  <c r="O104" i="90"/>
  <c r="N104" i="90"/>
  <c r="M104" i="90"/>
  <c r="L104" i="90"/>
  <c r="K104" i="90"/>
  <c r="O103" i="90"/>
  <c r="N103" i="90"/>
  <c r="M103" i="90"/>
  <c r="L103" i="90"/>
  <c r="K103" i="90"/>
  <c r="O102" i="90"/>
  <c r="N102" i="90"/>
  <c r="M102" i="90"/>
  <c r="L102" i="90"/>
  <c r="K102" i="90"/>
  <c r="O101" i="90"/>
  <c r="N101" i="90"/>
  <c r="M101" i="90"/>
  <c r="L101" i="90"/>
  <c r="K101" i="90"/>
  <c r="O100" i="90"/>
  <c r="N100" i="90"/>
  <c r="M100" i="90"/>
  <c r="L100" i="90"/>
  <c r="K100" i="90"/>
  <c r="O99" i="90"/>
  <c r="N99" i="90"/>
  <c r="M99" i="90"/>
  <c r="L99" i="90"/>
  <c r="K99" i="90"/>
  <c r="O98" i="90"/>
  <c r="N98" i="90"/>
  <c r="M98" i="90"/>
  <c r="L98" i="90"/>
  <c r="K98" i="90"/>
  <c r="O97" i="90"/>
  <c r="N97" i="90"/>
  <c r="M97" i="90"/>
  <c r="L97" i="90"/>
  <c r="K97" i="90"/>
  <c r="O96" i="90"/>
  <c r="N96" i="90"/>
  <c r="M96" i="90"/>
  <c r="L96" i="90"/>
  <c r="K96" i="90"/>
  <c r="O95" i="90"/>
  <c r="N95" i="90"/>
  <c r="M95" i="90"/>
  <c r="L95" i="90"/>
  <c r="K95" i="90"/>
  <c r="O94" i="90"/>
  <c r="N94" i="90"/>
  <c r="M94" i="90"/>
  <c r="L94" i="90"/>
  <c r="K94" i="90"/>
  <c r="O93" i="90"/>
  <c r="N93" i="90"/>
  <c r="M93" i="90"/>
  <c r="L93" i="90"/>
  <c r="K93" i="90"/>
  <c r="O92" i="90"/>
  <c r="N92" i="90"/>
  <c r="M92" i="90"/>
  <c r="L92" i="90"/>
  <c r="K92" i="90"/>
  <c r="O91" i="90"/>
  <c r="N91" i="90"/>
  <c r="M91" i="90"/>
  <c r="L91" i="90"/>
  <c r="K91" i="90"/>
  <c r="O90" i="90"/>
  <c r="N90" i="90"/>
  <c r="M90" i="90"/>
  <c r="L90" i="90"/>
  <c r="K90" i="90"/>
  <c r="O89" i="90"/>
  <c r="N89" i="90"/>
  <c r="M89" i="90"/>
  <c r="L89" i="90"/>
  <c r="K89" i="90"/>
  <c r="O88" i="90"/>
  <c r="N88" i="90"/>
  <c r="M88" i="90"/>
  <c r="L88" i="90"/>
  <c r="K88" i="90"/>
  <c r="O87" i="90"/>
  <c r="N87" i="90"/>
  <c r="M87" i="90"/>
  <c r="L87" i="90"/>
  <c r="K87" i="90"/>
  <c r="O86" i="90"/>
  <c r="N86" i="90"/>
  <c r="M86" i="90"/>
  <c r="L86" i="90"/>
  <c r="K86" i="90"/>
  <c r="O85" i="90"/>
  <c r="N85" i="90"/>
  <c r="M85" i="90"/>
  <c r="L85" i="90"/>
  <c r="K85" i="90"/>
  <c r="O84" i="90"/>
  <c r="N84" i="90"/>
  <c r="M84" i="90"/>
  <c r="L84" i="90"/>
  <c r="K84" i="90"/>
  <c r="O83" i="90"/>
  <c r="N83" i="90"/>
  <c r="M83" i="90"/>
  <c r="L83" i="90"/>
  <c r="K83" i="90"/>
  <c r="O82" i="90"/>
  <c r="N82" i="90"/>
  <c r="M82" i="90"/>
  <c r="L82" i="90"/>
  <c r="K82" i="90"/>
  <c r="O81" i="90"/>
  <c r="N81" i="90"/>
  <c r="M81" i="90"/>
  <c r="L81" i="90"/>
  <c r="K81" i="90"/>
  <c r="O80" i="90"/>
  <c r="N80" i="90"/>
  <c r="M80" i="90"/>
  <c r="L80" i="90"/>
  <c r="K80" i="90"/>
  <c r="O79" i="90"/>
  <c r="N79" i="90"/>
  <c r="M79" i="90"/>
  <c r="L79" i="90"/>
  <c r="K79" i="90"/>
  <c r="O78" i="90"/>
  <c r="N78" i="90"/>
  <c r="M78" i="90"/>
  <c r="L78" i="90"/>
  <c r="K78" i="90"/>
  <c r="O77" i="90"/>
  <c r="N77" i="90"/>
  <c r="M77" i="90"/>
  <c r="L77" i="90"/>
  <c r="K77" i="90"/>
  <c r="O76" i="90"/>
  <c r="N76" i="90"/>
  <c r="M76" i="90"/>
  <c r="L76" i="90"/>
  <c r="K76" i="90"/>
  <c r="O75" i="90"/>
  <c r="N75" i="90"/>
  <c r="M75" i="90"/>
  <c r="L75" i="90"/>
  <c r="K75" i="90"/>
  <c r="O74" i="90"/>
  <c r="N74" i="90"/>
  <c r="M74" i="90"/>
  <c r="L74" i="90"/>
  <c r="K74" i="90"/>
  <c r="O73" i="90"/>
  <c r="N73" i="90"/>
  <c r="M73" i="90"/>
  <c r="L73" i="90"/>
  <c r="K73" i="90"/>
  <c r="O72" i="90"/>
  <c r="N72" i="90"/>
  <c r="M72" i="90"/>
  <c r="L72" i="90"/>
  <c r="K72" i="90"/>
  <c r="O71" i="90"/>
  <c r="N71" i="90"/>
  <c r="M71" i="90"/>
  <c r="L71" i="90"/>
  <c r="K71" i="90"/>
  <c r="O70" i="90"/>
  <c r="N70" i="90"/>
  <c r="M70" i="90"/>
  <c r="L70" i="90"/>
  <c r="K70" i="90"/>
  <c r="O69" i="90"/>
  <c r="N69" i="90"/>
  <c r="M69" i="90"/>
  <c r="L69" i="90"/>
  <c r="K69" i="90"/>
  <c r="O68" i="90"/>
  <c r="N68" i="90"/>
  <c r="M68" i="90"/>
  <c r="L68" i="90"/>
  <c r="K68" i="90"/>
  <c r="O67" i="90"/>
  <c r="N67" i="90"/>
  <c r="M67" i="90"/>
  <c r="L67" i="90"/>
  <c r="K67" i="90"/>
  <c r="O66" i="90"/>
  <c r="N66" i="90"/>
  <c r="M66" i="90"/>
  <c r="L66" i="90"/>
  <c r="K66" i="90"/>
  <c r="O65" i="90"/>
  <c r="N65" i="90"/>
  <c r="M65" i="90"/>
  <c r="L65" i="90"/>
  <c r="K65" i="90"/>
  <c r="O64" i="90"/>
  <c r="N64" i="90"/>
  <c r="M64" i="90"/>
  <c r="L64" i="90"/>
  <c r="K64" i="90"/>
  <c r="O63" i="90"/>
  <c r="N63" i="90"/>
  <c r="M63" i="90"/>
  <c r="L63" i="90"/>
  <c r="K63" i="90"/>
  <c r="O62" i="90"/>
  <c r="N62" i="90"/>
  <c r="M62" i="90"/>
  <c r="L62" i="90"/>
  <c r="K62" i="90"/>
  <c r="O61" i="90"/>
  <c r="N61" i="90"/>
  <c r="M61" i="90"/>
  <c r="L61" i="90"/>
  <c r="K61" i="90"/>
  <c r="O60" i="90"/>
  <c r="N60" i="90"/>
  <c r="M60" i="90"/>
  <c r="L60" i="90"/>
  <c r="K60" i="90"/>
  <c r="O59" i="90"/>
  <c r="N59" i="90"/>
  <c r="M59" i="90"/>
  <c r="L59" i="90"/>
  <c r="K59" i="90"/>
  <c r="O58" i="90"/>
  <c r="N58" i="90"/>
  <c r="M58" i="90"/>
  <c r="L58" i="90"/>
  <c r="K58" i="90"/>
  <c r="O57" i="90"/>
  <c r="N57" i="90"/>
  <c r="M57" i="90"/>
  <c r="L57" i="90"/>
  <c r="K57" i="90"/>
  <c r="O56" i="90"/>
  <c r="N56" i="90"/>
  <c r="M56" i="90"/>
  <c r="L56" i="90"/>
  <c r="K56" i="90"/>
  <c r="O55" i="90"/>
  <c r="N55" i="90"/>
  <c r="M55" i="90"/>
  <c r="L55" i="90"/>
  <c r="K55" i="90"/>
  <c r="O54" i="90"/>
  <c r="N54" i="90"/>
  <c r="M54" i="90"/>
  <c r="L54" i="90"/>
  <c r="K54" i="90"/>
  <c r="O53" i="90"/>
  <c r="N53" i="90"/>
  <c r="M53" i="90"/>
  <c r="L53" i="90"/>
  <c r="K53" i="90"/>
  <c r="O52" i="90"/>
  <c r="N52" i="90"/>
  <c r="M52" i="90"/>
  <c r="L52" i="90"/>
  <c r="K52" i="90"/>
  <c r="O51" i="90"/>
  <c r="N51" i="90"/>
  <c r="M51" i="90"/>
  <c r="L51" i="90"/>
  <c r="K51" i="90"/>
  <c r="O50" i="90"/>
  <c r="N50" i="90"/>
  <c r="M50" i="90"/>
  <c r="L50" i="90"/>
  <c r="K50" i="90"/>
  <c r="O49" i="90"/>
  <c r="N49" i="90"/>
  <c r="M49" i="90"/>
  <c r="L49" i="90"/>
  <c r="K49" i="90"/>
  <c r="O48" i="90"/>
  <c r="N48" i="90"/>
  <c r="M48" i="90"/>
  <c r="L48" i="90"/>
  <c r="K48" i="90"/>
  <c r="O47" i="90"/>
  <c r="N47" i="90"/>
  <c r="M47" i="90"/>
  <c r="L47" i="90"/>
  <c r="K47" i="90"/>
  <c r="O46" i="90"/>
  <c r="N46" i="90"/>
  <c r="M46" i="90"/>
  <c r="L46" i="90"/>
  <c r="K46" i="90"/>
  <c r="O45" i="90"/>
  <c r="N45" i="90"/>
  <c r="M45" i="90"/>
  <c r="L45" i="90"/>
  <c r="K45" i="90"/>
  <c r="O44" i="90"/>
  <c r="N44" i="90"/>
  <c r="M44" i="90"/>
  <c r="L44" i="90"/>
  <c r="K44" i="90"/>
  <c r="O43" i="90"/>
  <c r="N43" i="90"/>
  <c r="M43" i="90"/>
  <c r="L43" i="90"/>
  <c r="K43" i="90"/>
  <c r="O42" i="90"/>
  <c r="N42" i="90"/>
  <c r="M42" i="90"/>
  <c r="L42" i="90"/>
  <c r="K42" i="90"/>
  <c r="O41" i="90"/>
  <c r="N41" i="90"/>
  <c r="M41" i="90"/>
  <c r="L41" i="90"/>
  <c r="K41" i="90"/>
  <c r="O40" i="90"/>
  <c r="N40" i="90"/>
  <c r="M40" i="90"/>
  <c r="L40" i="90"/>
  <c r="K40" i="90"/>
  <c r="O39" i="90"/>
  <c r="N39" i="90"/>
  <c r="M39" i="90"/>
  <c r="L39" i="90"/>
  <c r="K39" i="90"/>
  <c r="O38" i="90"/>
  <c r="N38" i="90"/>
  <c r="M38" i="90"/>
  <c r="L38" i="90"/>
  <c r="K38" i="90"/>
  <c r="O37" i="90"/>
  <c r="N37" i="90"/>
  <c r="M37" i="90"/>
  <c r="L37" i="90"/>
  <c r="K37" i="90"/>
  <c r="O36" i="90"/>
  <c r="N36" i="90"/>
  <c r="M36" i="90"/>
  <c r="L36" i="90"/>
  <c r="K36" i="90"/>
  <c r="O35" i="90"/>
  <c r="N35" i="90"/>
  <c r="M35" i="90"/>
  <c r="L35" i="90"/>
  <c r="K35" i="90"/>
  <c r="O34" i="90"/>
  <c r="N34" i="90"/>
  <c r="M34" i="90"/>
  <c r="L34" i="90"/>
  <c r="K34" i="90"/>
  <c r="O33" i="90"/>
  <c r="N33" i="90"/>
  <c r="M33" i="90"/>
  <c r="L33" i="90"/>
  <c r="K33" i="90"/>
  <c r="O32" i="90"/>
  <c r="N32" i="90"/>
  <c r="M32" i="90"/>
  <c r="L32" i="90"/>
  <c r="K32" i="90"/>
  <c r="O31" i="90"/>
  <c r="N31" i="90"/>
  <c r="M31" i="90"/>
  <c r="L31" i="90"/>
  <c r="K31" i="90"/>
  <c r="O30" i="90"/>
  <c r="N30" i="90"/>
  <c r="M30" i="90"/>
  <c r="L30" i="90"/>
  <c r="K30" i="90"/>
  <c r="O29" i="90"/>
  <c r="N29" i="90"/>
  <c r="M29" i="90"/>
  <c r="L29" i="90"/>
  <c r="K29" i="90"/>
  <c r="O28" i="90"/>
  <c r="N28" i="90"/>
  <c r="M28" i="90"/>
  <c r="L28" i="90"/>
  <c r="K28" i="90"/>
  <c r="O27" i="90"/>
  <c r="N27" i="90"/>
  <c r="M27" i="90"/>
  <c r="L27" i="90"/>
  <c r="K27" i="90"/>
  <c r="O26" i="90"/>
  <c r="N26" i="90"/>
  <c r="M26" i="90"/>
  <c r="L26" i="90"/>
  <c r="K26" i="90"/>
  <c r="O25" i="90"/>
  <c r="N25" i="90"/>
  <c r="M25" i="90"/>
  <c r="L25" i="90"/>
  <c r="K25" i="90"/>
  <c r="O24" i="90"/>
  <c r="N24" i="90"/>
  <c r="M24" i="90"/>
  <c r="L24" i="90"/>
  <c r="K24" i="90"/>
  <c r="O23" i="90"/>
  <c r="N23" i="90"/>
  <c r="M23" i="90"/>
  <c r="L23" i="90"/>
  <c r="K23" i="90"/>
  <c r="O22" i="90"/>
  <c r="N22" i="90"/>
  <c r="M22" i="90"/>
  <c r="L22" i="90"/>
  <c r="K22" i="90"/>
  <c r="O21" i="90"/>
  <c r="N21" i="90"/>
  <c r="M21" i="90"/>
  <c r="L21" i="90"/>
  <c r="K21" i="90"/>
  <c r="O20" i="90"/>
  <c r="N20" i="90"/>
  <c r="M20" i="90"/>
  <c r="L20" i="90"/>
  <c r="K20" i="90"/>
  <c r="O19" i="90"/>
  <c r="N19" i="90"/>
  <c r="M19" i="90"/>
  <c r="L19" i="90"/>
  <c r="K19" i="90"/>
  <c r="O18" i="90"/>
  <c r="N18" i="90"/>
  <c r="M18" i="90"/>
  <c r="L18" i="90"/>
  <c r="K18" i="90"/>
  <c r="O17" i="90"/>
  <c r="N17" i="90"/>
  <c r="M17" i="90"/>
  <c r="L17" i="90"/>
  <c r="K17" i="90"/>
  <c r="O16" i="90"/>
  <c r="N16" i="90"/>
  <c r="M16" i="90"/>
  <c r="L16" i="90"/>
  <c r="K16" i="90"/>
  <c r="O15" i="90"/>
  <c r="N15" i="90"/>
  <c r="M15" i="90"/>
  <c r="L15" i="90"/>
  <c r="K15" i="90"/>
  <c r="O14" i="90"/>
  <c r="N14" i="90"/>
  <c r="M14" i="90"/>
  <c r="L14" i="90"/>
  <c r="K14" i="90"/>
  <c r="O13" i="90"/>
  <c r="N13" i="90"/>
  <c r="M13" i="90"/>
  <c r="L13" i="90"/>
  <c r="K13" i="90"/>
  <c r="O12" i="90"/>
  <c r="N12" i="90"/>
  <c r="M12" i="90"/>
  <c r="L12" i="90"/>
  <c r="K12" i="90"/>
  <c r="O270" i="89"/>
  <c r="N270" i="89"/>
  <c r="M270" i="89"/>
  <c r="L270" i="89"/>
  <c r="K270" i="89"/>
  <c r="O269" i="89"/>
  <c r="N269" i="89"/>
  <c r="M269" i="89"/>
  <c r="L269" i="89"/>
  <c r="K269" i="89"/>
  <c r="O268" i="89"/>
  <c r="N268" i="89"/>
  <c r="M268" i="89"/>
  <c r="L268" i="89"/>
  <c r="K268" i="89"/>
  <c r="O267" i="89"/>
  <c r="N267" i="89"/>
  <c r="M267" i="89"/>
  <c r="L267" i="89"/>
  <c r="K267" i="89"/>
  <c r="O266" i="89"/>
  <c r="N266" i="89"/>
  <c r="M266" i="89"/>
  <c r="L266" i="89"/>
  <c r="K266" i="89"/>
  <c r="O265" i="89"/>
  <c r="N265" i="89"/>
  <c r="M265" i="89"/>
  <c r="L265" i="89"/>
  <c r="K265" i="89"/>
  <c r="O264" i="89"/>
  <c r="N264" i="89"/>
  <c r="M264" i="89"/>
  <c r="L264" i="89"/>
  <c r="K264" i="89"/>
  <c r="O263" i="89"/>
  <c r="N263" i="89"/>
  <c r="M263" i="89"/>
  <c r="L263" i="89"/>
  <c r="K263" i="89"/>
  <c r="O262" i="89"/>
  <c r="N262" i="89"/>
  <c r="M262" i="89"/>
  <c r="L262" i="89"/>
  <c r="K262" i="89"/>
  <c r="O261" i="89"/>
  <c r="N261" i="89"/>
  <c r="M261" i="89"/>
  <c r="L261" i="89"/>
  <c r="K261" i="89"/>
  <c r="O260" i="89"/>
  <c r="N260" i="89"/>
  <c r="M260" i="89"/>
  <c r="L260" i="89"/>
  <c r="K260" i="89"/>
  <c r="O259" i="89"/>
  <c r="N259" i="89"/>
  <c r="M259" i="89"/>
  <c r="L259" i="89"/>
  <c r="K259" i="89"/>
  <c r="O258" i="89"/>
  <c r="N258" i="89"/>
  <c r="M258" i="89"/>
  <c r="L258" i="89"/>
  <c r="K258" i="89"/>
  <c r="O257" i="89"/>
  <c r="N257" i="89"/>
  <c r="M257" i="89"/>
  <c r="L257" i="89"/>
  <c r="K257" i="89"/>
  <c r="O256" i="89"/>
  <c r="N256" i="89"/>
  <c r="M256" i="89"/>
  <c r="L256" i="89"/>
  <c r="K256" i="89"/>
  <c r="O255" i="89"/>
  <c r="N255" i="89"/>
  <c r="M255" i="89"/>
  <c r="L255" i="89"/>
  <c r="K255" i="89"/>
  <c r="O254" i="89"/>
  <c r="N254" i="89"/>
  <c r="M254" i="89"/>
  <c r="L254" i="89"/>
  <c r="K254" i="89"/>
  <c r="O253" i="89"/>
  <c r="N253" i="89"/>
  <c r="M253" i="89"/>
  <c r="L253" i="89"/>
  <c r="K253" i="89"/>
  <c r="O252" i="89"/>
  <c r="N252" i="89"/>
  <c r="M252" i="89"/>
  <c r="L252" i="89"/>
  <c r="K252" i="89"/>
  <c r="O251" i="89"/>
  <c r="N251" i="89"/>
  <c r="M251" i="89"/>
  <c r="L251" i="89"/>
  <c r="K251" i="89"/>
  <c r="O250" i="89"/>
  <c r="N250" i="89"/>
  <c r="M250" i="89"/>
  <c r="L250" i="89"/>
  <c r="K250" i="89"/>
  <c r="O249" i="89"/>
  <c r="N249" i="89"/>
  <c r="M249" i="89"/>
  <c r="L249" i="89"/>
  <c r="K249" i="89"/>
  <c r="O248" i="89"/>
  <c r="N248" i="89"/>
  <c r="M248" i="89"/>
  <c r="L248" i="89"/>
  <c r="K248" i="89"/>
  <c r="O247" i="89"/>
  <c r="N247" i="89"/>
  <c r="M247" i="89"/>
  <c r="L247" i="89"/>
  <c r="K247" i="89"/>
  <c r="O246" i="89"/>
  <c r="N246" i="89"/>
  <c r="M246" i="89"/>
  <c r="L246" i="89"/>
  <c r="K246" i="89"/>
  <c r="O245" i="89"/>
  <c r="N245" i="89"/>
  <c r="M245" i="89"/>
  <c r="L245" i="89"/>
  <c r="K245" i="89"/>
  <c r="O244" i="89"/>
  <c r="N244" i="89"/>
  <c r="M244" i="89"/>
  <c r="L244" i="89"/>
  <c r="K244" i="89"/>
  <c r="O243" i="89"/>
  <c r="N243" i="89"/>
  <c r="M243" i="89"/>
  <c r="L243" i="89"/>
  <c r="K243" i="89"/>
  <c r="O242" i="89"/>
  <c r="N242" i="89"/>
  <c r="M242" i="89"/>
  <c r="L242" i="89"/>
  <c r="K242" i="89"/>
  <c r="O241" i="89"/>
  <c r="N241" i="89"/>
  <c r="M241" i="89"/>
  <c r="L241" i="89"/>
  <c r="K241" i="89"/>
  <c r="O240" i="89"/>
  <c r="N240" i="89"/>
  <c r="M240" i="89"/>
  <c r="L240" i="89"/>
  <c r="K240" i="89"/>
  <c r="O239" i="89"/>
  <c r="N239" i="89"/>
  <c r="M239" i="89"/>
  <c r="L239" i="89"/>
  <c r="K239" i="89"/>
  <c r="O238" i="89"/>
  <c r="N238" i="89"/>
  <c r="M238" i="89"/>
  <c r="L238" i="89"/>
  <c r="K238" i="89"/>
  <c r="O237" i="89"/>
  <c r="N237" i="89"/>
  <c r="M237" i="89"/>
  <c r="L237" i="89"/>
  <c r="K237" i="89"/>
  <c r="O236" i="89"/>
  <c r="N236" i="89"/>
  <c r="M236" i="89"/>
  <c r="L236" i="89"/>
  <c r="K236" i="89"/>
  <c r="O235" i="89"/>
  <c r="N235" i="89"/>
  <c r="M235" i="89"/>
  <c r="L235" i="89"/>
  <c r="K235" i="89"/>
  <c r="O234" i="89"/>
  <c r="N234" i="89"/>
  <c r="M234" i="89"/>
  <c r="L234" i="89"/>
  <c r="K234" i="89"/>
  <c r="O233" i="89"/>
  <c r="N233" i="89"/>
  <c r="M233" i="89"/>
  <c r="L233" i="89"/>
  <c r="K233" i="89"/>
  <c r="O232" i="89"/>
  <c r="N232" i="89"/>
  <c r="M232" i="89"/>
  <c r="L232" i="89"/>
  <c r="K232" i="89"/>
  <c r="O231" i="89"/>
  <c r="N231" i="89"/>
  <c r="M231" i="89"/>
  <c r="L231" i="89"/>
  <c r="K231" i="89"/>
  <c r="O230" i="89"/>
  <c r="N230" i="89"/>
  <c r="M230" i="89"/>
  <c r="L230" i="89"/>
  <c r="K230" i="89"/>
  <c r="O229" i="89"/>
  <c r="N229" i="89"/>
  <c r="M229" i="89"/>
  <c r="L229" i="89"/>
  <c r="K229" i="89"/>
  <c r="O228" i="89"/>
  <c r="N228" i="89"/>
  <c r="M228" i="89"/>
  <c r="L228" i="89"/>
  <c r="K228" i="89"/>
  <c r="O227" i="89"/>
  <c r="N227" i="89"/>
  <c r="M227" i="89"/>
  <c r="L227" i="89"/>
  <c r="K227" i="89"/>
  <c r="O226" i="89"/>
  <c r="N226" i="89"/>
  <c r="M226" i="89"/>
  <c r="L226" i="89"/>
  <c r="K226" i="89"/>
  <c r="O225" i="89"/>
  <c r="N225" i="89"/>
  <c r="M225" i="89"/>
  <c r="L225" i="89"/>
  <c r="K225" i="89"/>
  <c r="O224" i="89"/>
  <c r="N224" i="89"/>
  <c r="M224" i="89"/>
  <c r="L224" i="89"/>
  <c r="K224" i="89"/>
  <c r="O223" i="89"/>
  <c r="N223" i="89"/>
  <c r="M223" i="89"/>
  <c r="L223" i="89"/>
  <c r="K223" i="89"/>
  <c r="O222" i="89"/>
  <c r="N222" i="89"/>
  <c r="M222" i="89"/>
  <c r="L222" i="89"/>
  <c r="K222" i="89"/>
  <c r="O221" i="89"/>
  <c r="N221" i="89"/>
  <c r="M221" i="89"/>
  <c r="L221" i="89"/>
  <c r="K221" i="89"/>
  <c r="O220" i="89"/>
  <c r="N220" i="89"/>
  <c r="M220" i="89"/>
  <c r="L220" i="89"/>
  <c r="K220" i="89"/>
  <c r="O219" i="89"/>
  <c r="N219" i="89"/>
  <c r="M219" i="89"/>
  <c r="L219" i="89"/>
  <c r="K219" i="89"/>
  <c r="O218" i="89"/>
  <c r="N218" i="89"/>
  <c r="M218" i="89"/>
  <c r="L218" i="89"/>
  <c r="K218" i="89"/>
  <c r="O217" i="89"/>
  <c r="N217" i="89"/>
  <c r="M217" i="89"/>
  <c r="L217" i="89"/>
  <c r="K217" i="89"/>
  <c r="O216" i="89"/>
  <c r="N216" i="89"/>
  <c r="M216" i="89"/>
  <c r="L216" i="89"/>
  <c r="K216" i="89"/>
  <c r="O215" i="89"/>
  <c r="N215" i="89"/>
  <c r="M215" i="89"/>
  <c r="L215" i="89"/>
  <c r="K215" i="89"/>
  <c r="O214" i="89"/>
  <c r="N214" i="89"/>
  <c r="M214" i="89"/>
  <c r="L214" i="89"/>
  <c r="K214" i="89"/>
  <c r="O213" i="89"/>
  <c r="N213" i="89"/>
  <c r="M213" i="89"/>
  <c r="L213" i="89"/>
  <c r="K213" i="89"/>
  <c r="O212" i="89"/>
  <c r="N212" i="89"/>
  <c r="M212" i="89"/>
  <c r="L212" i="89"/>
  <c r="K212" i="89"/>
  <c r="O211" i="89"/>
  <c r="N211" i="89"/>
  <c r="M211" i="89"/>
  <c r="L211" i="89"/>
  <c r="K211" i="89"/>
  <c r="O210" i="89"/>
  <c r="N210" i="89"/>
  <c r="M210" i="89"/>
  <c r="L210" i="89"/>
  <c r="K210" i="89"/>
  <c r="O209" i="89"/>
  <c r="N209" i="89"/>
  <c r="M209" i="89"/>
  <c r="L209" i="89"/>
  <c r="K209" i="89"/>
  <c r="O208" i="89"/>
  <c r="N208" i="89"/>
  <c r="M208" i="89"/>
  <c r="L208" i="89"/>
  <c r="K208" i="89"/>
  <c r="O207" i="89"/>
  <c r="N207" i="89"/>
  <c r="M207" i="89"/>
  <c r="L207" i="89"/>
  <c r="K207" i="89"/>
  <c r="O206" i="89"/>
  <c r="N206" i="89"/>
  <c r="M206" i="89"/>
  <c r="L206" i="89"/>
  <c r="K206" i="89"/>
  <c r="O205" i="89"/>
  <c r="N205" i="89"/>
  <c r="M205" i="89"/>
  <c r="L205" i="89"/>
  <c r="K205" i="89"/>
  <c r="O204" i="89"/>
  <c r="N204" i="89"/>
  <c r="M204" i="89"/>
  <c r="L204" i="89"/>
  <c r="K204" i="89"/>
  <c r="O203" i="89"/>
  <c r="N203" i="89"/>
  <c r="M203" i="89"/>
  <c r="L203" i="89"/>
  <c r="K203" i="89"/>
  <c r="O202" i="89"/>
  <c r="N202" i="89"/>
  <c r="M202" i="89"/>
  <c r="L202" i="89"/>
  <c r="K202" i="89"/>
  <c r="O201" i="89"/>
  <c r="N201" i="89"/>
  <c r="M201" i="89"/>
  <c r="L201" i="89"/>
  <c r="K201" i="89"/>
  <c r="O200" i="89"/>
  <c r="N200" i="89"/>
  <c r="M200" i="89"/>
  <c r="L200" i="89"/>
  <c r="K200" i="89"/>
  <c r="O199" i="89"/>
  <c r="N199" i="89"/>
  <c r="M199" i="89"/>
  <c r="L199" i="89"/>
  <c r="K199" i="89"/>
  <c r="O198" i="89"/>
  <c r="N198" i="89"/>
  <c r="M198" i="89"/>
  <c r="L198" i="89"/>
  <c r="K198" i="89"/>
  <c r="O197" i="89"/>
  <c r="N197" i="89"/>
  <c r="M197" i="89"/>
  <c r="L197" i="89"/>
  <c r="K197" i="89"/>
  <c r="O196" i="89"/>
  <c r="N196" i="89"/>
  <c r="M196" i="89"/>
  <c r="L196" i="89"/>
  <c r="K196" i="89"/>
  <c r="O195" i="89"/>
  <c r="N195" i="89"/>
  <c r="M195" i="89"/>
  <c r="L195" i="89"/>
  <c r="K195" i="89"/>
  <c r="O194" i="89"/>
  <c r="N194" i="89"/>
  <c r="M194" i="89"/>
  <c r="L194" i="89"/>
  <c r="K194" i="89"/>
  <c r="O193" i="89"/>
  <c r="N193" i="89"/>
  <c r="M193" i="89"/>
  <c r="L193" i="89"/>
  <c r="K193" i="89"/>
  <c r="O192" i="89"/>
  <c r="N192" i="89"/>
  <c r="M192" i="89"/>
  <c r="L192" i="89"/>
  <c r="K192" i="89"/>
  <c r="O191" i="89"/>
  <c r="N191" i="89"/>
  <c r="M191" i="89"/>
  <c r="L191" i="89"/>
  <c r="K191" i="89"/>
  <c r="O190" i="89"/>
  <c r="N190" i="89"/>
  <c r="M190" i="89"/>
  <c r="L190" i="89"/>
  <c r="K190" i="89"/>
  <c r="O189" i="89"/>
  <c r="N189" i="89"/>
  <c r="M189" i="89"/>
  <c r="L189" i="89"/>
  <c r="K189" i="89"/>
  <c r="O188" i="89"/>
  <c r="N188" i="89"/>
  <c r="M188" i="89"/>
  <c r="L188" i="89"/>
  <c r="K188" i="89"/>
  <c r="O187" i="89"/>
  <c r="N187" i="89"/>
  <c r="M187" i="89"/>
  <c r="L187" i="89"/>
  <c r="K187" i="89"/>
  <c r="O186" i="89"/>
  <c r="N186" i="89"/>
  <c r="M186" i="89"/>
  <c r="L186" i="89"/>
  <c r="K186" i="89"/>
  <c r="O185" i="89"/>
  <c r="N185" i="89"/>
  <c r="M185" i="89"/>
  <c r="L185" i="89"/>
  <c r="K185" i="89"/>
  <c r="O184" i="89"/>
  <c r="N184" i="89"/>
  <c r="M184" i="89"/>
  <c r="L184" i="89"/>
  <c r="K184" i="89"/>
  <c r="O183" i="89"/>
  <c r="N183" i="89"/>
  <c r="M183" i="89"/>
  <c r="L183" i="89"/>
  <c r="K183" i="89"/>
  <c r="O182" i="89"/>
  <c r="N182" i="89"/>
  <c r="M182" i="89"/>
  <c r="L182" i="89"/>
  <c r="K182" i="89"/>
  <c r="O181" i="89"/>
  <c r="N181" i="89"/>
  <c r="M181" i="89"/>
  <c r="L181" i="89"/>
  <c r="K181" i="89"/>
  <c r="O180" i="89"/>
  <c r="N180" i="89"/>
  <c r="M180" i="89"/>
  <c r="L180" i="89"/>
  <c r="K180" i="89"/>
  <c r="O179" i="89"/>
  <c r="N179" i="89"/>
  <c r="M179" i="89"/>
  <c r="L179" i="89"/>
  <c r="K179" i="89"/>
  <c r="O178" i="89"/>
  <c r="N178" i="89"/>
  <c r="M178" i="89"/>
  <c r="L178" i="89"/>
  <c r="K178" i="89"/>
  <c r="O177" i="89"/>
  <c r="N177" i="89"/>
  <c r="M177" i="89"/>
  <c r="L177" i="89"/>
  <c r="K177" i="89"/>
  <c r="O176" i="89"/>
  <c r="N176" i="89"/>
  <c r="M176" i="89"/>
  <c r="L176" i="89"/>
  <c r="K176" i="89"/>
  <c r="O175" i="89"/>
  <c r="N175" i="89"/>
  <c r="M175" i="89"/>
  <c r="L175" i="89"/>
  <c r="K175" i="89"/>
  <c r="O174" i="89"/>
  <c r="N174" i="89"/>
  <c r="M174" i="89"/>
  <c r="L174" i="89"/>
  <c r="K174" i="89"/>
  <c r="O173" i="89"/>
  <c r="N173" i="89"/>
  <c r="M173" i="89"/>
  <c r="L173" i="89"/>
  <c r="K173" i="89"/>
  <c r="O172" i="89"/>
  <c r="N172" i="89"/>
  <c r="M172" i="89"/>
  <c r="L172" i="89"/>
  <c r="K172" i="89"/>
  <c r="O171" i="89"/>
  <c r="N171" i="89"/>
  <c r="M171" i="89"/>
  <c r="L171" i="89"/>
  <c r="K171" i="89"/>
  <c r="O170" i="89"/>
  <c r="N170" i="89"/>
  <c r="M170" i="89"/>
  <c r="L170" i="89"/>
  <c r="K170" i="89"/>
  <c r="O169" i="89"/>
  <c r="N169" i="89"/>
  <c r="M169" i="89"/>
  <c r="L169" i="89"/>
  <c r="K169" i="89"/>
  <c r="O168" i="89"/>
  <c r="N168" i="89"/>
  <c r="M168" i="89"/>
  <c r="L168" i="89"/>
  <c r="K168" i="89"/>
  <c r="O167" i="89"/>
  <c r="N167" i="89"/>
  <c r="M167" i="89"/>
  <c r="L167" i="89"/>
  <c r="K167" i="89"/>
  <c r="O166" i="89"/>
  <c r="N166" i="89"/>
  <c r="M166" i="89"/>
  <c r="L166" i="89"/>
  <c r="K166" i="89"/>
  <c r="O165" i="89"/>
  <c r="N165" i="89"/>
  <c r="M165" i="89"/>
  <c r="L165" i="89"/>
  <c r="K165" i="89"/>
  <c r="O164" i="89"/>
  <c r="N164" i="89"/>
  <c r="M164" i="89"/>
  <c r="L164" i="89"/>
  <c r="K164" i="89"/>
  <c r="O163" i="89"/>
  <c r="N163" i="89"/>
  <c r="M163" i="89"/>
  <c r="L163" i="89"/>
  <c r="K163" i="89"/>
  <c r="O162" i="89"/>
  <c r="N162" i="89"/>
  <c r="M162" i="89"/>
  <c r="L162" i="89"/>
  <c r="K162" i="89"/>
  <c r="O161" i="89"/>
  <c r="N161" i="89"/>
  <c r="M161" i="89"/>
  <c r="L161" i="89"/>
  <c r="K161" i="89"/>
  <c r="O160" i="89"/>
  <c r="N160" i="89"/>
  <c r="M160" i="89"/>
  <c r="L160" i="89"/>
  <c r="K160" i="89"/>
  <c r="O159" i="89"/>
  <c r="N159" i="89"/>
  <c r="M159" i="89"/>
  <c r="L159" i="89"/>
  <c r="K159" i="89"/>
  <c r="O158" i="89"/>
  <c r="N158" i="89"/>
  <c r="M158" i="89"/>
  <c r="L158" i="89"/>
  <c r="K158" i="89"/>
  <c r="O157" i="89"/>
  <c r="N157" i="89"/>
  <c r="M157" i="89"/>
  <c r="L157" i="89"/>
  <c r="K157" i="89"/>
  <c r="O156" i="89"/>
  <c r="N156" i="89"/>
  <c r="M156" i="89"/>
  <c r="L156" i="89"/>
  <c r="K156" i="89"/>
  <c r="O155" i="89"/>
  <c r="N155" i="89"/>
  <c r="M155" i="89"/>
  <c r="L155" i="89"/>
  <c r="K155" i="89"/>
  <c r="O154" i="89"/>
  <c r="N154" i="89"/>
  <c r="M154" i="89"/>
  <c r="L154" i="89"/>
  <c r="K154" i="89"/>
  <c r="O153" i="89"/>
  <c r="N153" i="89"/>
  <c r="M153" i="89"/>
  <c r="L153" i="89"/>
  <c r="K153" i="89"/>
  <c r="O152" i="89"/>
  <c r="N152" i="89"/>
  <c r="M152" i="89"/>
  <c r="L152" i="89"/>
  <c r="K152" i="89"/>
  <c r="O151" i="89"/>
  <c r="N151" i="89"/>
  <c r="M151" i="89"/>
  <c r="L151" i="89"/>
  <c r="K151" i="89"/>
  <c r="O150" i="89"/>
  <c r="N150" i="89"/>
  <c r="M150" i="89"/>
  <c r="L150" i="89"/>
  <c r="K150" i="89"/>
  <c r="O149" i="89"/>
  <c r="N149" i="89"/>
  <c r="M149" i="89"/>
  <c r="L149" i="89"/>
  <c r="K149" i="89"/>
  <c r="O148" i="89"/>
  <c r="N148" i="89"/>
  <c r="M148" i="89"/>
  <c r="L148" i="89"/>
  <c r="K148" i="89"/>
  <c r="O147" i="89"/>
  <c r="N147" i="89"/>
  <c r="M147" i="89"/>
  <c r="L147" i="89"/>
  <c r="K147" i="89"/>
  <c r="O146" i="89"/>
  <c r="N146" i="89"/>
  <c r="M146" i="89"/>
  <c r="L146" i="89"/>
  <c r="K146" i="89"/>
  <c r="O145" i="89"/>
  <c r="N145" i="89"/>
  <c r="M145" i="89"/>
  <c r="L145" i="89"/>
  <c r="K145" i="89"/>
  <c r="O144" i="89"/>
  <c r="N144" i="89"/>
  <c r="M144" i="89"/>
  <c r="L144" i="89"/>
  <c r="K144" i="89"/>
  <c r="O143" i="89"/>
  <c r="N143" i="89"/>
  <c r="M143" i="89"/>
  <c r="L143" i="89"/>
  <c r="K143" i="89"/>
  <c r="O142" i="89"/>
  <c r="N142" i="89"/>
  <c r="M142" i="89"/>
  <c r="L142" i="89"/>
  <c r="K142" i="89"/>
  <c r="O141" i="89"/>
  <c r="N141" i="89"/>
  <c r="M141" i="89"/>
  <c r="L141" i="89"/>
  <c r="K141" i="89"/>
  <c r="O140" i="89"/>
  <c r="N140" i="89"/>
  <c r="M140" i="89"/>
  <c r="L140" i="89"/>
  <c r="K140" i="89"/>
  <c r="O139" i="89"/>
  <c r="N139" i="89"/>
  <c r="M139" i="89"/>
  <c r="L139" i="89"/>
  <c r="K139" i="89"/>
  <c r="O138" i="89"/>
  <c r="N138" i="89"/>
  <c r="M138" i="89"/>
  <c r="L138" i="89"/>
  <c r="K138" i="89"/>
  <c r="O137" i="89"/>
  <c r="N137" i="89"/>
  <c r="M137" i="89"/>
  <c r="L137" i="89"/>
  <c r="K137" i="89"/>
  <c r="O136" i="89"/>
  <c r="N136" i="89"/>
  <c r="M136" i="89"/>
  <c r="L136" i="89"/>
  <c r="K136" i="89"/>
  <c r="O135" i="89"/>
  <c r="N135" i="89"/>
  <c r="M135" i="89"/>
  <c r="L135" i="89"/>
  <c r="K135" i="89"/>
  <c r="O134" i="89"/>
  <c r="N134" i="89"/>
  <c r="M134" i="89"/>
  <c r="L134" i="89"/>
  <c r="K134" i="89"/>
  <c r="O133" i="89"/>
  <c r="N133" i="89"/>
  <c r="M133" i="89"/>
  <c r="L133" i="89"/>
  <c r="K133" i="89"/>
  <c r="O132" i="89"/>
  <c r="N132" i="89"/>
  <c r="M132" i="89"/>
  <c r="L132" i="89"/>
  <c r="K132" i="89"/>
  <c r="O131" i="89"/>
  <c r="N131" i="89"/>
  <c r="M131" i="89"/>
  <c r="L131" i="89"/>
  <c r="K131" i="89"/>
  <c r="O130" i="89"/>
  <c r="N130" i="89"/>
  <c r="M130" i="89"/>
  <c r="L130" i="89"/>
  <c r="K130" i="89"/>
  <c r="O129" i="89"/>
  <c r="N129" i="89"/>
  <c r="M129" i="89"/>
  <c r="L129" i="89"/>
  <c r="K129" i="89"/>
  <c r="O128" i="89"/>
  <c r="N128" i="89"/>
  <c r="M128" i="89"/>
  <c r="L128" i="89"/>
  <c r="K128" i="89"/>
  <c r="O127" i="89"/>
  <c r="N127" i="89"/>
  <c r="M127" i="89"/>
  <c r="L127" i="89"/>
  <c r="K127" i="89"/>
  <c r="O126" i="89"/>
  <c r="N126" i="89"/>
  <c r="M126" i="89"/>
  <c r="L126" i="89"/>
  <c r="K126" i="89"/>
  <c r="O125" i="89"/>
  <c r="N125" i="89"/>
  <c r="M125" i="89"/>
  <c r="L125" i="89"/>
  <c r="K125" i="89"/>
  <c r="O124" i="89"/>
  <c r="N124" i="89"/>
  <c r="M124" i="89"/>
  <c r="L124" i="89"/>
  <c r="K124" i="89"/>
  <c r="O123" i="89"/>
  <c r="N123" i="89"/>
  <c r="M123" i="89"/>
  <c r="L123" i="89"/>
  <c r="K123" i="89"/>
  <c r="O122" i="89"/>
  <c r="N122" i="89"/>
  <c r="M122" i="89"/>
  <c r="L122" i="89"/>
  <c r="K122" i="89"/>
  <c r="O121" i="89"/>
  <c r="N121" i="89"/>
  <c r="M121" i="89"/>
  <c r="L121" i="89"/>
  <c r="K121" i="89"/>
  <c r="O120" i="89"/>
  <c r="N120" i="89"/>
  <c r="M120" i="89"/>
  <c r="L120" i="89"/>
  <c r="K120" i="89"/>
  <c r="O119" i="89"/>
  <c r="N119" i="89"/>
  <c r="M119" i="89"/>
  <c r="L119" i="89"/>
  <c r="K119" i="89"/>
  <c r="O118" i="89"/>
  <c r="N118" i="89"/>
  <c r="M118" i="89"/>
  <c r="L118" i="89"/>
  <c r="K118" i="89"/>
  <c r="O117" i="89"/>
  <c r="N117" i="89"/>
  <c r="M117" i="89"/>
  <c r="L117" i="89"/>
  <c r="K117" i="89"/>
  <c r="O116" i="89"/>
  <c r="N116" i="89"/>
  <c r="M116" i="89"/>
  <c r="L116" i="89"/>
  <c r="K116" i="89"/>
  <c r="O115" i="89"/>
  <c r="N115" i="89"/>
  <c r="M115" i="89"/>
  <c r="L115" i="89"/>
  <c r="K115" i="89"/>
  <c r="O114" i="89"/>
  <c r="N114" i="89"/>
  <c r="M114" i="89"/>
  <c r="L114" i="89"/>
  <c r="K114" i="89"/>
  <c r="O113" i="89"/>
  <c r="N113" i="89"/>
  <c r="M113" i="89"/>
  <c r="L113" i="89"/>
  <c r="K113" i="89"/>
  <c r="O112" i="89"/>
  <c r="N112" i="89"/>
  <c r="M112" i="89"/>
  <c r="L112" i="89"/>
  <c r="K112" i="89"/>
  <c r="O111" i="89"/>
  <c r="N111" i="89"/>
  <c r="M111" i="89"/>
  <c r="L111" i="89"/>
  <c r="K111" i="89"/>
  <c r="O110" i="89"/>
  <c r="N110" i="89"/>
  <c r="M110" i="89"/>
  <c r="L110" i="89"/>
  <c r="K110" i="89"/>
  <c r="O109" i="89"/>
  <c r="N109" i="89"/>
  <c r="M109" i="89"/>
  <c r="L109" i="89"/>
  <c r="K109" i="89"/>
  <c r="O108" i="89"/>
  <c r="N108" i="89"/>
  <c r="M108" i="89"/>
  <c r="L108" i="89"/>
  <c r="K108" i="89"/>
  <c r="O107" i="89"/>
  <c r="N107" i="89"/>
  <c r="M107" i="89"/>
  <c r="L107" i="89"/>
  <c r="K107" i="89"/>
  <c r="O106" i="89"/>
  <c r="N106" i="89"/>
  <c r="M106" i="89"/>
  <c r="L106" i="89"/>
  <c r="K106" i="89"/>
  <c r="O105" i="89"/>
  <c r="N105" i="89"/>
  <c r="M105" i="89"/>
  <c r="L105" i="89"/>
  <c r="K105" i="89"/>
  <c r="O104" i="89"/>
  <c r="N104" i="89"/>
  <c r="M104" i="89"/>
  <c r="L104" i="89"/>
  <c r="K104" i="89"/>
  <c r="O103" i="89"/>
  <c r="N103" i="89"/>
  <c r="M103" i="89"/>
  <c r="L103" i="89"/>
  <c r="K103" i="89"/>
  <c r="O102" i="89"/>
  <c r="N102" i="89"/>
  <c r="M102" i="89"/>
  <c r="L102" i="89"/>
  <c r="K102" i="89"/>
  <c r="O101" i="89"/>
  <c r="N101" i="89"/>
  <c r="M101" i="89"/>
  <c r="L101" i="89"/>
  <c r="K101" i="89"/>
  <c r="O100" i="89"/>
  <c r="N100" i="89"/>
  <c r="M100" i="89"/>
  <c r="L100" i="89"/>
  <c r="K100" i="89"/>
  <c r="O99" i="89"/>
  <c r="N99" i="89"/>
  <c r="M99" i="89"/>
  <c r="L99" i="89"/>
  <c r="K99" i="89"/>
  <c r="O98" i="89"/>
  <c r="N98" i="89"/>
  <c r="M98" i="89"/>
  <c r="L98" i="89"/>
  <c r="K98" i="89"/>
  <c r="O97" i="89"/>
  <c r="N97" i="89"/>
  <c r="M97" i="89"/>
  <c r="L97" i="89"/>
  <c r="K97" i="89"/>
  <c r="O96" i="89"/>
  <c r="N96" i="89"/>
  <c r="M96" i="89"/>
  <c r="L96" i="89"/>
  <c r="K96" i="89"/>
  <c r="O95" i="89"/>
  <c r="N95" i="89"/>
  <c r="M95" i="89"/>
  <c r="L95" i="89"/>
  <c r="K95" i="89"/>
  <c r="O94" i="89"/>
  <c r="N94" i="89"/>
  <c r="M94" i="89"/>
  <c r="L94" i="89"/>
  <c r="K94" i="89"/>
  <c r="O93" i="89"/>
  <c r="N93" i="89"/>
  <c r="M93" i="89"/>
  <c r="L93" i="89"/>
  <c r="K93" i="89"/>
  <c r="O92" i="89"/>
  <c r="N92" i="89"/>
  <c r="M92" i="89"/>
  <c r="L92" i="89"/>
  <c r="K92" i="89"/>
  <c r="O91" i="89"/>
  <c r="N91" i="89"/>
  <c r="M91" i="89"/>
  <c r="L91" i="89"/>
  <c r="K91" i="89"/>
  <c r="O90" i="89"/>
  <c r="N90" i="89"/>
  <c r="M90" i="89"/>
  <c r="L90" i="89"/>
  <c r="K90" i="89"/>
  <c r="O89" i="89"/>
  <c r="N89" i="89"/>
  <c r="M89" i="89"/>
  <c r="L89" i="89"/>
  <c r="K89" i="89"/>
  <c r="O88" i="89"/>
  <c r="N88" i="89"/>
  <c r="M88" i="89"/>
  <c r="L88" i="89"/>
  <c r="K88" i="89"/>
  <c r="O87" i="89"/>
  <c r="N87" i="89"/>
  <c r="M87" i="89"/>
  <c r="L87" i="89"/>
  <c r="K87" i="89"/>
  <c r="O86" i="89"/>
  <c r="N86" i="89"/>
  <c r="M86" i="89"/>
  <c r="L86" i="89"/>
  <c r="K86" i="89"/>
  <c r="O85" i="89"/>
  <c r="N85" i="89"/>
  <c r="M85" i="89"/>
  <c r="L85" i="89"/>
  <c r="K85" i="89"/>
  <c r="O84" i="89"/>
  <c r="N84" i="89"/>
  <c r="M84" i="89"/>
  <c r="L84" i="89"/>
  <c r="K84" i="89"/>
  <c r="O83" i="89"/>
  <c r="N83" i="89"/>
  <c r="M83" i="89"/>
  <c r="L83" i="89"/>
  <c r="K83" i="89"/>
  <c r="O82" i="89"/>
  <c r="N82" i="89"/>
  <c r="M82" i="89"/>
  <c r="L82" i="89"/>
  <c r="K82" i="89"/>
  <c r="O81" i="89"/>
  <c r="N81" i="89"/>
  <c r="M81" i="89"/>
  <c r="L81" i="89"/>
  <c r="K81" i="89"/>
  <c r="O80" i="89"/>
  <c r="N80" i="89"/>
  <c r="M80" i="89"/>
  <c r="L80" i="89"/>
  <c r="K80" i="89"/>
  <c r="O79" i="89"/>
  <c r="N79" i="89"/>
  <c r="M79" i="89"/>
  <c r="L79" i="89"/>
  <c r="K79" i="89"/>
  <c r="O78" i="89"/>
  <c r="N78" i="89"/>
  <c r="M78" i="89"/>
  <c r="L78" i="89"/>
  <c r="K78" i="89"/>
  <c r="O77" i="89"/>
  <c r="N77" i="89"/>
  <c r="M77" i="89"/>
  <c r="L77" i="89"/>
  <c r="K77" i="89"/>
  <c r="O76" i="89"/>
  <c r="N76" i="89"/>
  <c r="M76" i="89"/>
  <c r="L76" i="89"/>
  <c r="K76" i="89"/>
  <c r="O75" i="89"/>
  <c r="N75" i="89"/>
  <c r="M75" i="89"/>
  <c r="L75" i="89"/>
  <c r="K75" i="89"/>
  <c r="O74" i="89"/>
  <c r="N74" i="89"/>
  <c r="M74" i="89"/>
  <c r="L74" i="89"/>
  <c r="K74" i="89"/>
  <c r="O73" i="89"/>
  <c r="N73" i="89"/>
  <c r="M73" i="89"/>
  <c r="L73" i="89"/>
  <c r="K73" i="89"/>
  <c r="O72" i="89"/>
  <c r="N72" i="89"/>
  <c r="M72" i="89"/>
  <c r="L72" i="89"/>
  <c r="K72" i="89"/>
  <c r="O71" i="89"/>
  <c r="N71" i="89"/>
  <c r="M71" i="89"/>
  <c r="L71" i="89"/>
  <c r="K71" i="89"/>
  <c r="O70" i="89"/>
  <c r="N70" i="89"/>
  <c r="M70" i="89"/>
  <c r="L70" i="89"/>
  <c r="K70" i="89"/>
  <c r="O69" i="89"/>
  <c r="N69" i="89"/>
  <c r="M69" i="89"/>
  <c r="L69" i="89"/>
  <c r="K69" i="89"/>
  <c r="O68" i="89"/>
  <c r="N68" i="89"/>
  <c r="M68" i="89"/>
  <c r="L68" i="89"/>
  <c r="K68" i="89"/>
  <c r="O67" i="89"/>
  <c r="N67" i="89"/>
  <c r="M67" i="89"/>
  <c r="L67" i="89"/>
  <c r="K67" i="89"/>
  <c r="O66" i="89"/>
  <c r="N66" i="89"/>
  <c r="M66" i="89"/>
  <c r="L66" i="89"/>
  <c r="K66" i="89"/>
  <c r="O65" i="89"/>
  <c r="N65" i="89"/>
  <c r="M65" i="89"/>
  <c r="L65" i="89"/>
  <c r="K65" i="89"/>
  <c r="O64" i="89"/>
  <c r="N64" i="89"/>
  <c r="M64" i="89"/>
  <c r="L64" i="89"/>
  <c r="K64" i="89"/>
  <c r="O63" i="89"/>
  <c r="N63" i="89"/>
  <c r="M63" i="89"/>
  <c r="L63" i="89"/>
  <c r="K63" i="89"/>
  <c r="O62" i="89"/>
  <c r="N62" i="89"/>
  <c r="M62" i="89"/>
  <c r="L62" i="89"/>
  <c r="K62" i="89"/>
  <c r="O61" i="89"/>
  <c r="N61" i="89"/>
  <c r="M61" i="89"/>
  <c r="L61" i="89"/>
  <c r="K61" i="89"/>
  <c r="O60" i="89"/>
  <c r="N60" i="89"/>
  <c r="M60" i="89"/>
  <c r="L60" i="89"/>
  <c r="K60" i="89"/>
  <c r="O59" i="89"/>
  <c r="N59" i="89"/>
  <c r="M59" i="89"/>
  <c r="L59" i="89"/>
  <c r="K59" i="89"/>
  <c r="O58" i="89"/>
  <c r="N58" i="89"/>
  <c r="M58" i="89"/>
  <c r="L58" i="89"/>
  <c r="K58" i="89"/>
  <c r="O57" i="89"/>
  <c r="N57" i="89"/>
  <c r="M57" i="89"/>
  <c r="L57" i="89"/>
  <c r="K57" i="89"/>
  <c r="O56" i="89"/>
  <c r="N56" i="89"/>
  <c r="M56" i="89"/>
  <c r="L56" i="89"/>
  <c r="K56" i="89"/>
  <c r="O55" i="89"/>
  <c r="N55" i="89"/>
  <c r="M55" i="89"/>
  <c r="L55" i="89"/>
  <c r="K55" i="89"/>
  <c r="O54" i="89"/>
  <c r="N54" i="89"/>
  <c r="M54" i="89"/>
  <c r="L54" i="89"/>
  <c r="K54" i="89"/>
  <c r="O53" i="89"/>
  <c r="N53" i="89"/>
  <c r="M53" i="89"/>
  <c r="L53" i="89"/>
  <c r="K53" i="89"/>
  <c r="O52" i="89"/>
  <c r="N52" i="89"/>
  <c r="M52" i="89"/>
  <c r="L52" i="89"/>
  <c r="K52" i="89"/>
  <c r="O51" i="89"/>
  <c r="N51" i="89"/>
  <c r="M51" i="89"/>
  <c r="L51" i="89"/>
  <c r="K51" i="89"/>
  <c r="O50" i="89"/>
  <c r="N50" i="89"/>
  <c r="M50" i="89"/>
  <c r="L50" i="89"/>
  <c r="K50" i="89"/>
  <c r="O49" i="89"/>
  <c r="N49" i="89"/>
  <c r="M49" i="89"/>
  <c r="L49" i="89"/>
  <c r="K49" i="89"/>
  <c r="O48" i="89"/>
  <c r="N48" i="89"/>
  <c r="M48" i="89"/>
  <c r="L48" i="89"/>
  <c r="K48" i="89"/>
  <c r="O47" i="89"/>
  <c r="N47" i="89"/>
  <c r="M47" i="89"/>
  <c r="L47" i="89"/>
  <c r="K47" i="89"/>
  <c r="O46" i="89"/>
  <c r="N46" i="89"/>
  <c r="M46" i="89"/>
  <c r="L46" i="89"/>
  <c r="K46" i="89"/>
  <c r="O45" i="89"/>
  <c r="N45" i="89"/>
  <c r="M45" i="89"/>
  <c r="L45" i="89"/>
  <c r="K45" i="89"/>
  <c r="O44" i="89"/>
  <c r="N44" i="89"/>
  <c r="M44" i="89"/>
  <c r="L44" i="89"/>
  <c r="K44" i="89"/>
  <c r="O43" i="89"/>
  <c r="N43" i="89"/>
  <c r="M43" i="89"/>
  <c r="L43" i="89"/>
  <c r="K43" i="89"/>
  <c r="O42" i="89"/>
  <c r="N42" i="89"/>
  <c r="M42" i="89"/>
  <c r="L42" i="89"/>
  <c r="K42" i="89"/>
  <c r="O41" i="89"/>
  <c r="N41" i="89"/>
  <c r="M41" i="89"/>
  <c r="L41" i="89"/>
  <c r="K41" i="89"/>
  <c r="O40" i="89"/>
  <c r="N40" i="89"/>
  <c r="M40" i="89"/>
  <c r="L40" i="89"/>
  <c r="K40" i="89"/>
  <c r="O39" i="89"/>
  <c r="N39" i="89"/>
  <c r="M39" i="89"/>
  <c r="L39" i="89"/>
  <c r="K39" i="89"/>
  <c r="O38" i="89"/>
  <c r="N38" i="89"/>
  <c r="M38" i="89"/>
  <c r="L38" i="89"/>
  <c r="K38" i="89"/>
  <c r="O37" i="89"/>
  <c r="N37" i="89"/>
  <c r="M37" i="89"/>
  <c r="L37" i="89"/>
  <c r="K37" i="89"/>
  <c r="O36" i="89"/>
  <c r="N36" i="89"/>
  <c r="M36" i="89"/>
  <c r="L36" i="89"/>
  <c r="K36" i="89"/>
  <c r="O35" i="89"/>
  <c r="N35" i="89"/>
  <c r="M35" i="89"/>
  <c r="L35" i="89"/>
  <c r="K35" i="89"/>
  <c r="O34" i="89"/>
  <c r="N34" i="89"/>
  <c r="M34" i="89"/>
  <c r="L34" i="89"/>
  <c r="K34" i="89"/>
  <c r="O33" i="89"/>
  <c r="N33" i="89"/>
  <c r="M33" i="89"/>
  <c r="L33" i="89"/>
  <c r="K33" i="89"/>
  <c r="O32" i="89"/>
  <c r="N32" i="89"/>
  <c r="M32" i="89"/>
  <c r="L32" i="89"/>
  <c r="K32" i="89"/>
  <c r="O31" i="89"/>
  <c r="N31" i="89"/>
  <c r="M31" i="89"/>
  <c r="L31" i="89"/>
  <c r="K31" i="89"/>
  <c r="O30" i="89"/>
  <c r="N30" i="89"/>
  <c r="M30" i="89"/>
  <c r="L30" i="89"/>
  <c r="K30" i="89"/>
  <c r="O29" i="89"/>
  <c r="N29" i="89"/>
  <c r="M29" i="89"/>
  <c r="L29" i="89"/>
  <c r="K29" i="89"/>
  <c r="O28" i="89"/>
  <c r="N28" i="89"/>
  <c r="M28" i="89"/>
  <c r="L28" i="89"/>
  <c r="K28" i="89"/>
  <c r="O27" i="89"/>
  <c r="N27" i="89"/>
  <c r="M27" i="89"/>
  <c r="L27" i="89"/>
  <c r="K27" i="89"/>
  <c r="O26" i="89"/>
  <c r="N26" i="89"/>
  <c r="M26" i="89"/>
  <c r="L26" i="89"/>
  <c r="K26" i="89"/>
  <c r="O25" i="89"/>
  <c r="N25" i="89"/>
  <c r="M25" i="89"/>
  <c r="L25" i="89"/>
  <c r="K25" i="89"/>
  <c r="O24" i="89"/>
  <c r="N24" i="89"/>
  <c r="M24" i="89"/>
  <c r="L24" i="89"/>
  <c r="K24" i="89"/>
  <c r="O23" i="89"/>
  <c r="N23" i="89"/>
  <c r="M23" i="89"/>
  <c r="L23" i="89"/>
  <c r="K23" i="89"/>
  <c r="O22" i="89"/>
  <c r="N22" i="89"/>
  <c r="M22" i="89"/>
  <c r="L22" i="89"/>
  <c r="K22" i="89"/>
  <c r="O21" i="89"/>
  <c r="N21" i="89"/>
  <c r="M21" i="89"/>
  <c r="L21" i="89"/>
  <c r="K21" i="89"/>
  <c r="O20" i="89"/>
  <c r="N20" i="89"/>
  <c r="M20" i="89"/>
  <c r="L20" i="89"/>
  <c r="K20" i="89"/>
  <c r="O19" i="89"/>
  <c r="N19" i="89"/>
  <c r="M19" i="89"/>
  <c r="L19" i="89"/>
  <c r="K19" i="89"/>
  <c r="O18" i="89"/>
  <c r="N18" i="89"/>
  <c r="M18" i="89"/>
  <c r="L18" i="89"/>
  <c r="K18" i="89"/>
  <c r="O17" i="89"/>
  <c r="N17" i="89"/>
  <c r="M17" i="89"/>
  <c r="L17" i="89"/>
  <c r="K17" i="89"/>
  <c r="O16" i="89"/>
  <c r="N16" i="89"/>
  <c r="M16" i="89"/>
  <c r="L16" i="89"/>
  <c r="K16" i="89"/>
  <c r="O15" i="89"/>
  <c r="N15" i="89"/>
  <c r="M15" i="89"/>
  <c r="L15" i="89"/>
  <c r="K15" i="89"/>
  <c r="O14" i="89"/>
  <c r="N14" i="89"/>
  <c r="M14" i="89"/>
  <c r="L14" i="89"/>
  <c r="K14" i="89"/>
  <c r="O13" i="89"/>
  <c r="N13" i="89"/>
  <c r="M13" i="89"/>
  <c r="L13" i="89"/>
  <c r="K13" i="89"/>
  <c r="O12" i="89"/>
  <c r="N12" i="89"/>
  <c r="M12" i="89"/>
  <c r="L12" i="89"/>
  <c r="K12" i="89"/>
  <c r="O270" i="88"/>
  <c r="N270" i="88"/>
  <c r="M270" i="88"/>
  <c r="L270" i="88"/>
  <c r="K270" i="88"/>
  <c r="O269" i="88"/>
  <c r="N269" i="88"/>
  <c r="M269" i="88"/>
  <c r="L269" i="88"/>
  <c r="K269" i="88"/>
  <c r="O268" i="88"/>
  <c r="N268" i="88"/>
  <c r="M268" i="88"/>
  <c r="L268" i="88"/>
  <c r="K268" i="88"/>
  <c r="O267" i="88"/>
  <c r="N267" i="88"/>
  <c r="M267" i="88"/>
  <c r="L267" i="88"/>
  <c r="K267" i="88"/>
  <c r="O266" i="88"/>
  <c r="N266" i="88"/>
  <c r="M266" i="88"/>
  <c r="L266" i="88"/>
  <c r="K266" i="88"/>
  <c r="O265" i="88"/>
  <c r="N265" i="88"/>
  <c r="M265" i="88"/>
  <c r="L265" i="88"/>
  <c r="K265" i="88"/>
  <c r="O264" i="88"/>
  <c r="N264" i="88"/>
  <c r="M264" i="88"/>
  <c r="L264" i="88"/>
  <c r="K264" i="88"/>
  <c r="O263" i="88"/>
  <c r="N263" i="88"/>
  <c r="M263" i="88"/>
  <c r="L263" i="88"/>
  <c r="K263" i="88"/>
  <c r="O262" i="88"/>
  <c r="N262" i="88"/>
  <c r="M262" i="88"/>
  <c r="L262" i="88"/>
  <c r="K262" i="88"/>
  <c r="O261" i="88"/>
  <c r="N261" i="88"/>
  <c r="M261" i="88"/>
  <c r="L261" i="88"/>
  <c r="K261" i="88"/>
  <c r="O260" i="88"/>
  <c r="N260" i="88"/>
  <c r="M260" i="88"/>
  <c r="L260" i="88"/>
  <c r="K260" i="88"/>
  <c r="O259" i="88"/>
  <c r="N259" i="88"/>
  <c r="M259" i="88"/>
  <c r="L259" i="88"/>
  <c r="K259" i="88"/>
  <c r="O258" i="88"/>
  <c r="N258" i="88"/>
  <c r="M258" i="88"/>
  <c r="L258" i="88"/>
  <c r="K258" i="88"/>
  <c r="O257" i="88"/>
  <c r="N257" i="88"/>
  <c r="M257" i="88"/>
  <c r="L257" i="88"/>
  <c r="K257" i="88"/>
  <c r="O256" i="88"/>
  <c r="N256" i="88"/>
  <c r="M256" i="88"/>
  <c r="L256" i="88"/>
  <c r="K256" i="88"/>
  <c r="O255" i="88"/>
  <c r="N255" i="88"/>
  <c r="M255" i="88"/>
  <c r="L255" i="88"/>
  <c r="K255" i="88"/>
  <c r="O254" i="88"/>
  <c r="N254" i="88"/>
  <c r="M254" i="88"/>
  <c r="L254" i="88"/>
  <c r="K254" i="88"/>
  <c r="O253" i="88"/>
  <c r="N253" i="88"/>
  <c r="M253" i="88"/>
  <c r="L253" i="88"/>
  <c r="K253" i="88"/>
  <c r="O252" i="88"/>
  <c r="N252" i="88"/>
  <c r="M252" i="88"/>
  <c r="L252" i="88"/>
  <c r="K252" i="88"/>
  <c r="O251" i="88"/>
  <c r="N251" i="88"/>
  <c r="M251" i="88"/>
  <c r="L251" i="88"/>
  <c r="K251" i="88"/>
  <c r="O250" i="88"/>
  <c r="N250" i="88"/>
  <c r="M250" i="88"/>
  <c r="L250" i="88"/>
  <c r="K250" i="88"/>
  <c r="O249" i="88"/>
  <c r="N249" i="88"/>
  <c r="M249" i="88"/>
  <c r="L249" i="88"/>
  <c r="K249" i="88"/>
  <c r="O248" i="88"/>
  <c r="N248" i="88"/>
  <c r="M248" i="88"/>
  <c r="L248" i="88"/>
  <c r="K248" i="88"/>
  <c r="O247" i="88"/>
  <c r="N247" i="88"/>
  <c r="M247" i="88"/>
  <c r="L247" i="88"/>
  <c r="K247" i="88"/>
  <c r="O246" i="88"/>
  <c r="N246" i="88"/>
  <c r="M246" i="88"/>
  <c r="L246" i="88"/>
  <c r="K246" i="88"/>
  <c r="O245" i="88"/>
  <c r="N245" i="88"/>
  <c r="M245" i="88"/>
  <c r="L245" i="88"/>
  <c r="K245" i="88"/>
  <c r="O244" i="88"/>
  <c r="N244" i="88"/>
  <c r="M244" i="88"/>
  <c r="L244" i="88"/>
  <c r="K244" i="88"/>
  <c r="O243" i="88"/>
  <c r="N243" i="88"/>
  <c r="M243" i="88"/>
  <c r="L243" i="88"/>
  <c r="K243" i="88"/>
  <c r="O242" i="88"/>
  <c r="N242" i="88"/>
  <c r="M242" i="88"/>
  <c r="L242" i="88"/>
  <c r="K242" i="88"/>
  <c r="O241" i="88"/>
  <c r="N241" i="88"/>
  <c r="M241" i="88"/>
  <c r="L241" i="88"/>
  <c r="K241" i="88"/>
  <c r="O240" i="88"/>
  <c r="N240" i="88"/>
  <c r="M240" i="88"/>
  <c r="L240" i="88"/>
  <c r="K240" i="88"/>
  <c r="O239" i="88"/>
  <c r="N239" i="88"/>
  <c r="M239" i="88"/>
  <c r="L239" i="88"/>
  <c r="K239" i="88"/>
  <c r="O238" i="88"/>
  <c r="N238" i="88"/>
  <c r="M238" i="88"/>
  <c r="L238" i="88"/>
  <c r="K238" i="88"/>
  <c r="O237" i="88"/>
  <c r="N237" i="88"/>
  <c r="M237" i="88"/>
  <c r="L237" i="88"/>
  <c r="K237" i="88"/>
  <c r="O236" i="88"/>
  <c r="N236" i="88"/>
  <c r="M236" i="88"/>
  <c r="L236" i="88"/>
  <c r="K236" i="88"/>
  <c r="O235" i="88"/>
  <c r="N235" i="88"/>
  <c r="M235" i="88"/>
  <c r="L235" i="88"/>
  <c r="K235" i="88"/>
  <c r="O234" i="88"/>
  <c r="N234" i="88"/>
  <c r="M234" i="88"/>
  <c r="L234" i="88"/>
  <c r="K234" i="88"/>
  <c r="O233" i="88"/>
  <c r="N233" i="88"/>
  <c r="M233" i="88"/>
  <c r="L233" i="88"/>
  <c r="K233" i="88"/>
  <c r="O232" i="88"/>
  <c r="N232" i="88"/>
  <c r="M232" i="88"/>
  <c r="L232" i="88"/>
  <c r="K232" i="88"/>
  <c r="O231" i="88"/>
  <c r="N231" i="88"/>
  <c r="M231" i="88"/>
  <c r="L231" i="88"/>
  <c r="K231" i="88"/>
  <c r="O230" i="88"/>
  <c r="N230" i="88"/>
  <c r="M230" i="88"/>
  <c r="L230" i="88"/>
  <c r="K230" i="88"/>
  <c r="O229" i="88"/>
  <c r="N229" i="88"/>
  <c r="M229" i="88"/>
  <c r="L229" i="88"/>
  <c r="K229" i="88"/>
  <c r="O228" i="88"/>
  <c r="N228" i="88"/>
  <c r="M228" i="88"/>
  <c r="L228" i="88"/>
  <c r="K228" i="88"/>
  <c r="O227" i="88"/>
  <c r="N227" i="88"/>
  <c r="M227" i="88"/>
  <c r="L227" i="88"/>
  <c r="K227" i="88"/>
  <c r="O226" i="88"/>
  <c r="N226" i="88"/>
  <c r="M226" i="88"/>
  <c r="L226" i="88"/>
  <c r="K226" i="88"/>
  <c r="O225" i="88"/>
  <c r="N225" i="88"/>
  <c r="M225" i="88"/>
  <c r="L225" i="88"/>
  <c r="K225" i="88"/>
  <c r="O224" i="88"/>
  <c r="N224" i="88"/>
  <c r="M224" i="88"/>
  <c r="L224" i="88"/>
  <c r="K224" i="88"/>
  <c r="O223" i="88"/>
  <c r="N223" i="88"/>
  <c r="M223" i="88"/>
  <c r="L223" i="88"/>
  <c r="K223" i="88"/>
  <c r="O222" i="88"/>
  <c r="N222" i="88"/>
  <c r="M222" i="88"/>
  <c r="L222" i="88"/>
  <c r="K222" i="88"/>
  <c r="O221" i="88"/>
  <c r="N221" i="88"/>
  <c r="M221" i="88"/>
  <c r="L221" i="88"/>
  <c r="K221" i="88"/>
  <c r="O220" i="88"/>
  <c r="N220" i="88"/>
  <c r="M220" i="88"/>
  <c r="L220" i="88"/>
  <c r="K220" i="88"/>
  <c r="O219" i="88"/>
  <c r="N219" i="88"/>
  <c r="M219" i="88"/>
  <c r="L219" i="88"/>
  <c r="K219" i="88"/>
  <c r="O218" i="88"/>
  <c r="N218" i="88"/>
  <c r="M218" i="88"/>
  <c r="L218" i="88"/>
  <c r="K218" i="88"/>
  <c r="O217" i="88"/>
  <c r="N217" i="88"/>
  <c r="M217" i="88"/>
  <c r="L217" i="88"/>
  <c r="K217" i="88"/>
  <c r="O216" i="88"/>
  <c r="N216" i="88"/>
  <c r="M216" i="88"/>
  <c r="L216" i="88"/>
  <c r="K216" i="88"/>
  <c r="O215" i="88"/>
  <c r="N215" i="88"/>
  <c r="M215" i="88"/>
  <c r="L215" i="88"/>
  <c r="K215" i="88"/>
  <c r="O214" i="88"/>
  <c r="N214" i="88"/>
  <c r="M214" i="88"/>
  <c r="L214" i="88"/>
  <c r="K214" i="88"/>
  <c r="O213" i="88"/>
  <c r="N213" i="88"/>
  <c r="M213" i="88"/>
  <c r="L213" i="88"/>
  <c r="K213" i="88"/>
  <c r="O212" i="88"/>
  <c r="N212" i="88"/>
  <c r="M212" i="88"/>
  <c r="L212" i="88"/>
  <c r="K212" i="88"/>
  <c r="O211" i="88"/>
  <c r="N211" i="88"/>
  <c r="M211" i="88"/>
  <c r="L211" i="88"/>
  <c r="K211" i="88"/>
  <c r="O210" i="88"/>
  <c r="N210" i="88"/>
  <c r="M210" i="88"/>
  <c r="L210" i="88"/>
  <c r="K210" i="88"/>
  <c r="O209" i="88"/>
  <c r="N209" i="88"/>
  <c r="M209" i="88"/>
  <c r="L209" i="88"/>
  <c r="K209" i="88"/>
  <c r="O208" i="88"/>
  <c r="N208" i="88"/>
  <c r="M208" i="88"/>
  <c r="L208" i="88"/>
  <c r="K208" i="88"/>
  <c r="O207" i="88"/>
  <c r="N207" i="88"/>
  <c r="M207" i="88"/>
  <c r="L207" i="88"/>
  <c r="K207" i="88"/>
  <c r="O206" i="88"/>
  <c r="N206" i="88"/>
  <c r="M206" i="88"/>
  <c r="L206" i="88"/>
  <c r="K206" i="88"/>
  <c r="O205" i="88"/>
  <c r="N205" i="88"/>
  <c r="M205" i="88"/>
  <c r="L205" i="88"/>
  <c r="K205" i="88"/>
  <c r="O204" i="88"/>
  <c r="N204" i="88"/>
  <c r="M204" i="88"/>
  <c r="L204" i="88"/>
  <c r="K204" i="88"/>
  <c r="O203" i="88"/>
  <c r="N203" i="88"/>
  <c r="M203" i="88"/>
  <c r="L203" i="88"/>
  <c r="K203" i="88"/>
  <c r="O202" i="88"/>
  <c r="N202" i="88"/>
  <c r="M202" i="88"/>
  <c r="L202" i="88"/>
  <c r="K202" i="88"/>
  <c r="O201" i="88"/>
  <c r="N201" i="88"/>
  <c r="M201" i="88"/>
  <c r="L201" i="88"/>
  <c r="K201" i="88"/>
  <c r="O200" i="88"/>
  <c r="N200" i="88"/>
  <c r="M200" i="88"/>
  <c r="L200" i="88"/>
  <c r="K200" i="88"/>
  <c r="O199" i="88"/>
  <c r="N199" i="88"/>
  <c r="M199" i="88"/>
  <c r="L199" i="88"/>
  <c r="K199" i="88"/>
  <c r="O198" i="88"/>
  <c r="N198" i="88"/>
  <c r="M198" i="88"/>
  <c r="L198" i="88"/>
  <c r="K198" i="88"/>
  <c r="O197" i="88"/>
  <c r="N197" i="88"/>
  <c r="M197" i="88"/>
  <c r="L197" i="88"/>
  <c r="K197" i="88"/>
  <c r="O196" i="88"/>
  <c r="N196" i="88"/>
  <c r="M196" i="88"/>
  <c r="L196" i="88"/>
  <c r="K196" i="88"/>
  <c r="O195" i="88"/>
  <c r="N195" i="88"/>
  <c r="M195" i="88"/>
  <c r="L195" i="88"/>
  <c r="K195" i="88"/>
  <c r="O194" i="88"/>
  <c r="N194" i="88"/>
  <c r="M194" i="88"/>
  <c r="L194" i="88"/>
  <c r="K194" i="88"/>
  <c r="O193" i="88"/>
  <c r="N193" i="88"/>
  <c r="M193" i="88"/>
  <c r="L193" i="88"/>
  <c r="K193" i="88"/>
  <c r="O192" i="88"/>
  <c r="N192" i="88"/>
  <c r="M192" i="88"/>
  <c r="L192" i="88"/>
  <c r="K192" i="88"/>
  <c r="O191" i="88"/>
  <c r="N191" i="88"/>
  <c r="M191" i="88"/>
  <c r="L191" i="88"/>
  <c r="K191" i="88"/>
  <c r="O190" i="88"/>
  <c r="N190" i="88"/>
  <c r="M190" i="88"/>
  <c r="L190" i="88"/>
  <c r="K190" i="88"/>
  <c r="O189" i="88"/>
  <c r="N189" i="88"/>
  <c r="M189" i="88"/>
  <c r="L189" i="88"/>
  <c r="K189" i="88"/>
  <c r="O188" i="88"/>
  <c r="N188" i="88"/>
  <c r="M188" i="88"/>
  <c r="L188" i="88"/>
  <c r="K188" i="88"/>
  <c r="O187" i="88"/>
  <c r="N187" i="88"/>
  <c r="M187" i="88"/>
  <c r="L187" i="88"/>
  <c r="K187" i="88"/>
  <c r="O186" i="88"/>
  <c r="N186" i="88"/>
  <c r="M186" i="88"/>
  <c r="L186" i="88"/>
  <c r="K186" i="88"/>
  <c r="O185" i="88"/>
  <c r="N185" i="88"/>
  <c r="M185" i="88"/>
  <c r="L185" i="88"/>
  <c r="K185" i="88"/>
  <c r="O184" i="88"/>
  <c r="N184" i="88"/>
  <c r="M184" i="88"/>
  <c r="L184" i="88"/>
  <c r="K184" i="88"/>
  <c r="O183" i="88"/>
  <c r="N183" i="88"/>
  <c r="M183" i="88"/>
  <c r="L183" i="88"/>
  <c r="K183" i="88"/>
  <c r="O182" i="88"/>
  <c r="N182" i="88"/>
  <c r="M182" i="88"/>
  <c r="L182" i="88"/>
  <c r="K182" i="88"/>
  <c r="O181" i="88"/>
  <c r="N181" i="88"/>
  <c r="M181" i="88"/>
  <c r="L181" i="88"/>
  <c r="K181" i="88"/>
  <c r="O180" i="88"/>
  <c r="N180" i="88"/>
  <c r="M180" i="88"/>
  <c r="L180" i="88"/>
  <c r="K180" i="88"/>
  <c r="O179" i="88"/>
  <c r="N179" i="88"/>
  <c r="M179" i="88"/>
  <c r="L179" i="88"/>
  <c r="K179" i="88"/>
  <c r="O178" i="88"/>
  <c r="N178" i="88"/>
  <c r="M178" i="88"/>
  <c r="L178" i="88"/>
  <c r="K178" i="88"/>
  <c r="O177" i="88"/>
  <c r="N177" i="88"/>
  <c r="M177" i="88"/>
  <c r="L177" i="88"/>
  <c r="K177" i="88"/>
  <c r="O176" i="88"/>
  <c r="N176" i="88"/>
  <c r="M176" i="88"/>
  <c r="L176" i="88"/>
  <c r="K176" i="88"/>
  <c r="O175" i="88"/>
  <c r="N175" i="88"/>
  <c r="M175" i="88"/>
  <c r="L175" i="88"/>
  <c r="K175" i="88"/>
  <c r="O174" i="88"/>
  <c r="N174" i="88"/>
  <c r="M174" i="88"/>
  <c r="L174" i="88"/>
  <c r="K174" i="88"/>
  <c r="O173" i="88"/>
  <c r="N173" i="88"/>
  <c r="M173" i="88"/>
  <c r="L173" i="88"/>
  <c r="K173" i="88"/>
  <c r="O172" i="88"/>
  <c r="N172" i="88"/>
  <c r="M172" i="88"/>
  <c r="L172" i="88"/>
  <c r="K172" i="88"/>
  <c r="O171" i="88"/>
  <c r="N171" i="88"/>
  <c r="M171" i="88"/>
  <c r="L171" i="88"/>
  <c r="K171" i="88"/>
  <c r="O170" i="88"/>
  <c r="N170" i="88"/>
  <c r="M170" i="88"/>
  <c r="L170" i="88"/>
  <c r="K170" i="88"/>
  <c r="O169" i="88"/>
  <c r="N169" i="88"/>
  <c r="M169" i="88"/>
  <c r="L169" i="88"/>
  <c r="K169" i="88"/>
  <c r="O168" i="88"/>
  <c r="N168" i="88"/>
  <c r="M168" i="88"/>
  <c r="L168" i="88"/>
  <c r="K168" i="88"/>
  <c r="O167" i="88"/>
  <c r="N167" i="88"/>
  <c r="M167" i="88"/>
  <c r="L167" i="88"/>
  <c r="K167" i="88"/>
  <c r="O166" i="88"/>
  <c r="N166" i="88"/>
  <c r="M166" i="88"/>
  <c r="L166" i="88"/>
  <c r="K166" i="88"/>
  <c r="O165" i="88"/>
  <c r="N165" i="88"/>
  <c r="M165" i="88"/>
  <c r="L165" i="88"/>
  <c r="K165" i="88"/>
  <c r="O164" i="88"/>
  <c r="N164" i="88"/>
  <c r="M164" i="88"/>
  <c r="L164" i="88"/>
  <c r="K164" i="88"/>
  <c r="O163" i="88"/>
  <c r="N163" i="88"/>
  <c r="M163" i="88"/>
  <c r="L163" i="88"/>
  <c r="K163" i="88"/>
  <c r="O162" i="88"/>
  <c r="N162" i="88"/>
  <c r="M162" i="88"/>
  <c r="L162" i="88"/>
  <c r="K162" i="88"/>
  <c r="O161" i="88"/>
  <c r="N161" i="88"/>
  <c r="M161" i="88"/>
  <c r="L161" i="88"/>
  <c r="K161" i="88"/>
  <c r="O160" i="88"/>
  <c r="N160" i="88"/>
  <c r="M160" i="88"/>
  <c r="L160" i="88"/>
  <c r="K160" i="88"/>
  <c r="O159" i="88"/>
  <c r="N159" i="88"/>
  <c r="M159" i="88"/>
  <c r="L159" i="88"/>
  <c r="K159" i="88"/>
  <c r="O158" i="88"/>
  <c r="N158" i="88"/>
  <c r="M158" i="88"/>
  <c r="L158" i="88"/>
  <c r="K158" i="88"/>
  <c r="O157" i="88"/>
  <c r="N157" i="88"/>
  <c r="M157" i="88"/>
  <c r="L157" i="88"/>
  <c r="K157" i="88"/>
  <c r="O156" i="88"/>
  <c r="N156" i="88"/>
  <c r="M156" i="88"/>
  <c r="L156" i="88"/>
  <c r="K156" i="88"/>
  <c r="O155" i="88"/>
  <c r="N155" i="88"/>
  <c r="M155" i="88"/>
  <c r="L155" i="88"/>
  <c r="K155" i="88"/>
  <c r="O154" i="88"/>
  <c r="N154" i="88"/>
  <c r="M154" i="88"/>
  <c r="L154" i="88"/>
  <c r="K154" i="88"/>
  <c r="O153" i="88"/>
  <c r="N153" i="88"/>
  <c r="M153" i="88"/>
  <c r="L153" i="88"/>
  <c r="K153" i="88"/>
  <c r="O152" i="88"/>
  <c r="N152" i="88"/>
  <c r="M152" i="88"/>
  <c r="L152" i="88"/>
  <c r="K152" i="88"/>
  <c r="O151" i="88"/>
  <c r="N151" i="88"/>
  <c r="M151" i="88"/>
  <c r="L151" i="88"/>
  <c r="K151" i="88"/>
  <c r="O150" i="88"/>
  <c r="N150" i="88"/>
  <c r="M150" i="88"/>
  <c r="L150" i="88"/>
  <c r="K150" i="88"/>
  <c r="O149" i="88"/>
  <c r="N149" i="88"/>
  <c r="M149" i="88"/>
  <c r="L149" i="88"/>
  <c r="K149" i="88"/>
  <c r="O148" i="88"/>
  <c r="N148" i="88"/>
  <c r="M148" i="88"/>
  <c r="L148" i="88"/>
  <c r="K148" i="88"/>
  <c r="O147" i="88"/>
  <c r="N147" i="88"/>
  <c r="M147" i="88"/>
  <c r="L147" i="88"/>
  <c r="K147" i="88"/>
  <c r="O146" i="88"/>
  <c r="N146" i="88"/>
  <c r="M146" i="88"/>
  <c r="L146" i="88"/>
  <c r="K146" i="88"/>
  <c r="O145" i="88"/>
  <c r="N145" i="88"/>
  <c r="M145" i="88"/>
  <c r="L145" i="88"/>
  <c r="K145" i="88"/>
  <c r="O144" i="88"/>
  <c r="N144" i="88"/>
  <c r="M144" i="88"/>
  <c r="L144" i="88"/>
  <c r="K144" i="88"/>
  <c r="O143" i="88"/>
  <c r="N143" i="88"/>
  <c r="M143" i="88"/>
  <c r="L143" i="88"/>
  <c r="K143" i="88"/>
  <c r="O142" i="88"/>
  <c r="N142" i="88"/>
  <c r="M142" i="88"/>
  <c r="L142" i="88"/>
  <c r="K142" i="88"/>
  <c r="O141" i="88"/>
  <c r="N141" i="88"/>
  <c r="M141" i="88"/>
  <c r="L141" i="88"/>
  <c r="K141" i="88"/>
  <c r="O140" i="88"/>
  <c r="N140" i="88"/>
  <c r="M140" i="88"/>
  <c r="L140" i="88"/>
  <c r="K140" i="88"/>
  <c r="O139" i="88"/>
  <c r="N139" i="88"/>
  <c r="M139" i="88"/>
  <c r="L139" i="88"/>
  <c r="K139" i="88"/>
  <c r="O138" i="88"/>
  <c r="N138" i="88"/>
  <c r="M138" i="88"/>
  <c r="L138" i="88"/>
  <c r="K138" i="88"/>
  <c r="O137" i="88"/>
  <c r="N137" i="88"/>
  <c r="M137" i="88"/>
  <c r="L137" i="88"/>
  <c r="K137" i="88"/>
  <c r="O136" i="88"/>
  <c r="N136" i="88"/>
  <c r="M136" i="88"/>
  <c r="L136" i="88"/>
  <c r="K136" i="88"/>
  <c r="O135" i="88"/>
  <c r="N135" i="88"/>
  <c r="M135" i="88"/>
  <c r="L135" i="88"/>
  <c r="K135" i="88"/>
  <c r="O134" i="88"/>
  <c r="N134" i="88"/>
  <c r="M134" i="88"/>
  <c r="L134" i="88"/>
  <c r="K134" i="88"/>
  <c r="O133" i="88"/>
  <c r="N133" i="88"/>
  <c r="M133" i="88"/>
  <c r="L133" i="88"/>
  <c r="K133" i="88"/>
  <c r="O132" i="88"/>
  <c r="N132" i="88"/>
  <c r="M132" i="88"/>
  <c r="L132" i="88"/>
  <c r="K132" i="88"/>
  <c r="O131" i="88"/>
  <c r="N131" i="88"/>
  <c r="M131" i="88"/>
  <c r="L131" i="88"/>
  <c r="K131" i="88"/>
  <c r="O130" i="88"/>
  <c r="N130" i="88"/>
  <c r="M130" i="88"/>
  <c r="L130" i="88"/>
  <c r="K130" i="88"/>
  <c r="O129" i="88"/>
  <c r="N129" i="88"/>
  <c r="M129" i="88"/>
  <c r="L129" i="88"/>
  <c r="K129" i="88"/>
  <c r="O128" i="88"/>
  <c r="N128" i="88"/>
  <c r="M128" i="88"/>
  <c r="L128" i="88"/>
  <c r="K128" i="88"/>
  <c r="O127" i="88"/>
  <c r="N127" i="88"/>
  <c r="M127" i="88"/>
  <c r="L127" i="88"/>
  <c r="K127" i="88"/>
  <c r="O126" i="88"/>
  <c r="N126" i="88"/>
  <c r="M126" i="88"/>
  <c r="L126" i="88"/>
  <c r="K126" i="88"/>
  <c r="O125" i="88"/>
  <c r="N125" i="88"/>
  <c r="M125" i="88"/>
  <c r="L125" i="88"/>
  <c r="K125" i="88"/>
  <c r="O124" i="88"/>
  <c r="N124" i="88"/>
  <c r="M124" i="88"/>
  <c r="L124" i="88"/>
  <c r="K124" i="88"/>
  <c r="O123" i="88"/>
  <c r="N123" i="88"/>
  <c r="M123" i="88"/>
  <c r="L123" i="88"/>
  <c r="K123" i="88"/>
  <c r="O122" i="88"/>
  <c r="N122" i="88"/>
  <c r="M122" i="88"/>
  <c r="L122" i="88"/>
  <c r="K122" i="88"/>
  <c r="O121" i="88"/>
  <c r="N121" i="88"/>
  <c r="M121" i="88"/>
  <c r="L121" i="88"/>
  <c r="K121" i="88"/>
  <c r="O120" i="88"/>
  <c r="N120" i="88"/>
  <c r="M120" i="88"/>
  <c r="L120" i="88"/>
  <c r="K120" i="88"/>
  <c r="O119" i="88"/>
  <c r="N119" i="88"/>
  <c r="M119" i="88"/>
  <c r="L119" i="88"/>
  <c r="K119" i="88"/>
  <c r="O118" i="88"/>
  <c r="N118" i="88"/>
  <c r="M118" i="88"/>
  <c r="L118" i="88"/>
  <c r="K118" i="88"/>
  <c r="O117" i="88"/>
  <c r="N117" i="88"/>
  <c r="M117" i="88"/>
  <c r="L117" i="88"/>
  <c r="K117" i="88"/>
  <c r="O116" i="88"/>
  <c r="N116" i="88"/>
  <c r="M116" i="88"/>
  <c r="L116" i="88"/>
  <c r="K116" i="88"/>
  <c r="O115" i="88"/>
  <c r="N115" i="88"/>
  <c r="M115" i="88"/>
  <c r="L115" i="88"/>
  <c r="K115" i="88"/>
  <c r="O114" i="88"/>
  <c r="N114" i="88"/>
  <c r="M114" i="88"/>
  <c r="L114" i="88"/>
  <c r="K114" i="88"/>
  <c r="O113" i="88"/>
  <c r="N113" i="88"/>
  <c r="M113" i="88"/>
  <c r="L113" i="88"/>
  <c r="K113" i="88"/>
  <c r="O112" i="88"/>
  <c r="N112" i="88"/>
  <c r="M112" i="88"/>
  <c r="L112" i="88"/>
  <c r="K112" i="88"/>
  <c r="O111" i="88"/>
  <c r="N111" i="88"/>
  <c r="M111" i="88"/>
  <c r="L111" i="88"/>
  <c r="K111" i="88"/>
  <c r="O110" i="88"/>
  <c r="N110" i="88"/>
  <c r="M110" i="88"/>
  <c r="L110" i="88"/>
  <c r="K110" i="88"/>
  <c r="O109" i="88"/>
  <c r="N109" i="88"/>
  <c r="M109" i="88"/>
  <c r="L109" i="88"/>
  <c r="K109" i="88"/>
  <c r="O108" i="88"/>
  <c r="N108" i="88"/>
  <c r="M108" i="88"/>
  <c r="L108" i="88"/>
  <c r="K108" i="88"/>
  <c r="O107" i="88"/>
  <c r="N107" i="88"/>
  <c r="M107" i="88"/>
  <c r="L107" i="88"/>
  <c r="K107" i="88"/>
  <c r="O106" i="88"/>
  <c r="N106" i="88"/>
  <c r="M106" i="88"/>
  <c r="L106" i="88"/>
  <c r="K106" i="88"/>
  <c r="O105" i="88"/>
  <c r="N105" i="88"/>
  <c r="M105" i="88"/>
  <c r="L105" i="88"/>
  <c r="K105" i="88"/>
  <c r="O104" i="88"/>
  <c r="N104" i="88"/>
  <c r="M104" i="88"/>
  <c r="L104" i="88"/>
  <c r="K104" i="88"/>
  <c r="O103" i="88"/>
  <c r="N103" i="88"/>
  <c r="M103" i="88"/>
  <c r="L103" i="88"/>
  <c r="K103" i="88"/>
  <c r="O102" i="88"/>
  <c r="N102" i="88"/>
  <c r="M102" i="88"/>
  <c r="L102" i="88"/>
  <c r="K102" i="88"/>
  <c r="O101" i="88"/>
  <c r="N101" i="88"/>
  <c r="M101" i="88"/>
  <c r="L101" i="88"/>
  <c r="K101" i="88"/>
  <c r="O100" i="88"/>
  <c r="N100" i="88"/>
  <c r="M100" i="88"/>
  <c r="L100" i="88"/>
  <c r="K100" i="88"/>
  <c r="O99" i="88"/>
  <c r="N99" i="88"/>
  <c r="M99" i="88"/>
  <c r="L99" i="88"/>
  <c r="K99" i="88"/>
  <c r="O98" i="88"/>
  <c r="N98" i="88"/>
  <c r="M98" i="88"/>
  <c r="L98" i="88"/>
  <c r="K98" i="88"/>
  <c r="O97" i="88"/>
  <c r="N97" i="88"/>
  <c r="M97" i="88"/>
  <c r="L97" i="88"/>
  <c r="K97" i="88"/>
  <c r="O96" i="88"/>
  <c r="N96" i="88"/>
  <c r="M96" i="88"/>
  <c r="L96" i="88"/>
  <c r="K96" i="88"/>
  <c r="O95" i="88"/>
  <c r="N95" i="88"/>
  <c r="M95" i="88"/>
  <c r="L95" i="88"/>
  <c r="K95" i="88"/>
  <c r="O94" i="88"/>
  <c r="N94" i="88"/>
  <c r="M94" i="88"/>
  <c r="L94" i="88"/>
  <c r="K94" i="88"/>
  <c r="O93" i="88"/>
  <c r="N93" i="88"/>
  <c r="M93" i="88"/>
  <c r="L93" i="88"/>
  <c r="K93" i="88"/>
  <c r="O92" i="88"/>
  <c r="N92" i="88"/>
  <c r="M92" i="88"/>
  <c r="L92" i="88"/>
  <c r="K92" i="88"/>
  <c r="O91" i="88"/>
  <c r="N91" i="88"/>
  <c r="M91" i="88"/>
  <c r="L91" i="88"/>
  <c r="K91" i="88"/>
  <c r="O90" i="88"/>
  <c r="N90" i="88"/>
  <c r="M90" i="88"/>
  <c r="L90" i="88"/>
  <c r="K90" i="88"/>
  <c r="O89" i="88"/>
  <c r="N89" i="88"/>
  <c r="M89" i="88"/>
  <c r="L89" i="88"/>
  <c r="K89" i="88"/>
  <c r="O88" i="88"/>
  <c r="N88" i="88"/>
  <c r="M88" i="88"/>
  <c r="L88" i="88"/>
  <c r="K88" i="88"/>
  <c r="O87" i="88"/>
  <c r="N87" i="88"/>
  <c r="M87" i="88"/>
  <c r="L87" i="88"/>
  <c r="K87" i="88"/>
  <c r="O86" i="88"/>
  <c r="N86" i="88"/>
  <c r="M86" i="88"/>
  <c r="L86" i="88"/>
  <c r="K86" i="88"/>
  <c r="O85" i="88"/>
  <c r="N85" i="88"/>
  <c r="M85" i="88"/>
  <c r="L85" i="88"/>
  <c r="K85" i="88"/>
  <c r="O84" i="88"/>
  <c r="N84" i="88"/>
  <c r="M84" i="88"/>
  <c r="L84" i="88"/>
  <c r="K84" i="88"/>
  <c r="O83" i="88"/>
  <c r="N83" i="88"/>
  <c r="M83" i="88"/>
  <c r="L83" i="88"/>
  <c r="K83" i="88"/>
  <c r="O82" i="88"/>
  <c r="N82" i="88"/>
  <c r="M82" i="88"/>
  <c r="L82" i="88"/>
  <c r="K82" i="88"/>
  <c r="O81" i="88"/>
  <c r="N81" i="88"/>
  <c r="M81" i="88"/>
  <c r="L81" i="88"/>
  <c r="K81" i="88"/>
  <c r="O80" i="88"/>
  <c r="N80" i="88"/>
  <c r="M80" i="88"/>
  <c r="L80" i="88"/>
  <c r="K80" i="88"/>
  <c r="O79" i="88"/>
  <c r="N79" i="88"/>
  <c r="M79" i="88"/>
  <c r="L79" i="88"/>
  <c r="K79" i="88"/>
  <c r="O78" i="88"/>
  <c r="N78" i="88"/>
  <c r="M78" i="88"/>
  <c r="L78" i="88"/>
  <c r="K78" i="88"/>
  <c r="O77" i="88"/>
  <c r="N77" i="88"/>
  <c r="M77" i="88"/>
  <c r="L77" i="88"/>
  <c r="K77" i="88"/>
  <c r="O76" i="88"/>
  <c r="N76" i="88"/>
  <c r="M76" i="88"/>
  <c r="L76" i="88"/>
  <c r="K76" i="88"/>
  <c r="O75" i="88"/>
  <c r="N75" i="88"/>
  <c r="M75" i="88"/>
  <c r="L75" i="88"/>
  <c r="K75" i="88"/>
  <c r="O74" i="88"/>
  <c r="N74" i="88"/>
  <c r="M74" i="88"/>
  <c r="L74" i="88"/>
  <c r="K74" i="88"/>
  <c r="O73" i="88"/>
  <c r="N73" i="88"/>
  <c r="M73" i="88"/>
  <c r="L73" i="88"/>
  <c r="K73" i="88"/>
  <c r="O72" i="88"/>
  <c r="N72" i="88"/>
  <c r="M72" i="88"/>
  <c r="L72" i="88"/>
  <c r="K72" i="88"/>
  <c r="O71" i="88"/>
  <c r="N71" i="88"/>
  <c r="M71" i="88"/>
  <c r="L71" i="88"/>
  <c r="K71" i="88"/>
  <c r="O70" i="88"/>
  <c r="N70" i="88"/>
  <c r="M70" i="88"/>
  <c r="L70" i="88"/>
  <c r="K70" i="88"/>
  <c r="O69" i="88"/>
  <c r="N69" i="88"/>
  <c r="M69" i="88"/>
  <c r="L69" i="88"/>
  <c r="K69" i="88"/>
  <c r="O68" i="88"/>
  <c r="N68" i="88"/>
  <c r="M68" i="88"/>
  <c r="L68" i="88"/>
  <c r="K68" i="88"/>
  <c r="O67" i="88"/>
  <c r="N67" i="88"/>
  <c r="M67" i="88"/>
  <c r="L67" i="88"/>
  <c r="K67" i="88"/>
  <c r="O66" i="88"/>
  <c r="N66" i="88"/>
  <c r="M66" i="88"/>
  <c r="L66" i="88"/>
  <c r="K66" i="88"/>
  <c r="O65" i="88"/>
  <c r="N65" i="88"/>
  <c r="M65" i="88"/>
  <c r="L65" i="88"/>
  <c r="K65" i="88"/>
  <c r="O64" i="88"/>
  <c r="N64" i="88"/>
  <c r="M64" i="88"/>
  <c r="L64" i="88"/>
  <c r="K64" i="88"/>
  <c r="O63" i="88"/>
  <c r="N63" i="88"/>
  <c r="M63" i="88"/>
  <c r="L63" i="88"/>
  <c r="K63" i="88"/>
  <c r="O62" i="88"/>
  <c r="N62" i="88"/>
  <c r="M62" i="88"/>
  <c r="L62" i="88"/>
  <c r="K62" i="88"/>
  <c r="O61" i="88"/>
  <c r="N61" i="88"/>
  <c r="M61" i="88"/>
  <c r="L61" i="88"/>
  <c r="K61" i="88"/>
  <c r="O60" i="88"/>
  <c r="N60" i="88"/>
  <c r="M60" i="88"/>
  <c r="L60" i="88"/>
  <c r="K60" i="88"/>
  <c r="O59" i="88"/>
  <c r="N59" i="88"/>
  <c r="M59" i="88"/>
  <c r="L59" i="88"/>
  <c r="K59" i="88"/>
  <c r="O58" i="88"/>
  <c r="N58" i="88"/>
  <c r="M58" i="88"/>
  <c r="L58" i="88"/>
  <c r="K58" i="88"/>
  <c r="O57" i="88"/>
  <c r="N57" i="88"/>
  <c r="M57" i="88"/>
  <c r="L57" i="88"/>
  <c r="K57" i="88"/>
  <c r="O56" i="88"/>
  <c r="N56" i="88"/>
  <c r="M56" i="88"/>
  <c r="L56" i="88"/>
  <c r="K56" i="88"/>
  <c r="O55" i="88"/>
  <c r="N55" i="88"/>
  <c r="M55" i="88"/>
  <c r="L55" i="88"/>
  <c r="K55" i="88"/>
  <c r="O54" i="88"/>
  <c r="N54" i="88"/>
  <c r="M54" i="88"/>
  <c r="L54" i="88"/>
  <c r="K54" i="88"/>
  <c r="O53" i="88"/>
  <c r="N53" i="88"/>
  <c r="M53" i="88"/>
  <c r="L53" i="88"/>
  <c r="K53" i="88"/>
  <c r="O52" i="88"/>
  <c r="N52" i="88"/>
  <c r="M52" i="88"/>
  <c r="L52" i="88"/>
  <c r="K52" i="88"/>
  <c r="O51" i="88"/>
  <c r="N51" i="88"/>
  <c r="M51" i="88"/>
  <c r="L51" i="88"/>
  <c r="K51" i="88"/>
  <c r="O50" i="88"/>
  <c r="N50" i="88"/>
  <c r="M50" i="88"/>
  <c r="L50" i="88"/>
  <c r="K50" i="88"/>
  <c r="O49" i="88"/>
  <c r="N49" i="88"/>
  <c r="M49" i="88"/>
  <c r="L49" i="88"/>
  <c r="K49" i="88"/>
  <c r="O48" i="88"/>
  <c r="N48" i="88"/>
  <c r="M48" i="88"/>
  <c r="L48" i="88"/>
  <c r="K48" i="88"/>
  <c r="O47" i="88"/>
  <c r="N47" i="88"/>
  <c r="M47" i="88"/>
  <c r="L47" i="88"/>
  <c r="K47" i="88"/>
  <c r="O46" i="88"/>
  <c r="N46" i="88"/>
  <c r="M46" i="88"/>
  <c r="L46" i="88"/>
  <c r="K46" i="88"/>
  <c r="O45" i="88"/>
  <c r="N45" i="88"/>
  <c r="M45" i="88"/>
  <c r="L45" i="88"/>
  <c r="K45" i="88"/>
  <c r="O44" i="88"/>
  <c r="N44" i="88"/>
  <c r="M44" i="88"/>
  <c r="L44" i="88"/>
  <c r="K44" i="88"/>
  <c r="O43" i="88"/>
  <c r="N43" i="88"/>
  <c r="M43" i="88"/>
  <c r="L43" i="88"/>
  <c r="K43" i="88"/>
  <c r="O42" i="88"/>
  <c r="N42" i="88"/>
  <c r="M42" i="88"/>
  <c r="L42" i="88"/>
  <c r="K42" i="88"/>
  <c r="O41" i="88"/>
  <c r="N41" i="88"/>
  <c r="M41" i="88"/>
  <c r="L41" i="88"/>
  <c r="K41" i="88"/>
  <c r="O40" i="88"/>
  <c r="N40" i="88"/>
  <c r="M40" i="88"/>
  <c r="L40" i="88"/>
  <c r="K40" i="88"/>
  <c r="O39" i="88"/>
  <c r="N39" i="88"/>
  <c r="M39" i="88"/>
  <c r="L39" i="88"/>
  <c r="K39" i="88"/>
  <c r="O38" i="88"/>
  <c r="N38" i="88"/>
  <c r="M38" i="88"/>
  <c r="L38" i="88"/>
  <c r="K38" i="88"/>
  <c r="O37" i="88"/>
  <c r="N37" i="88"/>
  <c r="M37" i="88"/>
  <c r="L37" i="88"/>
  <c r="K37" i="88"/>
  <c r="O36" i="88"/>
  <c r="N36" i="88"/>
  <c r="M36" i="88"/>
  <c r="L36" i="88"/>
  <c r="K36" i="88"/>
  <c r="O35" i="88"/>
  <c r="N35" i="88"/>
  <c r="M35" i="88"/>
  <c r="L35" i="88"/>
  <c r="K35" i="88"/>
  <c r="O34" i="88"/>
  <c r="N34" i="88"/>
  <c r="M34" i="88"/>
  <c r="L34" i="88"/>
  <c r="K34" i="88"/>
  <c r="O33" i="88"/>
  <c r="N33" i="88"/>
  <c r="M33" i="88"/>
  <c r="L33" i="88"/>
  <c r="K33" i="88"/>
  <c r="O32" i="88"/>
  <c r="N32" i="88"/>
  <c r="M32" i="88"/>
  <c r="L32" i="88"/>
  <c r="K32" i="88"/>
  <c r="O31" i="88"/>
  <c r="N31" i="88"/>
  <c r="M31" i="88"/>
  <c r="L31" i="88"/>
  <c r="K31" i="88"/>
  <c r="O30" i="88"/>
  <c r="N30" i="88"/>
  <c r="M30" i="88"/>
  <c r="L30" i="88"/>
  <c r="K30" i="88"/>
  <c r="O29" i="88"/>
  <c r="N29" i="88"/>
  <c r="M29" i="88"/>
  <c r="L29" i="88"/>
  <c r="K29" i="88"/>
  <c r="O28" i="88"/>
  <c r="N28" i="88"/>
  <c r="M28" i="88"/>
  <c r="L28" i="88"/>
  <c r="K28" i="88"/>
  <c r="O27" i="88"/>
  <c r="N27" i="88"/>
  <c r="M27" i="88"/>
  <c r="L27" i="88"/>
  <c r="K27" i="88"/>
  <c r="O26" i="88"/>
  <c r="N26" i="88"/>
  <c r="M26" i="88"/>
  <c r="L26" i="88"/>
  <c r="K26" i="88"/>
  <c r="O25" i="88"/>
  <c r="N25" i="88"/>
  <c r="M25" i="88"/>
  <c r="L25" i="88"/>
  <c r="K25" i="88"/>
  <c r="O24" i="88"/>
  <c r="N24" i="88"/>
  <c r="M24" i="88"/>
  <c r="L24" i="88"/>
  <c r="K24" i="88"/>
  <c r="O23" i="88"/>
  <c r="N23" i="88"/>
  <c r="M23" i="88"/>
  <c r="L23" i="88"/>
  <c r="K23" i="88"/>
  <c r="O22" i="88"/>
  <c r="N22" i="88"/>
  <c r="M22" i="88"/>
  <c r="L22" i="88"/>
  <c r="K22" i="88"/>
  <c r="O21" i="88"/>
  <c r="N21" i="88"/>
  <c r="M21" i="88"/>
  <c r="L21" i="88"/>
  <c r="K21" i="88"/>
  <c r="O20" i="88"/>
  <c r="N20" i="88"/>
  <c r="M20" i="88"/>
  <c r="L20" i="88"/>
  <c r="K20" i="88"/>
  <c r="O19" i="88"/>
  <c r="N19" i="88"/>
  <c r="M19" i="88"/>
  <c r="L19" i="88"/>
  <c r="K19" i="88"/>
  <c r="O18" i="88"/>
  <c r="N18" i="88"/>
  <c r="M18" i="88"/>
  <c r="L18" i="88"/>
  <c r="K18" i="88"/>
  <c r="O17" i="88"/>
  <c r="N17" i="88"/>
  <c r="M17" i="88"/>
  <c r="L17" i="88"/>
  <c r="K17" i="88"/>
  <c r="O16" i="88"/>
  <c r="N16" i="88"/>
  <c r="M16" i="88"/>
  <c r="L16" i="88"/>
  <c r="K16" i="88"/>
  <c r="O15" i="88"/>
  <c r="N15" i="88"/>
  <c r="M15" i="88"/>
  <c r="L15" i="88"/>
  <c r="K15" i="88"/>
  <c r="O14" i="88"/>
  <c r="N14" i="88"/>
  <c r="M14" i="88"/>
  <c r="L14" i="88"/>
  <c r="K14" i="88"/>
  <c r="O13" i="88"/>
  <c r="N13" i="88"/>
  <c r="M13" i="88"/>
  <c r="L13" i="88"/>
  <c r="K13" i="88"/>
  <c r="O12" i="88"/>
  <c r="N12" i="88"/>
  <c r="M12" i="88"/>
  <c r="L12" i="88"/>
  <c r="K12" i="88"/>
  <c r="O270" i="87"/>
  <c r="N270" i="87"/>
  <c r="M270" i="87"/>
  <c r="L270" i="87"/>
  <c r="K270" i="87"/>
  <c r="O269" i="87"/>
  <c r="N269" i="87"/>
  <c r="M269" i="87"/>
  <c r="L269" i="87"/>
  <c r="K269" i="87"/>
  <c r="O268" i="87"/>
  <c r="N268" i="87"/>
  <c r="M268" i="87"/>
  <c r="L268" i="87"/>
  <c r="K268" i="87"/>
  <c r="O267" i="87"/>
  <c r="N267" i="87"/>
  <c r="M267" i="87"/>
  <c r="L267" i="87"/>
  <c r="K267" i="87"/>
  <c r="O266" i="87"/>
  <c r="N266" i="87"/>
  <c r="M266" i="87"/>
  <c r="L266" i="87"/>
  <c r="K266" i="87"/>
  <c r="O265" i="87"/>
  <c r="N265" i="87"/>
  <c r="M265" i="87"/>
  <c r="L265" i="87"/>
  <c r="K265" i="87"/>
  <c r="O264" i="87"/>
  <c r="N264" i="87"/>
  <c r="M264" i="87"/>
  <c r="L264" i="87"/>
  <c r="K264" i="87"/>
  <c r="O263" i="87"/>
  <c r="N263" i="87"/>
  <c r="M263" i="87"/>
  <c r="L263" i="87"/>
  <c r="K263" i="87"/>
  <c r="O262" i="87"/>
  <c r="N262" i="87"/>
  <c r="M262" i="87"/>
  <c r="L262" i="87"/>
  <c r="K262" i="87"/>
  <c r="O261" i="87"/>
  <c r="N261" i="87"/>
  <c r="M261" i="87"/>
  <c r="L261" i="87"/>
  <c r="K261" i="87"/>
  <c r="O260" i="87"/>
  <c r="N260" i="87"/>
  <c r="M260" i="87"/>
  <c r="L260" i="87"/>
  <c r="K260" i="87"/>
  <c r="O259" i="87"/>
  <c r="N259" i="87"/>
  <c r="M259" i="87"/>
  <c r="L259" i="87"/>
  <c r="K259" i="87"/>
  <c r="O258" i="87"/>
  <c r="N258" i="87"/>
  <c r="M258" i="87"/>
  <c r="L258" i="87"/>
  <c r="K258" i="87"/>
  <c r="O257" i="87"/>
  <c r="N257" i="87"/>
  <c r="M257" i="87"/>
  <c r="L257" i="87"/>
  <c r="K257" i="87"/>
  <c r="O256" i="87"/>
  <c r="N256" i="87"/>
  <c r="M256" i="87"/>
  <c r="L256" i="87"/>
  <c r="K256" i="87"/>
  <c r="O255" i="87"/>
  <c r="N255" i="87"/>
  <c r="M255" i="87"/>
  <c r="L255" i="87"/>
  <c r="K255" i="87"/>
  <c r="O254" i="87"/>
  <c r="N254" i="87"/>
  <c r="M254" i="87"/>
  <c r="L254" i="87"/>
  <c r="K254" i="87"/>
  <c r="O253" i="87"/>
  <c r="N253" i="87"/>
  <c r="M253" i="87"/>
  <c r="L253" i="87"/>
  <c r="K253" i="87"/>
  <c r="O252" i="87"/>
  <c r="N252" i="87"/>
  <c r="M252" i="87"/>
  <c r="L252" i="87"/>
  <c r="K252" i="87"/>
  <c r="O251" i="87"/>
  <c r="N251" i="87"/>
  <c r="M251" i="87"/>
  <c r="L251" i="87"/>
  <c r="K251" i="87"/>
  <c r="O250" i="87"/>
  <c r="N250" i="87"/>
  <c r="M250" i="87"/>
  <c r="L250" i="87"/>
  <c r="K250" i="87"/>
  <c r="O249" i="87"/>
  <c r="N249" i="87"/>
  <c r="M249" i="87"/>
  <c r="L249" i="87"/>
  <c r="K249" i="87"/>
  <c r="O248" i="87"/>
  <c r="N248" i="87"/>
  <c r="M248" i="87"/>
  <c r="L248" i="87"/>
  <c r="K248" i="87"/>
  <c r="O247" i="87"/>
  <c r="N247" i="87"/>
  <c r="M247" i="87"/>
  <c r="L247" i="87"/>
  <c r="K247" i="87"/>
  <c r="O246" i="87"/>
  <c r="N246" i="87"/>
  <c r="M246" i="87"/>
  <c r="L246" i="87"/>
  <c r="K246" i="87"/>
  <c r="O245" i="87"/>
  <c r="N245" i="87"/>
  <c r="M245" i="87"/>
  <c r="L245" i="87"/>
  <c r="K245" i="87"/>
  <c r="O244" i="87"/>
  <c r="N244" i="87"/>
  <c r="M244" i="87"/>
  <c r="L244" i="87"/>
  <c r="K244" i="87"/>
  <c r="O243" i="87"/>
  <c r="N243" i="87"/>
  <c r="M243" i="87"/>
  <c r="L243" i="87"/>
  <c r="K243" i="87"/>
  <c r="O242" i="87"/>
  <c r="N242" i="87"/>
  <c r="M242" i="87"/>
  <c r="L242" i="87"/>
  <c r="K242" i="87"/>
  <c r="O241" i="87"/>
  <c r="N241" i="87"/>
  <c r="M241" i="87"/>
  <c r="L241" i="87"/>
  <c r="K241" i="87"/>
  <c r="O240" i="87"/>
  <c r="N240" i="87"/>
  <c r="M240" i="87"/>
  <c r="L240" i="87"/>
  <c r="K240" i="87"/>
  <c r="O239" i="87"/>
  <c r="N239" i="87"/>
  <c r="M239" i="87"/>
  <c r="L239" i="87"/>
  <c r="K239" i="87"/>
  <c r="O238" i="87"/>
  <c r="N238" i="87"/>
  <c r="M238" i="87"/>
  <c r="L238" i="87"/>
  <c r="K238" i="87"/>
  <c r="O237" i="87"/>
  <c r="N237" i="87"/>
  <c r="M237" i="87"/>
  <c r="L237" i="87"/>
  <c r="K237" i="87"/>
  <c r="O236" i="87"/>
  <c r="N236" i="87"/>
  <c r="M236" i="87"/>
  <c r="L236" i="87"/>
  <c r="K236" i="87"/>
  <c r="O235" i="87"/>
  <c r="N235" i="87"/>
  <c r="M235" i="87"/>
  <c r="L235" i="87"/>
  <c r="K235" i="87"/>
  <c r="O234" i="87"/>
  <c r="N234" i="87"/>
  <c r="M234" i="87"/>
  <c r="L234" i="87"/>
  <c r="K234" i="87"/>
  <c r="O233" i="87"/>
  <c r="N233" i="87"/>
  <c r="M233" i="87"/>
  <c r="L233" i="87"/>
  <c r="K233" i="87"/>
  <c r="O232" i="87"/>
  <c r="N232" i="87"/>
  <c r="M232" i="87"/>
  <c r="L232" i="87"/>
  <c r="K232" i="87"/>
  <c r="O231" i="87"/>
  <c r="N231" i="87"/>
  <c r="M231" i="87"/>
  <c r="L231" i="87"/>
  <c r="K231" i="87"/>
  <c r="O230" i="87"/>
  <c r="N230" i="87"/>
  <c r="M230" i="87"/>
  <c r="L230" i="87"/>
  <c r="K230" i="87"/>
  <c r="O229" i="87"/>
  <c r="N229" i="87"/>
  <c r="M229" i="87"/>
  <c r="L229" i="87"/>
  <c r="K229" i="87"/>
  <c r="O228" i="87"/>
  <c r="N228" i="87"/>
  <c r="M228" i="87"/>
  <c r="L228" i="87"/>
  <c r="K228" i="87"/>
  <c r="O227" i="87"/>
  <c r="N227" i="87"/>
  <c r="M227" i="87"/>
  <c r="L227" i="87"/>
  <c r="K227" i="87"/>
  <c r="O226" i="87"/>
  <c r="N226" i="87"/>
  <c r="M226" i="87"/>
  <c r="L226" i="87"/>
  <c r="K226" i="87"/>
  <c r="O225" i="87"/>
  <c r="N225" i="87"/>
  <c r="M225" i="87"/>
  <c r="L225" i="87"/>
  <c r="K225" i="87"/>
  <c r="O224" i="87"/>
  <c r="N224" i="87"/>
  <c r="M224" i="87"/>
  <c r="L224" i="87"/>
  <c r="K224" i="87"/>
  <c r="O223" i="87"/>
  <c r="N223" i="87"/>
  <c r="M223" i="87"/>
  <c r="L223" i="87"/>
  <c r="K223" i="87"/>
  <c r="O222" i="87"/>
  <c r="N222" i="87"/>
  <c r="M222" i="87"/>
  <c r="L222" i="87"/>
  <c r="K222" i="87"/>
  <c r="O221" i="87"/>
  <c r="N221" i="87"/>
  <c r="M221" i="87"/>
  <c r="L221" i="87"/>
  <c r="K221" i="87"/>
  <c r="O220" i="87"/>
  <c r="N220" i="87"/>
  <c r="M220" i="87"/>
  <c r="L220" i="87"/>
  <c r="K220" i="87"/>
  <c r="O219" i="87"/>
  <c r="N219" i="87"/>
  <c r="M219" i="87"/>
  <c r="L219" i="87"/>
  <c r="K219" i="87"/>
  <c r="O218" i="87"/>
  <c r="N218" i="87"/>
  <c r="M218" i="87"/>
  <c r="L218" i="87"/>
  <c r="K218" i="87"/>
  <c r="O217" i="87"/>
  <c r="N217" i="87"/>
  <c r="M217" i="87"/>
  <c r="L217" i="87"/>
  <c r="K217" i="87"/>
  <c r="O216" i="87"/>
  <c r="N216" i="87"/>
  <c r="M216" i="87"/>
  <c r="L216" i="87"/>
  <c r="K216" i="87"/>
  <c r="O215" i="87"/>
  <c r="N215" i="87"/>
  <c r="M215" i="87"/>
  <c r="L215" i="87"/>
  <c r="K215" i="87"/>
  <c r="O214" i="87"/>
  <c r="N214" i="87"/>
  <c r="M214" i="87"/>
  <c r="L214" i="87"/>
  <c r="K214" i="87"/>
  <c r="O213" i="87"/>
  <c r="N213" i="87"/>
  <c r="M213" i="87"/>
  <c r="L213" i="87"/>
  <c r="K213" i="87"/>
  <c r="O212" i="87"/>
  <c r="N212" i="87"/>
  <c r="M212" i="87"/>
  <c r="L212" i="87"/>
  <c r="K212" i="87"/>
  <c r="O211" i="87"/>
  <c r="N211" i="87"/>
  <c r="M211" i="87"/>
  <c r="L211" i="87"/>
  <c r="K211" i="87"/>
  <c r="O210" i="87"/>
  <c r="N210" i="87"/>
  <c r="M210" i="87"/>
  <c r="L210" i="87"/>
  <c r="K210" i="87"/>
  <c r="O209" i="87"/>
  <c r="N209" i="87"/>
  <c r="M209" i="87"/>
  <c r="L209" i="87"/>
  <c r="K209" i="87"/>
  <c r="O208" i="87"/>
  <c r="N208" i="87"/>
  <c r="M208" i="87"/>
  <c r="L208" i="87"/>
  <c r="K208" i="87"/>
  <c r="O207" i="87"/>
  <c r="N207" i="87"/>
  <c r="M207" i="87"/>
  <c r="L207" i="87"/>
  <c r="K207" i="87"/>
  <c r="O206" i="87"/>
  <c r="N206" i="87"/>
  <c r="M206" i="87"/>
  <c r="L206" i="87"/>
  <c r="K206" i="87"/>
  <c r="O205" i="87"/>
  <c r="N205" i="87"/>
  <c r="M205" i="87"/>
  <c r="L205" i="87"/>
  <c r="K205" i="87"/>
  <c r="O204" i="87"/>
  <c r="N204" i="87"/>
  <c r="M204" i="87"/>
  <c r="L204" i="87"/>
  <c r="K204" i="87"/>
  <c r="O203" i="87"/>
  <c r="N203" i="87"/>
  <c r="M203" i="87"/>
  <c r="L203" i="87"/>
  <c r="K203" i="87"/>
  <c r="O202" i="87"/>
  <c r="N202" i="87"/>
  <c r="M202" i="87"/>
  <c r="L202" i="87"/>
  <c r="K202" i="87"/>
  <c r="O201" i="87"/>
  <c r="N201" i="87"/>
  <c r="M201" i="87"/>
  <c r="L201" i="87"/>
  <c r="K201" i="87"/>
  <c r="O200" i="87"/>
  <c r="N200" i="87"/>
  <c r="M200" i="87"/>
  <c r="L200" i="87"/>
  <c r="K200" i="87"/>
  <c r="O199" i="87"/>
  <c r="N199" i="87"/>
  <c r="M199" i="87"/>
  <c r="L199" i="87"/>
  <c r="K199" i="87"/>
  <c r="O198" i="87"/>
  <c r="N198" i="87"/>
  <c r="M198" i="87"/>
  <c r="L198" i="87"/>
  <c r="K198" i="87"/>
  <c r="O197" i="87"/>
  <c r="N197" i="87"/>
  <c r="M197" i="87"/>
  <c r="L197" i="87"/>
  <c r="K197" i="87"/>
  <c r="O196" i="87"/>
  <c r="N196" i="87"/>
  <c r="M196" i="87"/>
  <c r="L196" i="87"/>
  <c r="K196" i="87"/>
  <c r="O195" i="87"/>
  <c r="N195" i="87"/>
  <c r="M195" i="87"/>
  <c r="L195" i="87"/>
  <c r="K195" i="87"/>
  <c r="O194" i="87"/>
  <c r="N194" i="87"/>
  <c r="M194" i="87"/>
  <c r="L194" i="87"/>
  <c r="K194" i="87"/>
  <c r="O193" i="87"/>
  <c r="N193" i="87"/>
  <c r="M193" i="87"/>
  <c r="L193" i="87"/>
  <c r="K193" i="87"/>
  <c r="O192" i="87"/>
  <c r="N192" i="87"/>
  <c r="M192" i="87"/>
  <c r="L192" i="87"/>
  <c r="K192" i="87"/>
  <c r="O191" i="87"/>
  <c r="N191" i="87"/>
  <c r="M191" i="87"/>
  <c r="L191" i="87"/>
  <c r="K191" i="87"/>
  <c r="O190" i="87"/>
  <c r="N190" i="87"/>
  <c r="M190" i="87"/>
  <c r="L190" i="87"/>
  <c r="K190" i="87"/>
  <c r="O189" i="87"/>
  <c r="N189" i="87"/>
  <c r="M189" i="87"/>
  <c r="L189" i="87"/>
  <c r="K189" i="87"/>
  <c r="O188" i="87"/>
  <c r="N188" i="87"/>
  <c r="M188" i="87"/>
  <c r="L188" i="87"/>
  <c r="K188" i="87"/>
  <c r="O187" i="87"/>
  <c r="N187" i="87"/>
  <c r="M187" i="87"/>
  <c r="L187" i="87"/>
  <c r="K187" i="87"/>
  <c r="O186" i="87"/>
  <c r="N186" i="87"/>
  <c r="M186" i="87"/>
  <c r="L186" i="87"/>
  <c r="K186" i="87"/>
  <c r="O185" i="87"/>
  <c r="N185" i="87"/>
  <c r="M185" i="87"/>
  <c r="L185" i="87"/>
  <c r="K185" i="87"/>
  <c r="O184" i="87"/>
  <c r="N184" i="87"/>
  <c r="M184" i="87"/>
  <c r="L184" i="87"/>
  <c r="K184" i="87"/>
  <c r="O183" i="87"/>
  <c r="N183" i="87"/>
  <c r="M183" i="87"/>
  <c r="L183" i="87"/>
  <c r="K183" i="87"/>
  <c r="O182" i="87"/>
  <c r="N182" i="87"/>
  <c r="M182" i="87"/>
  <c r="L182" i="87"/>
  <c r="K182" i="87"/>
  <c r="O181" i="87"/>
  <c r="N181" i="87"/>
  <c r="M181" i="87"/>
  <c r="L181" i="87"/>
  <c r="K181" i="87"/>
  <c r="O180" i="87"/>
  <c r="N180" i="87"/>
  <c r="M180" i="87"/>
  <c r="L180" i="87"/>
  <c r="K180" i="87"/>
  <c r="O179" i="87"/>
  <c r="N179" i="87"/>
  <c r="M179" i="87"/>
  <c r="L179" i="87"/>
  <c r="K179" i="87"/>
  <c r="O178" i="87"/>
  <c r="N178" i="87"/>
  <c r="M178" i="87"/>
  <c r="L178" i="87"/>
  <c r="K178" i="87"/>
  <c r="O177" i="87"/>
  <c r="N177" i="87"/>
  <c r="M177" i="87"/>
  <c r="L177" i="87"/>
  <c r="K177" i="87"/>
  <c r="O176" i="87"/>
  <c r="N176" i="87"/>
  <c r="M176" i="87"/>
  <c r="L176" i="87"/>
  <c r="K176" i="87"/>
  <c r="O175" i="87"/>
  <c r="N175" i="87"/>
  <c r="M175" i="87"/>
  <c r="L175" i="87"/>
  <c r="K175" i="87"/>
  <c r="O174" i="87"/>
  <c r="N174" i="87"/>
  <c r="M174" i="87"/>
  <c r="L174" i="87"/>
  <c r="K174" i="87"/>
  <c r="O173" i="87"/>
  <c r="N173" i="87"/>
  <c r="M173" i="87"/>
  <c r="L173" i="87"/>
  <c r="K173" i="87"/>
  <c r="O172" i="87"/>
  <c r="N172" i="87"/>
  <c r="M172" i="87"/>
  <c r="L172" i="87"/>
  <c r="K172" i="87"/>
  <c r="O171" i="87"/>
  <c r="N171" i="87"/>
  <c r="M171" i="87"/>
  <c r="L171" i="87"/>
  <c r="K171" i="87"/>
  <c r="O170" i="87"/>
  <c r="N170" i="87"/>
  <c r="M170" i="87"/>
  <c r="L170" i="87"/>
  <c r="K170" i="87"/>
  <c r="O169" i="87"/>
  <c r="N169" i="87"/>
  <c r="M169" i="87"/>
  <c r="L169" i="87"/>
  <c r="K169" i="87"/>
  <c r="O168" i="87"/>
  <c r="N168" i="87"/>
  <c r="M168" i="87"/>
  <c r="L168" i="87"/>
  <c r="K168" i="87"/>
  <c r="O167" i="87"/>
  <c r="N167" i="87"/>
  <c r="M167" i="87"/>
  <c r="L167" i="87"/>
  <c r="K167" i="87"/>
  <c r="O166" i="87"/>
  <c r="N166" i="87"/>
  <c r="M166" i="87"/>
  <c r="L166" i="87"/>
  <c r="K166" i="87"/>
  <c r="O165" i="87"/>
  <c r="N165" i="87"/>
  <c r="M165" i="87"/>
  <c r="L165" i="87"/>
  <c r="K165" i="87"/>
  <c r="O164" i="87"/>
  <c r="N164" i="87"/>
  <c r="M164" i="87"/>
  <c r="L164" i="87"/>
  <c r="K164" i="87"/>
  <c r="O163" i="87"/>
  <c r="N163" i="87"/>
  <c r="M163" i="87"/>
  <c r="L163" i="87"/>
  <c r="K163" i="87"/>
  <c r="O162" i="87"/>
  <c r="N162" i="87"/>
  <c r="M162" i="87"/>
  <c r="L162" i="87"/>
  <c r="K162" i="87"/>
  <c r="O161" i="87"/>
  <c r="N161" i="87"/>
  <c r="M161" i="87"/>
  <c r="L161" i="87"/>
  <c r="K161" i="87"/>
  <c r="O160" i="87"/>
  <c r="N160" i="87"/>
  <c r="M160" i="87"/>
  <c r="L160" i="87"/>
  <c r="K160" i="87"/>
  <c r="O159" i="87"/>
  <c r="N159" i="87"/>
  <c r="M159" i="87"/>
  <c r="L159" i="87"/>
  <c r="K159" i="87"/>
  <c r="O158" i="87"/>
  <c r="N158" i="87"/>
  <c r="M158" i="87"/>
  <c r="L158" i="87"/>
  <c r="K158" i="87"/>
  <c r="O157" i="87"/>
  <c r="N157" i="87"/>
  <c r="M157" i="87"/>
  <c r="L157" i="87"/>
  <c r="K157" i="87"/>
  <c r="O156" i="87"/>
  <c r="N156" i="87"/>
  <c r="M156" i="87"/>
  <c r="L156" i="87"/>
  <c r="K156" i="87"/>
  <c r="O155" i="87"/>
  <c r="N155" i="87"/>
  <c r="M155" i="87"/>
  <c r="L155" i="87"/>
  <c r="K155" i="87"/>
  <c r="O154" i="87"/>
  <c r="N154" i="87"/>
  <c r="M154" i="87"/>
  <c r="L154" i="87"/>
  <c r="K154" i="87"/>
  <c r="O153" i="87"/>
  <c r="N153" i="87"/>
  <c r="M153" i="87"/>
  <c r="L153" i="87"/>
  <c r="K153" i="87"/>
  <c r="O152" i="87"/>
  <c r="N152" i="87"/>
  <c r="M152" i="87"/>
  <c r="L152" i="87"/>
  <c r="K152" i="87"/>
  <c r="O151" i="87"/>
  <c r="N151" i="87"/>
  <c r="M151" i="87"/>
  <c r="L151" i="87"/>
  <c r="K151" i="87"/>
  <c r="O150" i="87"/>
  <c r="N150" i="87"/>
  <c r="M150" i="87"/>
  <c r="L150" i="87"/>
  <c r="K150" i="87"/>
  <c r="O149" i="87"/>
  <c r="N149" i="87"/>
  <c r="M149" i="87"/>
  <c r="L149" i="87"/>
  <c r="K149" i="87"/>
  <c r="O148" i="87"/>
  <c r="N148" i="87"/>
  <c r="M148" i="87"/>
  <c r="L148" i="87"/>
  <c r="K148" i="87"/>
  <c r="O147" i="87"/>
  <c r="N147" i="87"/>
  <c r="M147" i="87"/>
  <c r="L147" i="87"/>
  <c r="K147" i="87"/>
  <c r="O146" i="87"/>
  <c r="N146" i="87"/>
  <c r="M146" i="87"/>
  <c r="L146" i="87"/>
  <c r="K146" i="87"/>
  <c r="O145" i="87"/>
  <c r="N145" i="87"/>
  <c r="M145" i="87"/>
  <c r="L145" i="87"/>
  <c r="K145" i="87"/>
  <c r="O144" i="87"/>
  <c r="N144" i="87"/>
  <c r="M144" i="87"/>
  <c r="L144" i="87"/>
  <c r="K144" i="87"/>
  <c r="O143" i="87"/>
  <c r="N143" i="87"/>
  <c r="M143" i="87"/>
  <c r="L143" i="87"/>
  <c r="K143" i="87"/>
  <c r="O142" i="87"/>
  <c r="N142" i="87"/>
  <c r="M142" i="87"/>
  <c r="L142" i="87"/>
  <c r="K142" i="87"/>
  <c r="O141" i="87"/>
  <c r="N141" i="87"/>
  <c r="M141" i="87"/>
  <c r="L141" i="87"/>
  <c r="K141" i="87"/>
  <c r="O140" i="87"/>
  <c r="N140" i="87"/>
  <c r="M140" i="87"/>
  <c r="L140" i="87"/>
  <c r="K140" i="87"/>
  <c r="O139" i="87"/>
  <c r="N139" i="87"/>
  <c r="M139" i="87"/>
  <c r="L139" i="87"/>
  <c r="K139" i="87"/>
  <c r="O138" i="87"/>
  <c r="N138" i="87"/>
  <c r="M138" i="87"/>
  <c r="L138" i="87"/>
  <c r="K138" i="87"/>
  <c r="O137" i="87"/>
  <c r="N137" i="87"/>
  <c r="M137" i="87"/>
  <c r="L137" i="87"/>
  <c r="K137" i="87"/>
  <c r="O136" i="87"/>
  <c r="N136" i="87"/>
  <c r="M136" i="87"/>
  <c r="L136" i="87"/>
  <c r="K136" i="87"/>
  <c r="O135" i="87"/>
  <c r="N135" i="87"/>
  <c r="M135" i="87"/>
  <c r="L135" i="87"/>
  <c r="K135" i="87"/>
  <c r="O134" i="87"/>
  <c r="N134" i="87"/>
  <c r="M134" i="87"/>
  <c r="L134" i="87"/>
  <c r="K134" i="87"/>
  <c r="O133" i="87"/>
  <c r="N133" i="87"/>
  <c r="M133" i="87"/>
  <c r="L133" i="87"/>
  <c r="K133" i="87"/>
  <c r="O132" i="87"/>
  <c r="N132" i="87"/>
  <c r="M132" i="87"/>
  <c r="L132" i="87"/>
  <c r="K132" i="87"/>
  <c r="O131" i="87"/>
  <c r="N131" i="87"/>
  <c r="M131" i="87"/>
  <c r="L131" i="87"/>
  <c r="K131" i="87"/>
  <c r="O130" i="87"/>
  <c r="N130" i="87"/>
  <c r="M130" i="87"/>
  <c r="L130" i="87"/>
  <c r="K130" i="87"/>
  <c r="O129" i="87"/>
  <c r="N129" i="87"/>
  <c r="M129" i="87"/>
  <c r="L129" i="87"/>
  <c r="K129" i="87"/>
  <c r="O128" i="87"/>
  <c r="N128" i="87"/>
  <c r="M128" i="87"/>
  <c r="L128" i="87"/>
  <c r="K128" i="87"/>
  <c r="O127" i="87"/>
  <c r="N127" i="87"/>
  <c r="M127" i="87"/>
  <c r="L127" i="87"/>
  <c r="K127" i="87"/>
  <c r="O126" i="87"/>
  <c r="N126" i="87"/>
  <c r="M126" i="87"/>
  <c r="L126" i="87"/>
  <c r="K126" i="87"/>
  <c r="O125" i="87"/>
  <c r="N125" i="87"/>
  <c r="M125" i="87"/>
  <c r="L125" i="87"/>
  <c r="K125" i="87"/>
  <c r="O124" i="87"/>
  <c r="N124" i="87"/>
  <c r="M124" i="87"/>
  <c r="L124" i="87"/>
  <c r="K124" i="87"/>
  <c r="O123" i="87"/>
  <c r="N123" i="87"/>
  <c r="M123" i="87"/>
  <c r="L123" i="87"/>
  <c r="K123" i="87"/>
  <c r="O122" i="87"/>
  <c r="N122" i="87"/>
  <c r="M122" i="87"/>
  <c r="L122" i="87"/>
  <c r="K122" i="87"/>
  <c r="O121" i="87"/>
  <c r="N121" i="87"/>
  <c r="M121" i="87"/>
  <c r="L121" i="87"/>
  <c r="K121" i="87"/>
  <c r="O120" i="87"/>
  <c r="N120" i="87"/>
  <c r="M120" i="87"/>
  <c r="L120" i="87"/>
  <c r="K120" i="87"/>
  <c r="O119" i="87"/>
  <c r="N119" i="87"/>
  <c r="M119" i="87"/>
  <c r="L119" i="87"/>
  <c r="K119" i="87"/>
  <c r="O118" i="87"/>
  <c r="N118" i="87"/>
  <c r="M118" i="87"/>
  <c r="L118" i="87"/>
  <c r="K118" i="87"/>
  <c r="O117" i="87"/>
  <c r="N117" i="87"/>
  <c r="M117" i="87"/>
  <c r="L117" i="87"/>
  <c r="K117" i="87"/>
  <c r="O116" i="87"/>
  <c r="N116" i="87"/>
  <c r="M116" i="87"/>
  <c r="L116" i="87"/>
  <c r="K116" i="87"/>
  <c r="O115" i="87"/>
  <c r="N115" i="87"/>
  <c r="M115" i="87"/>
  <c r="L115" i="87"/>
  <c r="K115" i="87"/>
  <c r="O114" i="87"/>
  <c r="N114" i="87"/>
  <c r="M114" i="87"/>
  <c r="L114" i="87"/>
  <c r="K114" i="87"/>
  <c r="O113" i="87"/>
  <c r="N113" i="87"/>
  <c r="M113" i="87"/>
  <c r="L113" i="87"/>
  <c r="K113" i="87"/>
  <c r="O112" i="87"/>
  <c r="N112" i="87"/>
  <c r="M112" i="87"/>
  <c r="L112" i="87"/>
  <c r="K112" i="87"/>
  <c r="O111" i="87"/>
  <c r="N111" i="87"/>
  <c r="M111" i="87"/>
  <c r="L111" i="87"/>
  <c r="K111" i="87"/>
  <c r="O110" i="87"/>
  <c r="N110" i="87"/>
  <c r="M110" i="87"/>
  <c r="L110" i="87"/>
  <c r="K110" i="87"/>
  <c r="O109" i="87"/>
  <c r="N109" i="87"/>
  <c r="M109" i="87"/>
  <c r="L109" i="87"/>
  <c r="K109" i="87"/>
  <c r="O108" i="87"/>
  <c r="N108" i="87"/>
  <c r="M108" i="87"/>
  <c r="L108" i="87"/>
  <c r="K108" i="87"/>
  <c r="O107" i="87"/>
  <c r="N107" i="87"/>
  <c r="M107" i="87"/>
  <c r="L107" i="87"/>
  <c r="K107" i="87"/>
  <c r="O106" i="87"/>
  <c r="N106" i="87"/>
  <c r="M106" i="87"/>
  <c r="L106" i="87"/>
  <c r="K106" i="87"/>
  <c r="O105" i="87"/>
  <c r="N105" i="87"/>
  <c r="M105" i="87"/>
  <c r="L105" i="87"/>
  <c r="K105" i="87"/>
  <c r="O104" i="87"/>
  <c r="N104" i="87"/>
  <c r="M104" i="87"/>
  <c r="L104" i="87"/>
  <c r="K104" i="87"/>
  <c r="O103" i="87"/>
  <c r="N103" i="87"/>
  <c r="M103" i="87"/>
  <c r="L103" i="87"/>
  <c r="K103" i="87"/>
  <c r="O102" i="87"/>
  <c r="N102" i="87"/>
  <c r="M102" i="87"/>
  <c r="L102" i="87"/>
  <c r="K102" i="87"/>
  <c r="O101" i="87"/>
  <c r="N101" i="87"/>
  <c r="M101" i="87"/>
  <c r="L101" i="87"/>
  <c r="K101" i="87"/>
  <c r="O100" i="87"/>
  <c r="N100" i="87"/>
  <c r="M100" i="87"/>
  <c r="L100" i="87"/>
  <c r="K100" i="87"/>
  <c r="O99" i="87"/>
  <c r="N99" i="87"/>
  <c r="M99" i="87"/>
  <c r="L99" i="87"/>
  <c r="K99" i="87"/>
  <c r="O98" i="87"/>
  <c r="N98" i="87"/>
  <c r="M98" i="87"/>
  <c r="L98" i="87"/>
  <c r="K98" i="87"/>
  <c r="O97" i="87"/>
  <c r="N97" i="87"/>
  <c r="M97" i="87"/>
  <c r="L97" i="87"/>
  <c r="K97" i="87"/>
  <c r="O96" i="87"/>
  <c r="N96" i="87"/>
  <c r="M96" i="87"/>
  <c r="L96" i="87"/>
  <c r="K96" i="87"/>
  <c r="O95" i="87"/>
  <c r="N95" i="87"/>
  <c r="M95" i="87"/>
  <c r="L95" i="87"/>
  <c r="K95" i="87"/>
  <c r="O94" i="87"/>
  <c r="N94" i="87"/>
  <c r="M94" i="87"/>
  <c r="L94" i="87"/>
  <c r="K94" i="87"/>
  <c r="O93" i="87"/>
  <c r="N93" i="87"/>
  <c r="M93" i="87"/>
  <c r="L93" i="87"/>
  <c r="K93" i="87"/>
  <c r="O92" i="87"/>
  <c r="N92" i="87"/>
  <c r="M92" i="87"/>
  <c r="L92" i="87"/>
  <c r="K92" i="87"/>
  <c r="O91" i="87"/>
  <c r="N91" i="87"/>
  <c r="M91" i="87"/>
  <c r="L91" i="87"/>
  <c r="K91" i="87"/>
  <c r="O90" i="87"/>
  <c r="N90" i="87"/>
  <c r="M90" i="87"/>
  <c r="L90" i="87"/>
  <c r="K90" i="87"/>
  <c r="O89" i="87"/>
  <c r="N89" i="87"/>
  <c r="M89" i="87"/>
  <c r="L89" i="87"/>
  <c r="K89" i="87"/>
  <c r="O88" i="87"/>
  <c r="N88" i="87"/>
  <c r="M88" i="87"/>
  <c r="L88" i="87"/>
  <c r="K88" i="87"/>
  <c r="O87" i="87"/>
  <c r="N87" i="87"/>
  <c r="M87" i="87"/>
  <c r="L87" i="87"/>
  <c r="K87" i="87"/>
  <c r="O86" i="87"/>
  <c r="N86" i="87"/>
  <c r="M86" i="87"/>
  <c r="L86" i="87"/>
  <c r="K86" i="87"/>
  <c r="O85" i="87"/>
  <c r="N85" i="87"/>
  <c r="M85" i="87"/>
  <c r="L85" i="87"/>
  <c r="K85" i="87"/>
  <c r="O84" i="87"/>
  <c r="N84" i="87"/>
  <c r="M84" i="87"/>
  <c r="L84" i="87"/>
  <c r="K84" i="87"/>
  <c r="O83" i="87"/>
  <c r="N83" i="87"/>
  <c r="M83" i="87"/>
  <c r="L83" i="87"/>
  <c r="K83" i="87"/>
  <c r="O82" i="87"/>
  <c r="N82" i="87"/>
  <c r="M82" i="87"/>
  <c r="L82" i="87"/>
  <c r="K82" i="87"/>
  <c r="O81" i="87"/>
  <c r="N81" i="87"/>
  <c r="M81" i="87"/>
  <c r="L81" i="87"/>
  <c r="K81" i="87"/>
  <c r="O80" i="87"/>
  <c r="N80" i="87"/>
  <c r="M80" i="87"/>
  <c r="L80" i="87"/>
  <c r="K80" i="87"/>
  <c r="O79" i="87"/>
  <c r="N79" i="87"/>
  <c r="M79" i="87"/>
  <c r="L79" i="87"/>
  <c r="K79" i="87"/>
  <c r="O78" i="87"/>
  <c r="N78" i="87"/>
  <c r="M78" i="87"/>
  <c r="L78" i="87"/>
  <c r="K78" i="87"/>
  <c r="O77" i="87"/>
  <c r="N77" i="87"/>
  <c r="M77" i="87"/>
  <c r="L77" i="87"/>
  <c r="K77" i="87"/>
  <c r="O76" i="87"/>
  <c r="N76" i="87"/>
  <c r="M76" i="87"/>
  <c r="L76" i="87"/>
  <c r="K76" i="87"/>
  <c r="O75" i="87"/>
  <c r="N75" i="87"/>
  <c r="M75" i="87"/>
  <c r="L75" i="87"/>
  <c r="K75" i="87"/>
  <c r="O74" i="87"/>
  <c r="N74" i="87"/>
  <c r="M74" i="87"/>
  <c r="L74" i="87"/>
  <c r="K74" i="87"/>
  <c r="O73" i="87"/>
  <c r="N73" i="87"/>
  <c r="M73" i="87"/>
  <c r="L73" i="87"/>
  <c r="K73" i="87"/>
  <c r="O72" i="87"/>
  <c r="N72" i="87"/>
  <c r="M72" i="87"/>
  <c r="L72" i="87"/>
  <c r="K72" i="87"/>
  <c r="O71" i="87"/>
  <c r="N71" i="87"/>
  <c r="M71" i="87"/>
  <c r="L71" i="87"/>
  <c r="K71" i="87"/>
  <c r="O70" i="87"/>
  <c r="N70" i="87"/>
  <c r="M70" i="87"/>
  <c r="L70" i="87"/>
  <c r="K70" i="87"/>
  <c r="O69" i="87"/>
  <c r="N69" i="87"/>
  <c r="M69" i="87"/>
  <c r="L69" i="87"/>
  <c r="K69" i="87"/>
  <c r="O68" i="87"/>
  <c r="N68" i="87"/>
  <c r="M68" i="87"/>
  <c r="L68" i="87"/>
  <c r="K68" i="87"/>
  <c r="O67" i="87"/>
  <c r="N67" i="87"/>
  <c r="M67" i="87"/>
  <c r="L67" i="87"/>
  <c r="K67" i="87"/>
  <c r="O66" i="87"/>
  <c r="N66" i="87"/>
  <c r="M66" i="87"/>
  <c r="L66" i="87"/>
  <c r="K66" i="87"/>
  <c r="O65" i="87"/>
  <c r="N65" i="87"/>
  <c r="M65" i="87"/>
  <c r="L65" i="87"/>
  <c r="K65" i="87"/>
  <c r="O64" i="87"/>
  <c r="N64" i="87"/>
  <c r="M64" i="87"/>
  <c r="L64" i="87"/>
  <c r="K64" i="87"/>
  <c r="O63" i="87"/>
  <c r="N63" i="87"/>
  <c r="M63" i="87"/>
  <c r="L63" i="87"/>
  <c r="K63" i="87"/>
  <c r="O62" i="87"/>
  <c r="N62" i="87"/>
  <c r="M62" i="87"/>
  <c r="L62" i="87"/>
  <c r="K62" i="87"/>
  <c r="O61" i="87"/>
  <c r="N61" i="87"/>
  <c r="M61" i="87"/>
  <c r="L61" i="87"/>
  <c r="K61" i="87"/>
  <c r="O60" i="87"/>
  <c r="N60" i="87"/>
  <c r="M60" i="87"/>
  <c r="L60" i="87"/>
  <c r="K60" i="87"/>
  <c r="O59" i="87"/>
  <c r="N59" i="87"/>
  <c r="M59" i="87"/>
  <c r="L59" i="87"/>
  <c r="K59" i="87"/>
  <c r="O58" i="87"/>
  <c r="N58" i="87"/>
  <c r="M58" i="87"/>
  <c r="L58" i="87"/>
  <c r="K58" i="87"/>
  <c r="O57" i="87"/>
  <c r="N57" i="87"/>
  <c r="M57" i="87"/>
  <c r="L57" i="87"/>
  <c r="K57" i="87"/>
  <c r="O56" i="87"/>
  <c r="N56" i="87"/>
  <c r="M56" i="87"/>
  <c r="L56" i="87"/>
  <c r="K56" i="87"/>
  <c r="O55" i="87"/>
  <c r="N55" i="87"/>
  <c r="M55" i="87"/>
  <c r="L55" i="87"/>
  <c r="K55" i="87"/>
  <c r="O54" i="87"/>
  <c r="N54" i="87"/>
  <c r="M54" i="87"/>
  <c r="L54" i="87"/>
  <c r="K54" i="87"/>
  <c r="O53" i="87"/>
  <c r="N53" i="87"/>
  <c r="M53" i="87"/>
  <c r="L53" i="87"/>
  <c r="K53" i="87"/>
  <c r="O52" i="87"/>
  <c r="N52" i="87"/>
  <c r="M52" i="87"/>
  <c r="L52" i="87"/>
  <c r="K52" i="87"/>
  <c r="O51" i="87"/>
  <c r="N51" i="87"/>
  <c r="M51" i="87"/>
  <c r="L51" i="87"/>
  <c r="K51" i="87"/>
  <c r="O50" i="87"/>
  <c r="N50" i="87"/>
  <c r="M50" i="87"/>
  <c r="L50" i="87"/>
  <c r="K50" i="87"/>
  <c r="O49" i="87"/>
  <c r="N49" i="87"/>
  <c r="M49" i="87"/>
  <c r="L49" i="87"/>
  <c r="K49" i="87"/>
  <c r="O48" i="87"/>
  <c r="N48" i="87"/>
  <c r="M48" i="87"/>
  <c r="L48" i="87"/>
  <c r="K48" i="87"/>
  <c r="O47" i="87"/>
  <c r="N47" i="87"/>
  <c r="M47" i="87"/>
  <c r="L47" i="87"/>
  <c r="K47" i="87"/>
  <c r="O46" i="87"/>
  <c r="N46" i="87"/>
  <c r="M46" i="87"/>
  <c r="L46" i="87"/>
  <c r="K46" i="87"/>
  <c r="O45" i="87"/>
  <c r="N45" i="87"/>
  <c r="M45" i="87"/>
  <c r="L45" i="87"/>
  <c r="K45" i="87"/>
  <c r="O44" i="87"/>
  <c r="N44" i="87"/>
  <c r="M44" i="87"/>
  <c r="L44" i="87"/>
  <c r="K44" i="87"/>
  <c r="O43" i="87"/>
  <c r="N43" i="87"/>
  <c r="M43" i="87"/>
  <c r="L43" i="87"/>
  <c r="K43" i="87"/>
  <c r="O42" i="87"/>
  <c r="N42" i="87"/>
  <c r="M42" i="87"/>
  <c r="L42" i="87"/>
  <c r="K42" i="87"/>
  <c r="O41" i="87"/>
  <c r="N41" i="87"/>
  <c r="M41" i="87"/>
  <c r="L41" i="87"/>
  <c r="K41" i="87"/>
  <c r="O40" i="87"/>
  <c r="N40" i="87"/>
  <c r="M40" i="87"/>
  <c r="L40" i="87"/>
  <c r="K40" i="87"/>
  <c r="O39" i="87"/>
  <c r="N39" i="87"/>
  <c r="M39" i="87"/>
  <c r="L39" i="87"/>
  <c r="K39" i="87"/>
  <c r="O38" i="87"/>
  <c r="N38" i="87"/>
  <c r="M38" i="87"/>
  <c r="L38" i="87"/>
  <c r="K38" i="87"/>
  <c r="O37" i="87"/>
  <c r="N37" i="87"/>
  <c r="M37" i="87"/>
  <c r="L37" i="87"/>
  <c r="K37" i="87"/>
  <c r="O36" i="87"/>
  <c r="N36" i="87"/>
  <c r="M36" i="87"/>
  <c r="L36" i="87"/>
  <c r="K36" i="87"/>
  <c r="O35" i="87"/>
  <c r="N35" i="87"/>
  <c r="M35" i="87"/>
  <c r="L35" i="87"/>
  <c r="K35" i="87"/>
  <c r="O34" i="87"/>
  <c r="N34" i="87"/>
  <c r="M34" i="87"/>
  <c r="L34" i="87"/>
  <c r="K34" i="87"/>
  <c r="O33" i="87"/>
  <c r="N33" i="87"/>
  <c r="M33" i="87"/>
  <c r="L33" i="87"/>
  <c r="K33" i="87"/>
  <c r="O32" i="87"/>
  <c r="N32" i="87"/>
  <c r="M32" i="87"/>
  <c r="L32" i="87"/>
  <c r="K32" i="87"/>
  <c r="O31" i="87"/>
  <c r="N31" i="87"/>
  <c r="M31" i="87"/>
  <c r="L31" i="87"/>
  <c r="K31" i="87"/>
  <c r="O30" i="87"/>
  <c r="N30" i="87"/>
  <c r="M30" i="87"/>
  <c r="L30" i="87"/>
  <c r="K30" i="87"/>
  <c r="O29" i="87"/>
  <c r="N29" i="87"/>
  <c r="M29" i="87"/>
  <c r="L29" i="87"/>
  <c r="K29" i="87"/>
  <c r="O28" i="87"/>
  <c r="N28" i="87"/>
  <c r="M28" i="87"/>
  <c r="L28" i="87"/>
  <c r="K28" i="87"/>
  <c r="O27" i="87"/>
  <c r="N27" i="87"/>
  <c r="M27" i="87"/>
  <c r="L27" i="87"/>
  <c r="K27" i="87"/>
  <c r="O26" i="87"/>
  <c r="N26" i="87"/>
  <c r="M26" i="87"/>
  <c r="L26" i="87"/>
  <c r="K26" i="87"/>
  <c r="O25" i="87"/>
  <c r="N25" i="87"/>
  <c r="M25" i="87"/>
  <c r="L25" i="87"/>
  <c r="K25" i="87"/>
  <c r="O24" i="87"/>
  <c r="N24" i="87"/>
  <c r="M24" i="87"/>
  <c r="L24" i="87"/>
  <c r="K24" i="87"/>
  <c r="O23" i="87"/>
  <c r="N23" i="87"/>
  <c r="M23" i="87"/>
  <c r="L23" i="87"/>
  <c r="K23" i="87"/>
  <c r="O22" i="87"/>
  <c r="N22" i="87"/>
  <c r="M22" i="87"/>
  <c r="L22" i="87"/>
  <c r="K22" i="87"/>
  <c r="O21" i="87"/>
  <c r="N21" i="87"/>
  <c r="M21" i="87"/>
  <c r="L21" i="87"/>
  <c r="K21" i="87"/>
  <c r="O20" i="87"/>
  <c r="N20" i="87"/>
  <c r="M20" i="87"/>
  <c r="L20" i="87"/>
  <c r="K20" i="87"/>
  <c r="O19" i="87"/>
  <c r="N19" i="87"/>
  <c r="M19" i="87"/>
  <c r="L19" i="87"/>
  <c r="K19" i="87"/>
  <c r="O18" i="87"/>
  <c r="N18" i="87"/>
  <c r="M18" i="87"/>
  <c r="L18" i="87"/>
  <c r="K18" i="87"/>
  <c r="O17" i="87"/>
  <c r="N17" i="87"/>
  <c r="M17" i="87"/>
  <c r="L17" i="87"/>
  <c r="K17" i="87"/>
  <c r="O16" i="87"/>
  <c r="N16" i="87"/>
  <c r="M16" i="87"/>
  <c r="L16" i="87"/>
  <c r="K16" i="87"/>
  <c r="O15" i="87"/>
  <c r="N15" i="87"/>
  <c r="M15" i="87"/>
  <c r="L15" i="87"/>
  <c r="K15" i="87"/>
  <c r="O14" i="87"/>
  <c r="N14" i="87"/>
  <c r="M14" i="87"/>
  <c r="L14" i="87"/>
  <c r="K14" i="87"/>
  <c r="O13" i="87"/>
  <c r="N13" i="87"/>
  <c r="M13" i="87"/>
  <c r="L13" i="87"/>
  <c r="K13" i="87"/>
  <c r="O12" i="87"/>
  <c r="N12" i="87"/>
  <c r="M12" i="87"/>
  <c r="L12" i="87"/>
  <c r="K12" i="87"/>
  <c r="O270" i="86"/>
  <c r="N270" i="86"/>
  <c r="M270" i="86"/>
  <c r="L270" i="86"/>
  <c r="K270" i="86"/>
  <c r="O269" i="86"/>
  <c r="N269" i="86"/>
  <c r="M269" i="86"/>
  <c r="L269" i="86"/>
  <c r="K269" i="86"/>
  <c r="O268" i="86"/>
  <c r="N268" i="86"/>
  <c r="M268" i="86"/>
  <c r="L268" i="86"/>
  <c r="K268" i="86"/>
  <c r="O267" i="86"/>
  <c r="N267" i="86"/>
  <c r="M267" i="86"/>
  <c r="L267" i="86"/>
  <c r="K267" i="86"/>
  <c r="O266" i="86"/>
  <c r="N266" i="86"/>
  <c r="M266" i="86"/>
  <c r="L266" i="86"/>
  <c r="K266" i="86"/>
  <c r="O265" i="86"/>
  <c r="N265" i="86"/>
  <c r="M265" i="86"/>
  <c r="L265" i="86"/>
  <c r="K265" i="86"/>
  <c r="O264" i="86"/>
  <c r="N264" i="86"/>
  <c r="M264" i="86"/>
  <c r="L264" i="86"/>
  <c r="K264" i="86"/>
  <c r="O263" i="86"/>
  <c r="N263" i="86"/>
  <c r="M263" i="86"/>
  <c r="L263" i="86"/>
  <c r="K263" i="86"/>
  <c r="O262" i="86"/>
  <c r="N262" i="86"/>
  <c r="M262" i="86"/>
  <c r="L262" i="86"/>
  <c r="K262" i="86"/>
  <c r="O261" i="86"/>
  <c r="N261" i="86"/>
  <c r="M261" i="86"/>
  <c r="L261" i="86"/>
  <c r="K261" i="86"/>
  <c r="O260" i="86"/>
  <c r="N260" i="86"/>
  <c r="M260" i="86"/>
  <c r="L260" i="86"/>
  <c r="K260" i="86"/>
  <c r="O259" i="86"/>
  <c r="N259" i="86"/>
  <c r="M259" i="86"/>
  <c r="L259" i="86"/>
  <c r="K259" i="86"/>
  <c r="O258" i="86"/>
  <c r="N258" i="86"/>
  <c r="M258" i="86"/>
  <c r="L258" i="86"/>
  <c r="K258" i="86"/>
  <c r="O257" i="86"/>
  <c r="N257" i="86"/>
  <c r="M257" i="86"/>
  <c r="L257" i="86"/>
  <c r="K257" i="86"/>
  <c r="O256" i="86"/>
  <c r="N256" i="86"/>
  <c r="M256" i="86"/>
  <c r="L256" i="86"/>
  <c r="K256" i="86"/>
  <c r="O255" i="86"/>
  <c r="N255" i="86"/>
  <c r="M255" i="86"/>
  <c r="L255" i="86"/>
  <c r="K255" i="86"/>
  <c r="O254" i="86"/>
  <c r="N254" i="86"/>
  <c r="M254" i="86"/>
  <c r="L254" i="86"/>
  <c r="K254" i="86"/>
  <c r="O253" i="86"/>
  <c r="N253" i="86"/>
  <c r="M253" i="86"/>
  <c r="L253" i="86"/>
  <c r="K253" i="86"/>
  <c r="O252" i="86"/>
  <c r="N252" i="86"/>
  <c r="M252" i="86"/>
  <c r="L252" i="86"/>
  <c r="K252" i="86"/>
  <c r="O251" i="86"/>
  <c r="N251" i="86"/>
  <c r="M251" i="86"/>
  <c r="L251" i="86"/>
  <c r="K251" i="86"/>
  <c r="O250" i="86"/>
  <c r="N250" i="86"/>
  <c r="M250" i="86"/>
  <c r="L250" i="86"/>
  <c r="K250" i="86"/>
  <c r="O249" i="86"/>
  <c r="N249" i="86"/>
  <c r="M249" i="86"/>
  <c r="L249" i="86"/>
  <c r="K249" i="86"/>
  <c r="O248" i="86"/>
  <c r="N248" i="86"/>
  <c r="M248" i="86"/>
  <c r="L248" i="86"/>
  <c r="K248" i="86"/>
  <c r="O247" i="86"/>
  <c r="N247" i="86"/>
  <c r="M247" i="86"/>
  <c r="L247" i="86"/>
  <c r="K247" i="86"/>
  <c r="O246" i="86"/>
  <c r="N246" i="86"/>
  <c r="M246" i="86"/>
  <c r="L246" i="86"/>
  <c r="K246" i="86"/>
  <c r="O245" i="86"/>
  <c r="N245" i="86"/>
  <c r="M245" i="86"/>
  <c r="L245" i="86"/>
  <c r="K245" i="86"/>
  <c r="O244" i="86"/>
  <c r="N244" i="86"/>
  <c r="M244" i="86"/>
  <c r="L244" i="86"/>
  <c r="K244" i="86"/>
  <c r="O243" i="86"/>
  <c r="N243" i="86"/>
  <c r="M243" i="86"/>
  <c r="L243" i="86"/>
  <c r="K243" i="86"/>
  <c r="O242" i="86"/>
  <c r="N242" i="86"/>
  <c r="M242" i="86"/>
  <c r="L242" i="86"/>
  <c r="K242" i="86"/>
  <c r="O241" i="86"/>
  <c r="N241" i="86"/>
  <c r="M241" i="86"/>
  <c r="L241" i="86"/>
  <c r="K241" i="86"/>
  <c r="O240" i="86"/>
  <c r="N240" i="86"/>
  <c r="M240" i="86"/>
  <c r="L240" i="86"/>
  <c r="K240" i="86"/>
  <c r="O239" i="86"/>
  <c r="N239" i="86"/>
  <c r="M239" i="86"/>
  <c r="L239" i="86"/>
  <c r="K239" i="86"/>
  <c r="O238" i="86"/>
  <c r="N238" i="86"/>
  <c r="M238" i="86"/>
  <c r="L238" i="86"/>
  <c r="K238" i="86"/>
  <c r="O237" i="86"/>
  <c r="N237" i="86"/>
  <c r="M237" i="86"/>
  <c r="L237" i="86"/>
  <c r="K237" i="86"/>
  <c r="O236" i="86"/>
  <c r="N236" i="86"/>
  <c r="M236" i="86"/>
  <c r="L236" i="86"/>
  <c r="K236" i="86"/>
  <c r="O235" i="86"/>
  <c r="N235" i="86"/>
  <c r="M235" i="86"/>
  <c r="L235" i="86"/>
  <c r="K235" i="86"/>
  <c r="O234" i="86"/>
  <c r="N234" i="86"/>
  <c r="M234" i="86"/>
  <c r="L234" i="86"/>
  <c r="K234" i="86"/>
  <c r="O233" i="86"/>
  <c r="N233" i="86"/>
  <c r="M233" i="86"/>
  <c r="L233" i="86"/>
  <c r="K233" i="86"/>
  <c r="O232" i="86"/>
  <c r="N232" i="86"/>
  <c r="M232" i="86"/>
  <c r="L232" i="86"/>
  <c r="K232" i="86"/>
  <c r="O231" i="86"/>
  <c r="N231" i="86"/>
  <c r="M231" i="86"/>
  <c r="L231" i="86"/>
  <c r="K231" i="86"/>
  <c r="O230" i="86"/>
  <c r="N230" i="86"/>
  <c r="M230" i="86"/>
  <c r="L230" i="86"/>
  <c r="K230" i="86"/>
  <c r="O229" i="86"/>
  <c r="N229" i="86"/>
  <c r="M229" i="86"/>
  <c r="L229" i="86"/>
  <c r="K229" i="86"/>
  <c r="O228" i="86"/>
  <c r="N228" i="86"/>
  <c r="M228" i="86"/>
  <c r="L228" i="86"/>
  <c r="K228" i="86"/>
  <c r="O227" i="86"/>
  <c r="N227" i="86"/>
  <c r="M227" i="86"/>
  <c r="L227" i="86"/>
  <c r="K227" i="86"/>
  <c r="O226" i="86"/>
  <c r="N226" i="86"/>
  <c r="M226" i="86"/>
  <c r="L226" i="86"/>
  <c r="K226" i="86"/>
  <c r="O225" i="86"/>
  <c r="N225" i="86"/>
  <c r="M225" i="86"/>
  <c r="L225" i="86"/>
  <c r="K225" i="86"/>
  <c r="O224" i="86"/>
  <c r="N224" i="86"/>
  <c r="M224" i="86"/>
  <c r="L224" i="86"/>
  <c r="K224" i="86"/>
  <c r="O223" i="86"/>
  <c r="N223" i="86"/>
  <c r="M223" i="86"/>
  <c r="L223" i="86"/>
  <c r="K223" i="86"/>
  <c r="O222" i="86"/>
  <c r="N222" i="86"/>
  <c r="M222" i="86"/>
  <c r="L222" i="86"/>
  <c r="K222" i="86"/>
  <c r="O221" i="86"/>
  <c r="N221" i="86"/>
  <c r="M221" i="86"/>
  <c r="L221" i="86"/>
  <c r="K221" i="86"/>
  <c r="O220" i="86"/>
  <c r="N220" i="86"/>
  <c r="M220" i="86"/>
  <c r="L220" i="86"/>
  <c r="K220" i="86"/>
  <c r="O219" i="86"/>
  <c r="N219" i="86"/>
  <c r="M219" i="86"/>
  <c r="L219" i="86"/>
  <c r="K219" i="86"/>
  <c r="O218" i="86"/>
  <c r="N218" i="86"/>
  <c r="M218" i="86"/>
  <c r="L218" i="86"/>
  <c r="K218" i="86"/>
  <c r="O217" i="86"/>
  <c r="N217" i="86"/>
  <c r="M217" i="86"/>
  <c r="L217" i="86"/>
  <c r="K217" i="86"/>
  <c r="O216" i="86"/>
  <c r="N216" i="86"/>
  <c r="M216" i="86"/>
  <c r="L216" i="86"/>
  <c r="K216" i="86"/>
  <c r="O215" i="86"/>
  <c r="N215" i="86"/>
  <c r="M215" i="86"/>
  <c r="L215" i="86"/>
  <c r="K215" i="86"/>
  <c r="O214" i="86"/>
  <c r="N214" i="86"/>
  <c r="M214" i="86"/>
  <c r="L214" i="86"/>
  <c r="K214" i="86"/>
  <c r="O213" i="86"/>
  <c r="N213" i="86"/>
  <c r="M213" i="86"/>
  <c r="L213" i="86"/>
  <c r="K213" i="86"/>
  <c r="O212" i="86"/>
  <c r="N212" i="86"/>
  <c r="M212" i="86"/>
  <c r="L212" i="86"/>
  <c r="K212" i="86"/>
  <c r="O211" i="86"/>
  <c r="N211" i="86"/>
  <c r="M211" i="86"/>
  <c r="L211" i="86"/>
  <c r="K211" i="86"/>
  <c r="O210" i="86"/>
  <c r="N210" i="86"/>
  <c r="M210" i="86"/>
  <c r="L210" i="86"/>
  <c r="K210" i="86"/>
  <c r="O209" i="86"/>
  <c r="N209" i="86"/>
  <c r="M209" i="86"/>
  <c r="L209" i="86"/>
  <c r="K209" i="86"/>
  <c r="O208" i="86"/>
  <c r="N208" i="86"/>
  <c r="M208" i="86"/>
  <c r="L208" i="86"/>
  <c r="K208" i="86"/>
  <c r="O207" i="86"/>
  <c r="N207" i="86"/>
  <c r="M207" i="86"/>
  <c r="L207" i="86"/>
  <c r="K207" i="86"/>
  <c r="O206" i="86"/>
  <c r="N206" i="86"/>
  <c r="M206" i="86"/>
  <c r="L206" i="86"/>
  <c r="K206" i="86"/>
  <c r="O205" i="86"/>
  <c r="N205" i="86"/>
  <c r="M205" i="86"/>
  <c r="L205" i="86"/>
  <c r="K205" i="86"/>
  <c r="O204" i="86"/>
  <c r="N204" i="86"/>
  <c r="M204" i="86"/>
  <c r="L204" i="86"/>
  <c r="K204" i="86"/>
  <c r="O203" i="86"/>
  <c r="N203" i="86"/>
  <c r="M203" i="86"/>
  <c r="L203" i="86"/>
  <c r="K203" i="86"/>
  <c r="O202" i="86"/>
  <c r="N202" i="86"/>
  <c r="M202" i="86"/>
  <c r="L202" i="86"/>
  <c r="K202" i="86"/>
  <c r="O201" i="86"/>
  <c r="N201" i="86"/>
  <c r="M201" i="86"/>
  <c r="L201" i="86"/>
  <c r="K201" i="86"/>
  <c r="O200" i="86"/>
  <c r="N200" i="86"/>
  <c r="M200" i="86"/>
  <c r="L200" i="86"/>
  <c r="K200" i="86"/>
  <c r="O199" i="86"/>
  <c r="N199" i="86"/>
  <c r="M199" i="86"/>
  <c r="L199" i="86"/>
  <c r="K199" i="86"/>
  <c r="O198" i="86"/>
  <c r="N198" i="86"/>
  <c r="M198" i="86"/>
  <c r="L198" i="86"/>
  <c r="K198" i="86"/>
  <c r="O197" i="86"/>
  <c r="N197" i="86"/>
  <c r="M197" i="86"/>
  <c r="L197" i="86"/>
  <c r="K197" i="86"/>
  <c r="O196" i="86"/>
  <c r="N196" i="86"/>
  <c r="M196" i="86"/>
  <c r="L196" i="86"/>
  <c r="K196" i="86"/>
  <c r="O195" i="86"/>
  <c r="N195" i="86"/>
  <c r="M195" i="86"/>
  <c r="L195" i="86"/>
  <c r="K195" i="86"/>
  <c r="O194" i="86"/>
  <c r="N194" i="86"/>
  <c r="M194" i="86"/>
  <c r="L194" i="86"/>
  <c r="K194" i="86"/>
  <c r="O193" i="86"/>
  <c r="N193" i="86"/>
  <c r="M193" i="86"/>
  <c r="L193" i="86"/>
  <c r="K193" i="86"/>
  <c r="O192" i="86"/>
  <c r="N192" i="86"/>
  <c r="M192" i="86"/>
  <c r="L192" i="86"/>
  <c r="K192" i="86"/>
  <c r="O191" i="86"/>
  <c r="N191" i="86"/>
  <c r="M191" i="86"/>
  <c r="L191" i="86"/>
  <c r="K191" i="86"/>
  <c r="O190" i="86"/>
  <c r="N190" i="86"/>
  <c r="M190" i="86"/>
  <c r="L190" i="86"/>
  <c r="K190" i="86"/>
  <c r="O189" i="86"/>
  <c r="N189" i="86"/>
  <c r="M189" i="86"/>
  <c r="L189" i="86"/>
  <c r="K189" i="86"/>
  <c r="O188" i="86"/>
  <c r="N188" i="86"/>
  <c r="M188" i="86"/>
  <c r="L188" i="86"/>
  <c r="K188" i="86"/>
  <c r="O187" i="86"/>
  <c r="N187" i="86"/>
  <c r="M187" i="86"/>
  <c r="L187" i="86"/>
  <c r="K187" i="86"/>
  <c r="O186" i="86"/>
  <c r="N186" i="86"/>
  <c r="M186" i="86"/>
  <c r="L186" i="86"/>
  <c r="K186" i="86"/>
  <c r="O185" i="86"/>
  <c r="N185" i="86"/>
  <c r="M185" i="86"/>
  <c r="L185" i="86"/>
  <c r="K185" i="86"/>
  <c r="O184" i="86"/>
  <c r="N184" i="86"/>
  <c r="M184" i="86"/>
  <c r="L184" i="86"/>
  <c r="K184" i="86"/>
  <c r="O183" i="86"/>
  <c r="N183" i="86"/>
  <c r="M183" i="86"/>
  <c r="L183" i="86"/>
  <c r="K183" i="86"/>
  <c r="O182" i="86"/>
  <c r="N182" i="86"/>
  <c r="M182" i="86"/>
  <c r="L182" i="86"/>
  <c r="K182" i="86"/>
  <c r="O181" i="86"/>
  <c r="N181" i="86"/>
  <c r="M181" i="86"/>
  <c r="L181" i="86"/>
  <c r="K181" i="86"/>
  <c r="O180" i="86"/>
  <c r="N180" i="86"/>
  <c r="M180" i="86"/>
  <c r="L180" i="86"/>
  <c r="K180" i="86"/>
  <c r="O179" i="86"/>
  <c r="N179" i="86"/>
  <c r="M179" i="86"/>
  <c r="L179" i="86"/>
  <c r="K179" i="86"/>
  <c r="O178" i="86"/>
  <c r="N178" i="86"/>
  <c r="M178" i="86"/>
  <c r="L178" i="86"/>
  <c r="K178" i="86"/>
  <c r="O177" i="86"/>
  <c r="N177" i="86"/>
  <c r="M177" i="86"/>
  <c r="L177" i="86"/>
  <c r="K177" i="86"/>
  <c r="O176" i="86"/>
  <c r="N176" i="86"/>
  <c r="M176" i="86"/>
  <c r="L176" i="86"/>
  <c r="K176" i="86"/>
  <c r="O175" i="86"/>
  <c r="N175" i="86"/>
  <c r="M175" i="86"/>
  <c r="L175" i="86"/>
  <c r="K175" i="86"/>
  <c r="O174" i="86"/>
  <c r="N174" i="86"/>
  <c r="M174" i="86"/>
  <c r="L174" i="86"/>
  <c r="K174" i="86"/>
  <c r="O173" i="86"/>
  <c r="N173" i="86"/>
  <c r="M173" i="86"/>
  <c r="L173" i="86"/>
  <c r="K173" i="86"/>
  <c r="O172" i="86"/>
  <c r="N172" i="86"/>
  <c r="M172" i="86"/>
  <c r="L172" i="86"/>
  <c r="K172" i="86"/>
  <c r="O171" i="86"/>
  <c r="N171" i="86"/>
  <c r="M171" i="86"/>
  <c r="L171" i="86"/>
  <c r="K171" i="86"/>
  <c r="O170" i="86"/>
  <c r="N170" i="86"/>
  <c r="M170" i="86"/>
  <c r="L170" i="86"/>
  <c r="K170" i="86"/>
  <c r="O169" i="86"/>
  <c r="N169" i="86"/>
  <c r="M169" i="86"/>
  <c r="L169" i="86"/>
  <c r="K169" i="86"/>
  <c r="O168" i="86"/>
  <c r="N168" i="86"/>
  <c r="M168" i="86"/>
  <c r="L168" i="86"/>
  <c r="K168" i="86"/>
  <c r="O167" i="86"/>
  <c r="N167" i="86"/>
  <c r="M167" i="86"/>
  <c r="L167" i="86"/>
  <c r="K167" i="86"/>
  <c r="O166" i="86"/>
  <c r="N166" i="86"/>
  <c r="M166" i="86"/>
  <c r="L166" i="86"/>
  <c r="K166" i="86"/>
  <c r="O165" i="86"/>
  <c r="N165" i="86"/>
  <c r="M165" i="86"/>
  <c r="L165" i="86"/>
  <c r="K165" i="86"/>
  <c r="O164" i="86"/>
  <c r="N164" i="86"/>
  <c r="M164" i="86"/>
  <c r="L164" i="86"/>
  <c r="K164" i="86"/>
  <c r="O163" i="86"/>
  <c r="N163" i="86"/>
  <c r="M163" i="86"/>
  <c r="L163" i="86"/>
  <c r="K163" i="86"/>
  <c r="O162" i="86"/>
  <c r="N162" i="86"/>
  <c r="M162" i="86"/>
  <c r="L162" i="86"/>
  <c r="K162" i="86"/>
  <c r="O161" i="86"/>
  <c r="N161" i="86"/>
  <c r="M161" i="86"/>
  <c r="L161" i="86"/>
  <c r="K161" i="86"/>
  <c r="O160" i="86"/>
  <c r="N160" i="86"/>
  <c r="M160" i="86"/>
  <c r="L160" i="86"/>
  <c r="K160" i="86"/>
  <c r="O159" i="86"/>
  <c r="N159" i="86"/>
  <c r="M159" i="86"/>
  <c r="L159" i="86"/>
  <c r="K159" i="86"/>
  <c r="O158" i="86"/>
  <c r="N158" i="86"/>
  <c r="M158" i="86"/>
  <c r="L158" i="86"/>
  <c r="K158" i="86"/>
  <c r="O157" i="86"/>
  <c r="N157" i="86"/>
  <c r="M157" i="86"/>
  <c r="L157" i="86"/>
  <c r="K157" i="86"/>
  <c r="O156" i="86"/>
  <c r="N156" i="86"/>
  <c r="M156" i="86"/>
  <c r="L156" i="86"/>
  <c r="K156" i="86"/>
  <c r="O155" i="86"/>
  <c r="N155" i="86"/>
  <c r="M155" i="86"/>
  <c r="L155" i="86"/>
  <c r="K155" i="86"/>
  <c r="O154" i="86"/>
  <c r="N154" i="86"/>
  <c r="M154" i="86"/>
  <c r="L154" i="86"/>
  <c r="K154" i="86"/>
  <c r="O153" i="86"/>
  <c r="N153" i="86"/>
  <c r="M153" i="86"/>
  <c r="L153" i="86"/>
  <c r="K153" i="86"/>
  <c r="O152" i="86"/>
  <c r="N152" i="86"/>
  <c r="M152" i="86"/>
  <c r="L152" i="86"/>
  <c r="K152" i="86"/>
  <c r="O151" i="86"/>
  <c r="N151" i="86"/>
  <c r="M151" i="86"/>
  <c r="L151" i="86"/>
  <c r="K151" i="86"/>
  <c r="O150" i="86"/>
  <c r="N150" i="86"/>
  <c r="M150" i="86"/>
  <c r="L150" i="86"/>
  <c r="K150" i="86"/>
  <c r="O149" i="86"/>
  <c r="N149" i="86"/>
  <c r="M149" i="86"/>
  <c r="L149" i="86"/>
  <c r="K149" i="86"/>
  <c r="O148" i="86"/>
  <c r="N148" i="86"/>
  <c r="M148" i="86"/>
  <c r="L148" i="86"/>
  <c r="K148" i="86"/>
  <c r="O147" i="86"/>
  <c r="N147" i="86"/>
  <c r="M147" i="86"/>
  <c r="L147" i="86"/>
  <c r="K147" i="86"/>
  <c r="O146" i="86"/>
  <c r="N146" i="86"/>
  <c r="M146" i="86"/>
  <c r="L146" i="86"/>
  <c r="K146" i="86"/>
  <c r="O145" i="86"/>
  <c r="N145" i="86"/>
  <c r="M145" i="86"/>
  <c r="L145" i="86"/>
  <c r="K145" i="86"/>
  <c r="O144" i="86"/>
  <c r="N144" i="86"/>
  <c r="M144" i="86"/>
  <c r="L144" i="86"/>
  <c r="K144" i="86"/>
  <c r="O143" i="86"/>
  <c r="N143" i="86"/>
  <c r="M143" i="86"/>
  <c r="L143" i="86"/>
  <c r="K143" i="86"/>
  <c r="O142" i="86"/>
  <c r="N142" i="86"/>
  <c r="M142" i="86"/>
  <c r="L142" i="86"/>
  <c r="K142" i="86"/>
  <c r="O141" i="86"/>
  <c r="N141" i="86"/>
  <c r="M141" i="86"/>
  <c r="L141" i="86"/>
  <c r="K141" i="86"/>
  <c r="O140" i="86"/>
  <c r="N140" i="86"/>
  <c r="M140" i="86"/>
  <c r="L140" i="86"/>
  <c r="K140" i="86"/>
  <c r="O139" i="86"/>
  <c r="N139" i="86"/>
  <c r="M139" i="86"/>
  <c r="L139" i="86"/>
  <c r="K139" i="86"/>
  <c r="O138" i="86"/>
  <c r="N138" i="86"/>
  <c r="M138" i="86"/>
  <c r="L138" i="86"/>
  <c r="K138" i="86"/>
  <c r="O137" i="86"/>
  <c r="N137" i="86"/>
  <c r="M137" i="86"/>
  <c r="L137" i="86"/>
  <c r="K137" i="86"/>
  <c r="O136" i="86"/>
  <c r="N136" i="86"/>
  <c r="M136" i="86"/>
  <c r="L136" i="86"/>
  <c r="K136" i="86"/>
  <c r="O135" i="86"/>
  <c r="N135" i="86"/>
  <c r="M135" i="86"/>
  <c r="L135" i="86"/>
  <c r="K135" i="86"/>
  <c r="O134" i="86"/>
  <c r="N134" i="86"/>
  <c r="M134" i="86"/>
  <c r="L134" i="86"/>
  <c r="K134" i="86"/>
  <c r="O133" i="86"/>
  <c r="N133" i="86"/>
  <c r="M133" i="86"/>
  <c r="L133" i="86"/>
  <c r="K133" i="86"/>
  <c r="O132" i="86"/>
  <c r="N132" i="86"/>
  <c r="M132" i="86"/>
  <c r="L132" i="86"/>
  <c r="K132" i="86"/>
  <c r="O131" i="86"/>
  <c r="N131" i="86"/>
  <c r="M131" i="86"/>
  <c r="L131" i="86"/>
  <c r="K131" i="86"/>
  <c r="O130" i="86"/>
  <c r="N130" i="86"/>
  <c r="M130" i="86"/>
  <c r="L130" i="86"/>
  <c r="K130" i="86"/>
  <c r="O129" i="86"/>
  <c r="N129" i="86"/>
  <c r="M129" i="86"/>
  <c r="L129" i="86"/>
  <c r="K129" i="86"/>
  <c r="O128" i="86"/>
  <c r="N128" i="86"/>
  <c r="M128" i="86"/>
  <c r="L128" i="86"/>
  <c r="K128" i="86"/>
  <c r="O127" i="86"/>
  <c r="N127" i="86"/>
  <c r="M127" i="86"/>
  <c r="L127" i="86"/>
  <c r="K127" i="86"/>
  <c r="O126" i="86"/>
  <c r="N126" i="86"/>
  <c r="M126" i="86"/>
  <c r="L126" i="86"/>
  <c r="K126" i="86"/>
  <c r="O125" i="86"/>
  <c r="N125" i="86"/>
  <c r="M125" i="86"/>
  <c r="L125" i="86"/>
  <c r="K125" i="86"/>
  <c r="O124" i="86"/>
  <c r="N124" i="86"/>
  <c r="M124" i="86"/>
  <c r="L124" i="86"/>
  <c r="K124" i="86"/>
  <c r="O123" i="86"/>
  <c r="N123" i="86"/>
  <c r="M123" i="86"/>
  <c r="L123" i="86"/>
  <c r="K123" i="86"/>
  <c r="O122" i="86"/>
  <c r="N122" i="86"/>
  <c r="M122" i="86"/>
  <c r="L122" i="86"/>
  <c r="K122" i="86"/>
  <c r="O121" i="86"/>
  <c r="N121" i="86"/>
  <c r="M121" i="86"/>
  <c r="L121" i="86"/>
  <c r="K121" i="86"/>
  <c r="O120" i="86"/>
  <c r="N120" i="86"/>
  <c r="M120" i="86"/>
  <c r="L120" i="86"/>
  <c r="K120" i="86"/>
  <c r="O119" i="86"/>
  <c r="N119" i="86"/>
  <c r="M119" i="86"/>
  <c r="L119" i="86"/>
  <c r="K119" i="86"/>
  <c r="O118" i="86"/>
  <c r="N118" i="86"/>
  <c r="M118" i="86"/>
  <c r="L118" i="86"/>
  <c r="K118" i="86"/>
  <c r="O117" i="86"/>
  <c r="N117" i="86"/>
  <c r="M117" i="86"/>
  <c r="L117" i="86"/>
  <c r="K117" i="86"/>
  <c r="O116" i="86"/>
  <c r="N116" i="86"/>
  <c r="M116" i="86"/>
  <c r="L116" i="86"/>
  <c r="K116" i="86"/>
  <c r="O115" i="86"/>
  <c r="N115" i="86"/>
  <c r="M115" i="86"/>
  <c r="L115" i="86"/>
  <c r="K115" i="86"/>
  <c r="O114" i="86"/>
  <c r="N114" i="86"/>
  <c r="M114" i="86"/>
  <c r="L114" i="86"/>
  <c r="K114" i="86"/>
  <c r="O113" i="86"/>
  <c r="N113" i="86"/>
  <c r="M113" i="86"/>
  <c r="L113" i="86"/>
  <c r="K113" i="86"/>
  <c r="O112" i="86"/>
  <c r="N112" i="86"/>
  <c r="M112" i="86"/>
  <c r="L112" i="86"/>
  <c r="K112" i="86"/>
  <c r="O111" i="86"/>
  <c r="N111" i="86"/>
  <c r="M111" i="86"/>
  <c r="L111" i="86"/>
  <c r="K111" i="86"/>
  <c r="O110" i="86"/>
  <c r="N110" i="86"/>
  <c r="M110" i="86"/>
  <c r="L110" i="86"/>
  <c r="K110" i="86"/>
  <c r="O109" i="86"/>
  <c r="N109" i="86"/>
  <c r="M109" i="86"/>
  <c r="L109" i="86"/>
  <c r="K109" i="86"/>
  <c r="O108" i="86"/>
  <c r="N108" i="86"/>
  <c r="M108" i="86"/>
  <c r="L108" i="86"/>
  <c r="K108" i="86"/>
  <c r="O107" i="86"/>
  <c r="N107" i="86"/>
  <c r="M107" i="86"/>
  <c r="L107" i="86"/>
  <c r="K107" i="86"/>
  <c r="O106" i="86"/>
  <c r="N106" i="86"/>
  <c r="M106" i="86"/>
  <c r="L106" i="86"/>
  <c r="K106" i="86"/>
  <c r="O105" i="86"/>
  <c r="N105" i="86"/>
  <c r="M105" i="86"/>
  <c r="L105" i="86"/>
  <c r="K105" i="86"/>
  <c r="O104" i="86"/>
  <c r="N104" i="86"/>
  <c r="M104" i="86"/>
  <c r="L104" i="86"/>
  <c r="K104" i="86"/>
  <c r="O103" i="86"/>
  <c r="N103" i="86"/>
  <c r="M103" i="86"/>
  <c r="L103" i="86"/>
  <c r="K103" i="86"/>
  <c r="O102" i="86"/>
  <c r="N102" i="86"/>
  <c r="M102" i="86"/>
  <c r="L102" i="86"/>
  <c r="K102" i="86"/>
  <c r="O101" i="86"/>
  <c r="N101" i="86"/>
  <c r="M101" i="86"/>
  <c r="L101" i="86"/>
  <c r="K101" i="86"/>
  <c r="O100" i="86"/>
  <c r="N100" i="86"/>
  <c r="M100" i="86"/>
  <c r="L100" i="86"/>
  <c r="K100" i="86"/>
  <c r="O99" i="86"/>
  <c r="N99" i="86"/>
  <c r="M99" i="86"/>
  <c r="L99" i="86"/>
  <c r="K99" i="86"/>
  <c r="O98" i="86"/>
  <c r="N98" i="86"/>
  <c r="M98" i="86"/>
  <c r="L98" i="86"/>
  <c r="K98" i="86"/>
  <c r="O97" i="86"/>
  <c r="N97" i="86"/>
  <c r="M97" i="86"/>
  <c r="L97" i="86"/>
  <c r="K97" i="86"/>
  <c r="O96" i="86"/>
  <c r="N96" i="86"/>
  <c r="M96" i="86"/>
  <c r="L96" i="86"/>
  <c r="K96" i="86"/>
  <c r="O95" i="86"/>
  <c r="N95" i="86"/>
  <c r="M95" i="86"/>
  <c r="L95" i="86"/>
  <c r="K95" i="86"/>
  <c r="O94" i="86"/>
  <c r="N94" i="86"/>
  <c r="M94" i="86"/>
  <c r="L94" i="86"/>
  <c r="K94" i="86"/>
  <c r="O93" i="86"/>
  <c r="N93" i="86"/>
  <c r="M93" i="86"/>
  <c r="L93" i="86"/>
  <c r="K93" i="86"/>
  <c r="O92" i="86"/>
  <c r="N92" i="86"/>
  <c r="M92" i="86"/>
  <c r="L92" i="86"/>
  <c r="K92" i="86"/>
  <c r="O91" i="86"/>
  <c r="N91" i="86"/>
  <c r="M91" i="86"/>
  <c r="L91" i="86"/>
  <c r="K91" i="86"/>
  <c r="O90" i="86"/>
  <c r="N90" i="86"/>
  <c r="M90" i="86"/>
  <c r="L90" i="86"/>
  <c r="K90" i="86"/>
  <c r="O89" i="86"/>
  <c r="N89" i="86"/>
  <c r="M89" i="86"/>
  <c r="L89" i="86"/>
  <c r="K89" i="86"/>
  <c r="O88" i="86"/>
  <c r="N88" i="86"/>
  <c r="M88" i="86"/>
  <c r="L88" i="86"/>
  <c r="K88" i="86"/>
  <c r="O87" i="86"/>
  <c r="N87" i="86"/>
  <c r="M87" i="86"/>
  <c r="L87" i="86"/>
  <c r="K87" i="86"/>
  <c r="O86" i="86"/>
  <c r="N86" i="86"/>
  <c r="M86" i="86"/>
  <c r="L86" i="86"/>
  <c r="K86" i="86"/>
  <c r="O85" i="86"/>
  <c r="N85" i="86"/>
  <c r="M85" i="86"/>
  <c r="L85" i="86"/>
  <c r="K85" i="86"/>
  <c r="O84" i="86"/>
  <c r="N84" i="86"/>
  <c r="M84" i="86"/>
  <c r="L84" i="86"/>
  <c r="K84" i="86"/>
  <c r="O83" i="86"/>
  <c r="N83" i="86"/>
  <c r="M83" i="86"/>
  <c r="L83" i="86"/>
  <c r="K83" i="86"/>
  <c r="O82" i="86"/>
  <c r="N82" i="86"/>
  <c r="M82" i="86"/>
  <c r="L82" i="86"/>
  <c r="K82" i="86"/>
  <c r="O81" i="86"/>
  <c r="N81" i="86"/>
  <c r="M81" i="86"/>
  <c r="L81" i="86"/>
  <c r="K81" i="86"/>
  <c r="O80" i="86"/>
  <c r="N80" i="86"/>
  <c r="M80" i="86"/>
  <c r="L80" i="86"/>
  <c r="K80" i="86"/>
  <c r="O79" i="86"/>
  <c r="N79" i="86"/>
  <c r="M79" i="86"/>
  <c r="L79" i="86"/>
  <c r="K79" i="86"/>
  <c r="O78" i="86"/>
  <c r="N78" i="86"/>
  <c r="M78" i="86"/>
  <c r="L78" i="86"/>
  <c r="K78" i="86"/>
  <c r="O77" i="86"/>
  <c r="N77" i="86"/>
  <c r="M77" i="86"/>
  <c r="L77" i="86"/>
  <c r="K77" i="86"/>
  <c r="O76" i="86"/>
  <c r="N76" i="86"/>
  <c r="M76" i="86"/>
  <c r="L76" i="86"/>
  <c r="K76" i="86"/>
  <c r="O75" i="86"/>
  <c r="N75" i="86"/>
  <c r="M75" i="86"/>
  <c r="L75" i="86"/>
  <c r="K75" i="86"/>
  <c r="O74" i="86"/>
  <c r="N74" i="86"/>
  <c r="M74" i="86"/>
  <c r="L74" i="86"/>
  <c r="K74" i="86"/>
  <c r="O73" i="86"/>
  <c r="N73" i="86"/>
  <c r="M73" i="86"/>
  <c r="L73" i="86"/>
  <c r="K73" i="86"/>
  <c r="O72" i="86"/>
  <c r="N72" i="86"/>
  <c r="M72" i="86"/>
  <c r="L72" i="86"/>
  <c r="K72" i="86"/>
  <c r="O71" i="86"/>
  <c r="N71" i="86"/>
  <c r="M71" i="86"/>
  <c r="L71" i="86"/>
  <c r="K71" i="86"/>
  <c r="O70" i="86"/>
  <c r="N70" i="86"/>
  <c r="M70" i="86"/>
  <c r="L70" i="86"/>
  <c r="K70" i="86"/>
  <c r="O69" i="86"/>
  <c r="N69" i="86"/>
  <c r="M69" i="86"/>
  <c r="L69" i="86"/>
  <c r="K69" i="86"/>
  <c r="O68" i="86"/>
  <c r="N68" i="86"/>
  <c r="M68" i="86"/>
  <c r="L68" i="86"/>
  <c r="K68" i="86"/>
  <c r="O67" i="86"/>
  <c r="N67" i="86"/>
  <c r="M67" i="86"/>
  <c r="L67" i="86"/>
  <c r="K67" i="86"/>
  <c r="O66" i="86"/>
  <c r="N66" i="86"/>
  <c r="M66" i="86"/>
  <c r="L66" i="86"/>
  <c r="K66" i="86"/>
  <c r="O65" i="86"/>
  <c r="N65" i="86"/>
  <c r="M65" i="86"/>
  <c r="L65" i="86"/>
  <c r="K65" i="86"/>
  <c r="O64" i="86"/>
  <c r="N64" i="86"/>
  <c r="M64" i="86"/>
  <c r="L64" i="86"/>
  <c r="K64" i="86"/>
  <c r="O63" i="86"/>
  <c r="N63" i="86"/>
  <c r="M63" i="86"/>
  <c r="L63" i="86"/>
  <c r="K63" i="86"/>
  <c r="O62" i="86"/>
  <c r="N62" i="86"/>
  <c r="M62" i="86"/>
  <c r="L62" i="86"/>
  <c r="K62" i="86"/>
  <c r="O61" i="86"/>
  <c r="N61" i="86"/>
  <c r="M61" i="86"/>
  <c r="L61" i="86"/>
  <c r="K61" i="86"/>
  <c r="O60" i="86"/>
  <c r="N60" i="86"/>
  <c r="M60" i="86"/>
  <c r="L60" i="86"/>
  <c r="K60" i="86"/>
  <c r="O59" i="86"/>
  <c r="N59" i="86"/>
  <c r="M59" i="86"/>
  <c r="L59" i="86"/>
  <c r="K59" i="86"/>
  <c r="O58" i="86"/>
  <c r="N58" i="86"/>
  <c r="M58" i="86"/>
  <c r="L58" i="86"/>
  <c r="K58" i="86"/>
  <c r="O57" i="86"/>
  <c r="N57" i="86"/>
  <c r="M57" i="86"/>
  <c r="L57" i="86"/>
  <c r="K57" i="86"/>
  <c r="O56" i="86"/>
  <c r="N56" i="86"/>
  <c r="M56" i="86"/>
  <c r="L56" i="86"/>
  <c r="K56" i="86"/>
  <c r="O55" i="86"/>
  <c r="N55" i="86"/>
  <c r="M55" i="86"/>
  <c r="L55" i="86"/>
  <c r="K55" i="86"/>
  <c r="O54" i="86"/>
  <c r="N54" i="86"/>
  <c r="M54" i="86"/>
  <c r="L54" i="86"/>
  <c r="K54" i="86"/>
  <c r="O53" i="86"/>
  <c r="N53" i="86"/>
  <c r="M53" i="86"/>
  <c r="L53" i="86"/>
  <c r="K53" i="86"/>
  <c r="O52" i="86"/>
  <c r="N52" i="86"/>
  <c r="M52" i="86"/>
  <c r="L52" i="86"/>
  <c r="K52" i="86"/>
  <c r="O51" i="86"/>
  <c r="N51" i="86"/>
  <c r="M51" i="86"/>
  <c r="L51" i="86"/>
  <c r="K51" i="86"/>
  <c r="O50" i="86"/>
  <c r="N50" i="86"/>
  <c r="M50" i="86"/>
  <c r="L50" i="86"/>
  <c r="K50" i="86"/>
  <c r="O49" i="86"/>
  <c r="N49" i="86"/>
  <c r="M49" i="86"/>
  <c r="L49" i="86"/>
  <c r="K49" i="86"/>
  <c r="O48" i="86"/>
  <c r="N48" i="86"/>
  <c r="M48" i="86"/>
  <c r="L48" i="86"/>
  <c r="K48" i="86"/>
  <c r="O47" i="86"/>
  <c r="N47" i="86"/>
  <c r="M47" i="86"/>
  <c r="L47" i="86"/>
  <c r="K47" i="86"/>
  <c r="O46" i="86"/>
  <c r="N46" i="86"/>
  <c r="M46" i="86"/>
  <c r="L46" i="86"/>
  <c r="K46" i="86"/>
  <c r="O45" i="86"/>
  <c r="N45" i="86"/>
  <c r="M45" i="86"/>
  <c r="L45" i="86"/>
  <c r="K45" i="86"/>
  <c r="O44" i="86"/>
  <c r="N44" i="86"/>
  <c r="M44" i="86"/>
  <c r="L44" i="86"/>
  <c r="K44" i="86"/>
  <c r="O43" i="86"/>
  <c r="N43" i="86"/>
  <c r="M43" i="86"/>
  <c r="L43" i="86"/>
  <c r="K43" i="86"/>
  <c r="O42" i="86"/>
  <c r="N42" i="86"/>
  <c r="M42" i="86"/>
  <c r="L42" i="86"/>
  <c r="K42" i="86"/>
  <c r="O41" i="86"/>
  <c r="N41" i="86"/>
  <c r="M41" i="86"/>
  <c r="L41" i="86"/>
  <c r="K41" i="86"/>
  <c r="O40" i="86"/>
  <c r="N40" i="86"/>
  <c r="M40" i="86"/>
  <c r="L40" i="86"/>
  <c r="K40" i="86"/>
  <c r="O39" i="86"/>
  <c r="N39" i="86"/>
  <c r="M39" i="86"/>
  <c r="L39" i="86"/>
  <c r="K39" i="86"/>
  <c r="O38" i="86"/>
  <c r="N38" i="86"/>
  <c r="M38" i="86"/>
  <c r="L38" i="86"/>
  <c r="K38" i="86"/>
  <c r="O37" i="86"/>
  <c r="N37" i="86"/>
  <c r="M37" i="86"/>
  <c r="L37" i="86"/>
  <c r="K37" i="86"/>
  <c r="O36" i="86"/>
  <c r="N36" i="86"/>
  <c r="M36" i="86"/>
  <c r="L36" i="86"/>
  <c r="K36" i="86"/>
  <c r="O35" i="86"/>
  <c r="N35" i="86"/>
  <c r="M35" i="86"/>
  <c r="L35" i="86"/>
  <c r="K35" i="86"/>
  <c r="O34" i="86"/>
  <c r="N34" i="86"/>
  <c r="M34" i="86"/>
  <c r="L34" i="86"/>
  <c r="K34" i="86"/>
  <c r="O33" i="86"/>
  <c r="N33" i="86"/>
  <c r="M33" i="86"/>
  <c r="L33" i="86"/>
  <c r="K33" i="86"/>
  <c r="O32" i="86"/>
  <c r="N32" i="86"/>
  <c r="M32" i="86"/>
  <c r="L32" i="86"/>
  <c r="K32" i="86"/>
  <c r="O31" i="86"/>
  <c r="N31" i="86"/>
  <c r="M31" i="86"/>
  <c r="L31" i="86"/>
  <c r="K31" i="86"/>
  <c r="O30" i="86"/>
  <c r="N30" i="86"/>
  <c r="M30" i="86"/>
  <c r="L30" i="86"/>
  <c r="K30" i="86"/>
  <c r="O29" i="86"/>
  <c r="N29" i="86"/>
  <c r="M29" i="86"/>
  <c r="L29" i="86"/>
  <c r="K29" i="86"/>
  <c r="O28" i="86"/>
  <c r="N28" i="86"/>
  <c r="M28" i="86"/>
  <c r="L28" i="86"/>
  <c r="K28" i="86"/>
  <c r="O27" i="86"/>
  <c r="N27" i="86"/>
  <c r="M27" i="86"/>
  <c r="L27" i="86"/>
  <c r="K27" i="86"/>
  <c r="O26" i="86"/>
  <c r="N26" i="86"/>
  <c r="M26" i="86"/>
  <c r="L26" i="86"/>
  <c r="K26" i="86"/>
  <c r="O25" i="86"/>
  <c r="N25" i="86"/>
  <c r="M25" i="86"/>
  <c r="L25" i="86"/>
  <c r="K25" i="86"/>
  <c r="O24" i="86"/>
  <c r="N24" i="86"/>
  <c r="M24" i="86"/>
  <c r="L24" i="86"/>
  <c r="K24" i="86"/>
  <c r="O23" i="86"/>
  <c r="N23" i="86"/>
  <c r="M23" i="86"/>
  <c r="L23" i="86"/>
  <c r="K23" i="86"/>
  <c r="O22" i="86"/>
  <c r="N22" i="86"/>
  <c r="M22" i="86"/>
  <c r="L22" i="86"/>
  <c r="K22" i="86"/>
  <c r="O21" i="86"/>
  <c r="N21" i="86"/>
  <c r="M21" i="86"/>
  <c r="L21" i="86"/>
  <c r="K21" i="86"/>
  <c r="O20" i="86"/>
  <c r="N20" i="86"/>
  <c r="M20" i="86"/>
  <c r="L20" i="86"/>
  <c r="K20" i="86"/>
  <c r="O19" i="86"/>
  <c r="N19" i="86"/>
  <c r="M19" i="86"/>
  <c r="L19" i="86"/>
  <c r="K19" i="86"/>
  <c r="O18" i="86"/>
  <c r="N18" i="86"/>
  <c r="M18" i="86"/>
  <c r="L18" i="86"/>
  <c r="K18" i="86"/>
  <c r="O17" i="86"/>
  <c r="N17" i="86"/>
  <c r="M17" i="86"/>
  <c r="L17" i="86"/>
  <c r="K17" i="86"/>
  <c r="O16" i="86"/>
  <c r="N16" i="86"/>
  <c r="M16" i="86"/>
  <c r="L16" i="86"/>
  <c r="K16" i="86"/>
  <c r="O15" i="86"/>
  <c r="N15" i="86"/>
  <c r="M15" i="86"/>
  <c r="L15" i="86"/>
  <c r="K15" i="86"/>
  <c r="O14" i="86"/>
  <c r="N14" i="86"/>
  <c r="M14" i="86"/>
  <c r="L14" i="86"/>
  <c r="K14" i="86"/>
  <c r="O13" i="86"/>
  <c r="N13" i="86"/>
  <c r="M13" i="86"/>
  <c r="L13" i="86"/>
  <c r="K13" i="86"/>
  <c r="O12" i="86"/>
  <c r="N12" i="86"/>
  <c r="M12" i="86"/>
  <c r="L12" i="86"/>
  <c r="K12" i="86"/>
  <c r="O270" i="85"/>
  <c r="N270" i="85"/>
  <c r="M270" i="85"/>
  <c r="L270" i="85"/>
  <c r="K270" i="85"/>
  <c r="O269" i="85"/>
  <c r="N269" i="85"/>
  <c r="M269" i="85"/>
  <c r="L269" i="85"/>
  <c r="K269" i="85"/>
  <c r="O268" i="85"/>
  <c r="N268" i="85"/>
  <c r="M268" i="85"/>
  <c r="L268" i="85"/>
  <c r="K268" i="85"/>
  <c r="O267" i="85"/>
  <c r="N267" i="85"/>
  <c r="M267" i="85"/>
  <c r="L267" i="85"/>
  <c r="K267" i="85"/>
  <c r="O266" i="85"/>
  <c r="N266" i="85"/>
  <c r="M266" i="85"/>
  <c r="L266" i="85"/>
  <c r="K266" i="85"/>
  <c r="O265" i="85"/>
  <c r="N265" i="85"/>
  <c r="M265" i="85"/>
  <c r="L265" i="85"/>
  <c r="K265" i="85"/>
  <c r="O264" i="85"/>
  <c r="N264" i="85"/>
  <c r="M264" i="85"/>
  <c r="L264" i="85"/>
  <c r="K264" i="85"/>
  <c r="O263" i="85"/>
  <c r="N263" i="85"/>
  <c r="M263" i="85"/>
  <c r="L263" i="85"/>
  <c r="K263" i="85"/>
  <c r="O262" i="85"/>
  <c r="N262" i="85"/>
  <c r="M262" i="85"/>
  <c r="L262" i="85"/>
  <c r="K262" i="85"/>
  <c r="O261" i="85"/>
  <c r="N261" i="85"/>
  <c r="M261" i="85"/>
  <c r="L261" i="85"/>
  <c r="K261" i="85"/>
  <c r="O260" i="85"/>
  <c r="N260" i="85"/>
  <c r="M260" i="85"/>
  <c r="L260" i="85"/>
  <c r="K260" i="85"/>
  <c r="O259" i="85"/>
  <c r="N259" i="85"/>
  <c r="M259" i="85"/>
  <c r="L259" i="85"/>
  <c r="K259" i="85"/>
  <c r="O258" i="85"/>
  <c r="N258" i="85"/>
  <c r="M258" i="85"/>
  <c r="L258" i="85"/>
  <c r="K258" i="85"/>
  <c r="O257" i="85"/>
  <c r="N257" i="85"/>
  <c r="M257" i="85"/>
  <c r="L257" i="85"/>
  <c r="K257" i="85"/>
  <c r="O256" i="85"/>
  <c r="N256" i="85"/>
  <c r="M256" i="85"/>
  <c r="L256" i="85"/>
  <c r="K256" i="85"/>
  <c r="O255" i="85"/>
  <c r="N255" i="85"/>
  <c r="M255" i="85"/>
  <c r="L255" i="85"/>
  <c r="K255" i="85"/>
  <c r="O254" i="85"/>
  <c r="N254" i="85"/>
  <c r="M254" i="85"/>
  <c r="L254" i="85"/>
  <c r="K254" i="85"/>
  <c r="O253" i="85"/>
  <c r="N253" i="85"/>
  <c r="M253" i="85"/>
  <c r="L253" i="85"/>
  <c r="K253" i="85"/>
  <c r="O252" i="85"/>
  <c r="N252" i="85"/>
  <c r="M252" i="85"/>
  <c r="L252" i="85"/>
  <c r="K252" i="85"/>
  <c r="O251" i="85"/>
  <c r="N251" i="85"/>
  <c r="M251" i="85"/>
  <c r="L251" i="85"/>
  <c r="K251" i="85"/>
  <c r="O250" i="85"/>
  <c r="N250" i="85"/>
  <c r="M250" i="85"/>
  <c r="L250" i="85"/>
  <c r="K250" i="85"/>
  <c r="O249" i="85"/>
  <c r="N249" i="85"/>
  <c r="M249" i="85"/>
  <c r="L249" i="85"/>
  <c r="K249" i="85"/>
  <c r="O248" i="85"/>
  <c r="N248" i="85"/>
  <c r="M248" i="85"/>
  <c r="L248" i="85"/>
  <c r="K248" i="85"/>
  <c r="O247" i="85"/>
  <c r="N247" i="85"/>
  <c r="M247" i="85"/>
  <c r="L247" i="85"/>
  <c r="K247" i="85"/>
  <c r="O246" i="85"/>
  <c r="N246" i="85"/>
  <c r="M246" i="85"/>
  <c r="L246" i="85"/>
  <c r="K246" i="85"/>
  <c r="O245" i="85"/>
  <c r="N245" i="85"/>
  <c r="M245" i="85"/>
  <c r="L245" i="85"/>
  <c r="K245" i="85"/>
  <c r="O244" i="85"/>
  <c r="N244" i="85"/>
  <c r="M244" i="85"/>
  <c r="L244" i="85"/>
  <c r="K244" i="85"/>
  <c r="O243" i="85"/>
  <c r="N243" i="85"/>
  <c r="M243" i="85"/>
  <c r="L243" i="85"/>
  <c r="K243" i="85"/>
  <c r="O242" i="85"/>
  <c r="N242" i="85"/>
  <c r="M242" i="85"/>
  <c r="L242" i="85"/>
  <c r="K242" i="85"/>
  <c r="O241" i="85"/>
  <c r="N241" i="85"/>
  <c r="M241" i="85"/>
  <c r="L241" i="85"/>
  <c r="K241" i="85"/>
  <c r="O240" i="85"/>
  <c r="N240" i="85"/>
  <c r="M240" i="85"/>
  <c r="L240" i="85"/>
  <c r="K240" i="85"/>
  <c r="O239" i="85"/>
  <c r="N239" i="85"/>
  <c r="M239" i="85"/>
  <c r="L239" i="85"/>
  <c r="K239" i="85"/>
  <c r="O238" i="85"/>
  <c r="N238" i="85"/>
  <c r="M238" i="85"/>
  <c r="L238" i="85"/>
  <c r="K238" i="85"/>
  <c r="O237" i="85"/>
  <c r="N237" i="85"/>
  <c r="M237" i="85"/>
  <c r="L237" i="85"/>
  <c r="K237" i="85"/>
  <c r="O236" i="85"/>
  <c r="N236" i="85"/>
  <c r="M236" i="85"/>
  <c r="L236" i="85"/>
  <c r="K236" i="85"/>
  <c r="O235" i="85"/>
  <c r="N235" i="85"/>
  <c r="M235" i="85"/>
  <c r="L235" i="85"/>
  <c r="K235" i="85"/>
  <c r="O234" i="85"/>
  <c r="N234" i="85"/>
  <c r="M234" i="85"/>
  <c r="L234" i="85"/>
  <c r="K234" i="85"/>
  <c r="O233" i="85"/>
  <c r="N233" i="85"/>
  <c r="M233" i="85"/>
  <c r="L233" i="85"/>
  <c r="K233" i="85"/>
  <c r="O232" i="85"/>
  <c r="N232" i="85"/>
  <c r="M232" i="85"/>
  <c r="L232" i="85"/>
  <c r="K232" i="85"/>
  <c r="O231" i="85"/>
  <c r="N231" i="85"/>
  <c r="M231" i="85"/>
  <c r="L231" i="85"/>
  <c r="K231" i="85"/>
  <c r="O230" i="85"/>
  <c r="N230" i="85"/>
  <c r="M230" i="85"/>
  <c r="L230" i="85"/>
  <c r="K230" i="85"/>
  <c r="O229" i="85"/>
  <c r="N229" i="85"/>
  <c r="M229" i="85"/>
  <c r="L229" i="85"/>
  <c r="K229" i="85"/>
  <c r="O228" i="85"/>
  <c r="N228" i="85"/>
  <c r="M228" i="85"/>
  <c r="L228" i="85"/>
  <c r="K228" i="85"/>
  <c r="O227" i="85"/>
  <c r="N227" i="85"/>
  <c r="M227" i="85"/>
  <c r="L227" i="85"/>
  <c r="K227" i="85"/>
  <c r="O226" i="85"/>
  <c r="N226" i="85"/>
  <c r="M226" i="85"/>
  <c r="L226" i="85"/>
  <c r="K226" i="85"/>
  <c r="O225" i="85"/>
  <c r="N225" i="85"/>
  <c r="M225" i="85"/>
  <c r="L225" i="85"/>
  <c r="K225" i="85"/>
  <c r="O224" i="85"/>
  <c r="N224" i="85"/>
  <c r="M224" i="85"/>
  <c r="L224" i="85"/>
  <c r="K224" i="85"/>
  <c r="O223" i="85"/>
  <c r="N223" i="85"/>
  <c r="M223" i="85"/>
  <c r="L223" i="85"/>
  <c r="K223" i="85"/>
  <c r="O222" i="85"/>
  <c r="N222" i="85"/>
  <c r="M222" i="85"/>
  <c r="L222" i="85"/>
  <c r="K222" i="85"/>
  <c r="O221" i="85"/>
  <c r="N221" i="85"/>
  <c r="M221" i="85"/>
  <c r="L221" i="85"/>
  <c r="K221" i="85"/>
  <c r="O220" i="85"/>
  <c r="N220" i="85"/>
  <c r="M220" i="85"/>
  <c r="L220" i="85"/>
  <c r="K220" i="85"/>
  <c r="O219" i="85"/>
  <c r="N219" i="85"/>
  <c r="M219" i="85"/>
  <c r="L219" i="85"/>
  <c r="K219" i="85"/>
  <c r="O218" i="85"/>
  <c r="N218" i="85"/>
  <c r="M218" i="85"/>
  <c r="L218" i="85"/>
  <c r="K218" i="85"/>
  <c r="O217" i="85"/>
  <c r="N217" i="85"/>
  <c r="M217" i="85"/>
  <c r="L217" i="85"/>
  <c r="K217" i="85"/>
  <c r="O216" i="85"/>
  <c r="N216" i="85"/>
  <c r="M216" i="85"/>
  <c r="L216" i="85"/>
  <c r="K216" i="85"/>
  <c r="O215" i="85"/>
  <c r="N215" i="85"/>
  <c r="M215" i="85"/>
  <c r="L215" i="85"/>
  <c r="K215" i="85"/>
  <c r="O214" i="85"/>
  <c r="N214" i="85"/>
  <c r="M214" i="85"/>
  <c r="L214" i="85"/>
  <c r="K214" i="85"/>
  <c r="O213" i="85"/>
  <c r="N213" i="85"/>
  <c r="M213" i="85"/>
  <c r="L213" i="85"/>
  <c r="K213" i="85"/>
  <c r="O212" i="85"/>
  <c r="N212" i="85"/>
  <c r="M212" i="85"/>
  <c r="L212" i="85"/>
  <c r="K212" i="85"/>
  <c r="O211" i="85"/>
  <c r="N211" i="85"/>
  <c r="M211" i="85"/>
  <c r="L211" i="85"/>
  <c r="K211" i="85"/>
  <c r="O210" i="85"/>
  <c r="N210" i="85"/>
  <c r="M210" i="85"/>
  <c r="L210" i="85"/>
  <c r="K210" i="85"/>
  <c r="O209" i="85"/>
  <c r="N209" i="85"/>
  <c r="M209" i="85"/>
  <c r="L209" i="85"/>
  <c r="K209" i="85"/>
  <c r="O208" i="85"/>
  <c r="N208" i="85"/>
  <c r="M208" i="85"/>
  <c r="L208" i="85"/>
  <c r="K208" i="85"/>
  <c r="O207" i="85"/>
  <c r="N207" i="85"/>
  <c r="M207" i="85"/>
  <c r="L207" i="85"/>
  <c r="K207" i="85"/>
  <c r="O206" i="85"/>
  <c r="N206" i="85"/>
  <c r="M206" i="85"/>
  <c r="L206" i="85"/>
  <c r="K206" i="85"/>
  <c r="O205" i="85"/>
  <c r="N205" i="85"/>
  <c r="M205" i="85"/>
  <c r="L205" i="85"/>
  <c r="K205" i="85"/>
  <c r="O204" i="85"/>
  <c r="N204" i="85"/>
  <c r="M204" i="85"/>
  <c r="L204" i="85"/>
  <c r="K204" i="85"/>
  <c r="O203" i="85"/>
  <c r="N203" i="85"/>
  <c r="M203" i="85"/>
  <c r="L203" i="85"/>
  <c r="K203" i="85"/>
  <c r="O202" i="85"/>
  <c r="N202" i="85"/>
  <c r="M202" i="85"/>
  <c r="L202" i="85"/>
  <c r="K202" i="85"/>
  <c r="O201" i="85"/>
  <c r="N201" i="85"/>
  <c r="M201" i="85"/>
  <c r="L201" i="85"/>
  <c r="K201" i="85"/>
  <c r="O200" i="85"/>
  <c r="N200" i="85"/>
  <c r="M200" i="85"/>
  <c r="L200" i="85"/>
  <c r="K200" i="85"/>
  <c r="O199" i="85"/>
  <c r="N199" i="85"/>
  <c r="M199" i="85"/>
  <c r="L199" i="85"/>
  <c r="K199" i="85"/>
  <c r="O198" i="85"/>
  <c r="N198" i="85"/>
  <c r="M198" i="85"/>
  <c r="L198" i="85"/>
  <c r="K198" i="85"/>
  <c r="O197" i="85"/>
  <c r="N197" i="85"/>
  <c r="M197" i="85"/>
  <c r="L197" i="85"/>
  <c r="K197" i="85"/>
  <c r="O196" i="85"/>
  <c r="N196" i="85"/>
  <c r="M196" i="85"/>
  <c r="L196" i="85"/>
  <c r="K196" i="85"/>
  <c r="O195" i="85"/>
  <c r="N195" i="85"/>
  <c r="M195" i="85"/>
  <c r="L195" i="85"/>
  <c r="K195" i="85"/>
  <c r="O194" i="85"/>
  <c r="N194" i="85"/>
  <c r="M194" i="85"/>
  <c r="L194" i="85"/>
  <c r="K194" i="85"/>
  <c r="O193" i="85"/>
  <c r="N193" i="85"/>
  <c r="M193" i="85"/>
  <c r="L193" i="85"/>
  <c r="K193" i="85"/>
  <c r="O192" i="85"/>
  <c r="N192" i="85"/>
  <c r="M192" i="85"/>
  <c r="L192" i="85"/>
  <c r="K192" i="85"/>
  <c r="O191" i="85"/>
  <c r="N191" i="85"/>
  <c r="M191" i="85"/>
  <c r="L191" i="85"/>
  <c r="K191" i="85"/>
  <c r="O190" i="85"/>
  <c r="N190" i="85"/>
  <c r="M190" i="85"/>
  <c r="L190" i="85"/>
  <c r="K190" i="85"/>
  <c r="O189" i="85"/>
  <c r="N189" i="85"/>
  <c r="M189" i="85"/>
  <c r="L189" i="85"/>
  <c r="K189" i="85"/>
  <c r="O188" i="85"/>
  <c r="N188" i="85"/>
  <c r="M188" i="85"/>
  <c r="L188" i="85"/>
  <c r="K188" i="85"/>
  <c r="O187" i="85"/>
  <c r="N187" i="85"/>
  <c r="M187" i="85"/>
  <c r="L187" i="85"/>
  <c r="K187" i="85"/>
  <c r="O186" i="85"/>
  <c r="N186" i="85"/>
  <c r="M186" i="85"/>
  <c r="L186" i="85"/>
  <c r="K186" i="85"/>
  <c r="O185" i="85"/>
  <c r="N185" i="85"/>
  <c r="M185" i="85"/>
  <c r="L185" i="85"/>
  <c r="K185" i="85"/>
  <c r="O184" i="85"/>
  <c r="N184" i="85"/>
  <c r="M184" i="85"/>
  <c r="L184" i="85"/>
  <c r="K184" i="85"/>
  <c r="O183" i="85"/>
  <c r="N183" i="85"/>
  <c r="M183" i="85"/>
  <c r="L183" i="85"/>
  <c r="K183" i="85"/>
  <c r="O182" i="85"/>
  <c r="N182" i="85"/>
  <c r="M182" i="85"/>
  <c r="L182" i="85"/>
  <c r="K182" i="85"/>
  <c r="O181" i="85"/>
  <c r="N181" i="85"/>
  <c r="M181" i="85"/>
  <c r="L181" i="85"/>
  <c r="K181" i="85"/>
  <c r="O180" i="85"/>
  <c r="N180" i="85"/>
  <c r="M180" i="85"/>
  <c r="L180" i="85"/>
  <c r="K180" i="85"/>
  <c r="O179" i="85"/>
  <c r="N179" i="85"/>
  <c r="M179" i="85"/>
  <c r="L179" i="85"/>
  <c r="K179" i="85"/>
  <c r="O178" i="85"/>
  <c r="N178" i="85"/>
  <c r="M178" i="85"/>
  <c r="L178" i="85"/>
  <c r="K178" i="85"/>
  <c r="O177" i="85"/>
  <c r="N177" i="85"/>
  <c r="M177" i="85"/>
  <c r="L177" i="85"/>
  <c r="K177" i="85"/>
  <c r="O176" i="85"/>
  <c r="N176" i="85"/>
  <c r="M176" i="85"/>
  <c r="L176" i="85"/>
  <c r="K176" i="85"/>
  <c r="O175" i="85"/>
  <c r="N175" i="85"/>
  <c r="M175" i="85"/>
  <c r="L175" i="85"/>
  <c r="K175" i="85"/>
  <c r="O174" i="85"/>
  <c r="N174" i="85"/>
  <c r="M174" i="85"/>
  <c r="L174" i="85"/>
  <c r="K174" i="85"/>
  <c r="O173" i="85"/>
  <c r="N173" i="85"/>
  <c r="M173" i="85"/>
  <c r="L173" i="85"/>
  <c r="K173" i="85"/>
  <c r="O172" i="85"/>
  <c r="N172" i="85"/>
  <c r="M172" i="85"/>
  <c r="L172" i="85"/>
  <c r="K172" i="85"/>
  <c r="O171" i="85"/>
  <c r="N171" i="85"/>
  <c r="M171" i="85"/>
  <c r="L171" i="85"/>
  <c r="K171" i="85"/>
  <c r="O170" i="85"/>
  <c r="N170" i="85"/>
  <c r="M170" i="85"/>
  <c r="L170" i="85"/>
  <c r="K170" i="85"/>
  <c r="O169" i="85"/>
  <c r="N169" i="85"/>
  <c r="M169" i="85"/>
  <c r="L169" i="85"/>
  <c r="K169" i="85"/>
  <c r="O168" i="85"/>
  <c r="N168" i="85"/>
  <c r="M168" i="85"/>
  <c r="L168" i="85"/>
  <c r="K168" i="85"/>
  <c r="O167" i="85"/>
  <c r="N167" i="85"/>
  <c r="M167" i="85"/>
  <c r="L167" i="85"/>
  <c r="K167" i="85"/>
  <c r="O166" i="85"/>
  <c r="N166" i="85"/>
  <c r="M166" i="85"/>
  <c r="L166" i="85"/>
  <c r="K166" i="85"/>
  <c r="O165" i="85"/>
  <c r="N165" i="85"/>
  <c r="M165" i="85"/>
  <c r="L165" i="85"/>
  <c r="K165" i="85"/>
  <c r="O164" i="85"/>
  <c r="N164" i="85"/>
  <c r="M164" i="85"/>
  <c r="L164" i="85"/>
  <c r="K164" i="85"/>
  <c r="O163" i="85"/>
  <c r="N163" i="85"/>
  <c r="M163" i="85"/>
  <c r="L163" i="85"/>
  <c r="K163" i="85"/>
  <c r="O162" i="85"/>
  <c r="N162" i="85"/>
  <c r="M162" i="85"/>
  <c r="L162" i="85"/>
  <c r="K162" i="85"/>
  <c r="O161" i="85"/>
  <c r="N161" i="85"/>
  <c r="M161" i="85"/>
  <c r="L161" i="85"/>
  <c r="K161" i="85"/>
  <c r="O160" i="85"/>
  <c r="N160" i="85"/>
  <c r="M160" i="85"/>
  <c r="L160" i="85"/>
  <c r="K160" i="85"/>
  <c r="O159" i="85"/>
  <c r="N159" i="85"/>
  <c r="M159" i="85"/>
  <c r="L159" i="85"/>
  <c r="K159" i="85"/>
  <c r="O158" i="85"/>
  <c r="N158" i="85"/>
  <c r="M158" i="85"/>
  <c r="L158" i="85"/>
  <c r="K158" i="85"/>
  <c r="O157" i="85"/>
  <c r="N157" i="85"/>
  <c r="M157" i="85"/>
  <c r="L157" i="85"/>
  <c r="K157" i="85"/>
  <c r="O156" i="85"/>
  <c r="N156" i="85"/>
  <c r="M156" i="85"/>
  <c r="L156" i="85"/>
  <c r="K156" i="85"/>
  <c r="O155" i="85"/>
  <c r="N155" i="85"/>
  <c r="M155" i="85"/>
  <c r="L155" i="85"/>
  <c r="K155" i="85"/>
  <c r="O154" i="85"/>
  <c r="N154" i="85"/>
  <c r="M154" i="85"/>
  <c r="L154" i="85"/>
  <c r="K154" i="85"/>
  <c r="O153" i="85"/>
  <c r="N153" i="85"/>
  <c r="M153" i="85"/>
  <c r="L153" i="85"/>
  <c r="K153" i="85"/>
  <c r="O152" i="85"/>
  <c r="N152" i="85"/>
  <c r="M152" i="85"/>
  <c r="L152" i="85"/>
  <c r="K152" i="85"/>
  <c r="O151" i="85"/>
  <c r="N151" i="85"/>
  <c r="M151" i="85"/>
  <c r="L151" i="85"/>
  <c r="K151" i="85"/>
  <c r="O150" i="85"/>
  <c r="N150" i="85"/>
  <c r="M150" i="85"/>
  <c r="L150" i="85"/>
  <c r="K150" i="85"/>
  <c r="O149" i="85"/>
  <c r="N149" i="85"/>
  <c r="M149" i="85"/>
  <c r="L149" i="85"/>
  <c r="K149" i="85"/>
  <c r="O148" i="85"/>
  <c r="N148" i="85"/>
  <c r="M148" i="85"/>
  <c r="L148" i="85"/>
  <c r="K148" i="85"/>
  <c r="O147" i="85"/>
  <c r="N147" i="85"/>
  <c r="M147" i="85"/>
  <c r="L147" i="85"/>
  <c r="K147" i="85"/>
  <c r="O146" i="85"/>
  <c r="N146" i="85"/>
  <c r="M146" i="85"/>
  <c r="L146" i="85"/>
  <c r="K146" i="85"/>
  <c r="O145" i="85"/>
  <c r="N145" i="85"/>
  <c r="M145" i="85"/>
  <c r="L145" i="85"/>
  <c r="K145" i="85"/>
  <c r="O144" i="85"/>
  <c r="N144" i="85"/>
  <c r="M144" i="85"/>
  <c r="L144" i="85"/>
  <c r="K144" i="85"/>
  <c r="O143" i="85"/>
  <c r="N143" i="85"/>
  <c r="M143" i="85"/>
  <c r="L143" i="85"/>
  <c r="K143" i="85"/>
  <c r="O142" i="85"/>
  <c r="N142" i="85"/>
  <c r="M142" i="85"/>
  <c r="L142" i="85"/>
  <c r="K142" i="85"/>
  <c r="O141" i="85"/>
  <c r="N141" i="85"/>
  <c r="M141" i="85"/>
  <c r="L141" i="85"/>
  <c r="K141" i="85"/>
  <c r="O140" i="85"/>
  <c r="N140" i="85"/>
  <c r="M140" i="85"/>
  <c r="L140" i="85"/>
  <c r="K140" i="85"/>
  <c r="O139" i="85"/>
  <c r="N139" i="85"/>
  <c r="M139" i="85"/>
  <c r="L139" i="85"/>
  <c r="K139" i="85"/>
  <c r="O138" i="85"/>
  <c r="N138" i="85"/>
  <c r="M138" i="85"/>
  <c r="L138" i="85"/>
  <c r="K138" i="85"/>
  <c r="O137" i="85"/>
  <c r="N137" i="85"/>
  <c r="M137" i="85"/>
  <c r="L137" i="85"/>
  <c r="K137" i="85"/>
  <c r="O136" i="85"/>
  <c r="N136" i="85"/>
  <c r="M136" i="85"/>
  <c r="L136" i="85"/>
  <c r="K136" i="85"/>
  <c r="O135" i="85"/>
  <c r="N135" i="85"/>
  <c r="M135" i="85"/>
  <c r="L135" i="85"/>
  <c r="K135" i="85"/>
  <c r="O134" i="85"/>
  <c r="N134" i="85"/>
  <c r="M134" i="85"/>
  <c r="L134" i="85"/>
  <c r="K134" i="85"/>
  <c r="O133" i="85"/>
  <c r="N133" i="85"/>
  <c r="M133" i="85"/>
  <c r="L133" i="85"/>
  <c r="K133" i="85"/>
  <c r="O132" i="85"/>
  <c r="N132" i="85"/>
  <c r="M132" i="85"/>
  <c r="L132" i="85"/>
  <c r="K132" i="85"/>
  <c r="O131" i="85"/>
  <c r="N131" i="85"/>
  <c r="M131" i="85"/>
  <c r="L131" i="85"/>
  <c r="K131" i="85"/>
  <c r="O130" i="85"/>
  <c r="N130" i="85"/>
  <c r="M130" i="85"/>
  <c r="L130" i="85"/>
  <c r="K130" i="85"/>
  <c r="O129" i="85"/>
  <c r="N129" i="85"/>
  <c r="M129" i="85"/>
  <c r="L129" i="85"/>
  <c r="K129" i="85"/>
  <c r="O128" i="85"/>
  <c r="N128" i="85"/>
  <c r="M128" i="85"/>
  <c r="L128" i="85"/>
  <c r="K128" i="85"/>
  <c r="O127" i="85"/>
  <c r="N127" i="85"/>
  <c r="M127" i="85"/>
  <c r="L127" i="85"/>
  <c r="K127" i="85"/>
  <c r="O126" i="85"/>
  <c r="N126" i="85"/>
  <c r="M126" i="85"/>
  <c r="L126" i="85"/>
  <c r="K126" i="85"/>
  <c r="O125" i="85"/>
  <c r="N125" i="85"/>
  <c r="M125" i="85"/>
  <c r="L125" i="85"/>
  <c r="K125" i="85"/>
  <c r="O124" i="85"/>
  <c r="N124" i="85"/>
  <c r="M124" i="85"/>
  <c r="L124" i="85"/>
  <c r="K124" i="85"/>
  <c r="O123" i="85"/>
  <c r="N123" i="85"/>
  <c r="M123" i="85"/>
  <c r="L123" i="85"/>
  <c r="K123" i="85"/>
  <c r="O122" i="85"/>
  <c r="N122" i="85"/>
  <c r="M122" i="85"/>
  <c r="L122" i="85"/>
  <c r="K122" i="85"/>
  <c r="O121" i="85"/>
  <c r="N121" i="85"/>
  <c r="M121" i="85"/>
  <c r="L121" i="85"/>
  <c r="K121" i="85"/>
  <c r="O120" i="85"/>
  <c r="N120" i="85"/>
  <c r="M120" i="85"/>
  <c r="L120" i="85"/>
  <c r="K120" i="85"/>
  <c r="O119" i="85"/>
  <c r="N119" i="85"/>
  <c r="M119" i="85"/>
  <c r="L119" i="85"/>
  <c r="K119" i="85"/>
  <c r="O118" i="85"/>
  <c r="N118" i="85"/>
  <c r="M118" i="85"/>
  <c r="L118" i="85"/>
  <c r="K118" i="85"/>
  <c r="O117" i="85"/>
  <c r="N117" i="85"/>
  <c r="M117" i="85"/>
  <c r="L117" i="85"/>
  <c r="K117" i="85"/>
  <c r="O116" i="85"/>
  <c r="N116" i="85"/>
  <c r="M116" i="85"/>
  <c r="L116" i="85"/>
  <c r="K116" i="85"/>
  <c r="O115" i="85"/>
  <c r="N115" i="85"/>
  <c r="M115" i="85"/>
  <c r="L115" i="85"/>
  <c r="K115" i="85"/>
  <c r="O114" i="85"/>
  <c r="N114" i="85"/>
  <c r="M114" i="85"/>
  <c r="L114" i="85"/>
  <c r="K114" i="85"/>
  <c r="O113" i="85"/>
  <c r="N113" i="85"/>
  <c r="M113" i="85"/>
  <c r="L113" i="85"/>
  <c r="K113" i="85"/>
  <c r="O112" i="85"/>
  <c r="N112" i="85"/>
  <c r="M112" i="85"/>
  <c r="L112" i="85"/>
  <c r="K112" i="85"/>
  <c r="O111" i="85"/>
  <c r="N111" i="85"/>
  <c r="M111" i="85"/>
  <c r="L111" i="85"/>
  <c r="K111" i="85"/>
  <c r="O110" i="85"/>
  <c r="N110" i="85"/>
  <c r="M110" i="85"/>
  <c r="L110" i="85"/>
  <c r="K110" i="85"/>
  <c r="O109" i="85"/>
  <c r="N109" i="85"/>
  <c r="M109" i="85"/>
  <c r="L109" i="85"/>
  <c r="K109" i="85"/>
  <c r="O108" i="85"/>
  <c r="N108" i="85"/>
  <c r="M108" i="85"/>
  <c r="L108" i="85"/>
  <c r="K108" i="85"/>
  <c r="O107" i="85"/>
  <c r="N107" i="85"/>
  <c r="M107" i="85"/>
  <c r="L107" i="85"/>
  <c r="K107" i="85"/>
  <c r="O106" i="85"/>
  <c r="N106" i="85"/>
  <c r="M106" i="85"/>
  <c r="L106" i="85"/>
  <c r="K106" i="85"/>
  <c r="O105" i="85"/>
  <c r="N105" i="85"/>
  <c r="M105" i="85"/>
  <c r="L105" i="85"/>
  <c r="K105" i="85"/>
  <c r="O104" i="85"/>
  <c r="N104" i="85"/>
  <c r="M104" i="85"/>
  <c r="L104" i="85"/>
  <c r="K104" i="85"/>
  <c r="O103" i="85"/>
  <c r="N103" i="85"/>
  <c r="M103" i="85"/>
  <c r="L103" i="85"/>
  <c r="K103" i="85"/>
  <c r="O102" i="85"/>
  <c r="N102" i="85"/>
  <c r="M102" i="85"/>
  <c r="L102" i="85"/>
  <c r="K102" i="85"/>
  <c r="O101" i="85"/>
  <c r="N101" i="85"/>
  <c r="M101" i="85"/>
  <c r="L101" i="85"/>
  <c r="K101" i="85"/>
  <c r="O100" i="85"/>
  <c r="N100" i="85"/>
  <c r="M100" i="85"/>
  <c r="L100" i="85"/>
  <c r="K100" i="85"/>
  <c r="O99" i="85"/>
  <c r="N99" i="85"/>
  <c r="M99" i="85"/>
  <c r="L99" i="85"/>
  <c r="K99" i="85"/>
  <c r="O98" i="85"/>
  <c r="N98" i="85"/>
  <c r="M98" i="85"/>
  <c r="L98" i="85"/>
  <c r="K98" i="85"/>
  <c r="O97" i="85"/>
  <c r="N97" i="85"/>
  <c r="M97" i="85"/>
  <c r="L97" i="85"/>
  <c r="K97" i="85"/>
  <c r="O96" i="85"/>
  <c r="N96" i="85"/>
  <c r="M96" i="85"/>
  <c r="L96" i="85"/>
  <c r="K96" i="85"/>
  <c r="O95" i="85"/>
  <c r="N95" i="85"/>
  <c r="M95" i="85"/>
  <c r="L95" i="85"/>
  <c r="K95" i="85"/>
  <c r="O94" i="85"/>
  <c r="N94" i="85"/>
  <c r="M94" i="85"/>
  <c r="L94" i="85"/>
  <c r="K94" i="85"/>
  <c r="O93" i="85"/>
  <c r="N93" i="85"/>
  <c r="M93" i="85"/>
  <c r="L93" i="85"/>
  <c r="K93" i="85"/>
  <c r="O92" i="85"/>
  <c r="N92" i="85"/>
  <c r="M92" i="85"/>
  <c r="L92" i="85"/>
  <c r="K92" i="85"/>
  <c r="O91" i="85"/>
  <c r="N91" i="85"/>
  <c r="M91" i="85"/>
  <c r="L91" i="85"/>
  <c r="K91" i="85"/>
  <c r="O90" i="85"/>
  <c r="N90" i="85"/>
  <c r="M90" i="85"/>
  <c r="L90" i="85"/>
  <c r="K90" i="85"/>
  <c r="O89" i="85"/>
  <c r="N89" i="85"/>
  <c r="M89" i="85"/>
  <c r="L89" i="85"/>
  <c r="K89" i="85"/>
  <c r="O88" i="85"/>
  <c r="N88" i="85"/>
  <c r="M88" i="85"/>
  <c r="L88" i="85"/>
  <c r="K88" i="85"/>
  <c r="O87" i="85"/>
  <c r="N87" i="85"/>
  <c r="M87" i="85"/>
  <c r="L87" i="85"/>
  <c r="K87" i="85"/>
  <c r="O86" i="85"/>
  <c r="N86" i="85"/>
  <c r="M86" i="85"/>
  <c r="L86" i="85"/>
  <c r="K86" i="85"/>
  <c r="O85" i="85"/>
  <c r="N85" i="85"/>
  <c r="M85" i="85"/>
  <c r="L85" i="85"/>
  <c r="K85" i="85"/>
  <c r="O84" i="85"/>
  <c r="N84" i="85"/>
  <c r="M84" i="85"/>
  <c r="L84" i="85"/>
  <c r="K84" i="85"/>
  <c r="O83" i="85"/>
  <c r="N83" i="85"/>
  <c r="M83" i="85"/>
  <c r="L83" i="85"/>
  <c r="K83" i="85"/>
  <c r="O82" i="85"/>
  <c r="N82" i="85"/>
  <c r="M82" i="85"/>
  <c r="L82" i="85"/>
  <c r="K82" i="85"/>
  <c r="O81" i="85"/>
  <c r="N81" i="85"/>
  <c r="M81" i="85"/>
  <c r="L81" i="85"/>
  <c r="K81" i="85"/>
  <c r="O80" i="85"/>
  <c r="N80" i="85"/>
  <c r="M80" i="85"/>
  <c r="L80" i="85"/>
  <c r="K80" i="85"/>
  <c r="O79" i="85"/>
  <c r="N79" i="85"/>
  <c r="M79" i="85"/>
  <c r="L79" i="85"/>
  <c r="K79" i="85"/>
  <c r="O78" i="85"/>
  <c r="N78" i="85"/>
  <c r="M78" i="85"/>
  <c r="L78" i="85"/>
  <c r="K78" i="85"/>
  <c r="O77" i="85"/>
  <c r="N77" i="85"/>
  <c r="M77" i="85"/>
  <c r="L77" i="85"/>
  <c r="K77" i="85"/>
  <c r="O76" i="85"/>
  <c r="N76" i="85"/>
  <c r="M76" i="85"/>
  <c r="L76" i="85"/>
  <c r="K76" i="85"/>
  <c r="O75" i="85"/>
  <c r="N75" i="85"/>
  <c r="M75" i="85"/>
  <c r="L75" i="85"/>
  <c r="K75" i="85"/>
  <c r="O74" i="85"/>
  <c r="N74" i="85"/>
  <c r="M74" i="85"/>
  <c r="L74" i="85"/>
  <c r="K74" i="85"/>
  <c r="O73" i="85"/>
  <c r="N73" i="85"/>
  <c r="M73" i="85"/>
  <c r="L73" i="85"/>
  <c r="K73" i="85"/>
  <c r="O72" i="85"/>
  <c r="N72" i="85"/>
  <c r="M72" i="85"/>
  <c r="L72" i="85"/>
  <c r="K72" i="85"/>
  <c r="O71" i="85"/>
  <c r="N71" i="85"/>
  <c r="M71" i="85"/>
  <c r="L71" i="85"/>
  <c r="K71" i="85"/>
  <c r="O70" i="85"/>
  <c r="N70" i="85"/>
  <c r="M70" i="85"/>
  <c r="L70" i="85"/>
  <c r="K70" i="85"/>
  <c r="O69" i="85"/>
  <c r="N69" i="85"/>
  <c r="M69" i="85"/>
  <c r="L69" i="85"/>
  <c r="K69" i="85"/>
  <c r="O68" i="85"/>
  <c r="N68" i="85"/>
  <c r="M68" i="85"/>
  <c r="L68" i="85"/>
  <c r="K68" i="85"/>
  <c r="O67" i="85"/>
  <c r="N67" i="85"/>
  <c r="M67" i="85"/>
  <c r="L67" i="85"/>
  <c r="K67" i="85"/>
  <c r="O66" i="85"/>
  <c r="N66" i="85"/>
  <c r="M66" i="85"/>
  <c r="L66" i="85"/>
  <c r="K66" i="85"/>
  <c r="O65" i="85"/>
  <c r="N65" i="85"/>
  <c r="M65" i="85"/>
  <c r="L65" i="85"/>
  <c r="K65" i="85"/>
  <c r="O64" i="85"/>
  <c r="N64" i="85"/>
  <c r="M64" i="85"/>
  <c r="L64" i="85"/>
  <c r="K64" i="85"/>
  <c r="O63" i="85"/>
  <c r="N63" i="85"/>
  <c r="M63" i="85"/>
  <c r="L63" i="85"/>
  <c r="K63" i="85"/>
  <c r="O62" i="85"/>
  <c r="N62" i="85"/>
  <c r="M62" i="85"/>
  <c r="L62" i="85"/>
  <c r="K62" i="85"/>
  <c r="O61" i="85"/>
  <c r="N61" i="85"/>
  <c r="M61" i="85"/>
  <c r="L61" i="85"/>
  <c r="K61" i="85"/>
  <c r="O60" i="85"/>
  <c r="N60" i="85"/>
  <c r="M60" i="85"/>
  <c r="L60" i="85"/>
  <c r="K60" i="85"/>
  <c r="O59" i="85"/>
  <c r="N59" i="85"/>
  <c r="M59" i="85"/>
  <c r="L59" i="85"/>
  <c r="K59" i="85"/>
  <c r="O58" i="85"/>
  <c r="N58" i="85"/>
  <c r="M58" i="85"/>
  <c r="L58" i="85"/>
  <c r="K58" i="85"/>
  <c r="O57" i="85"/>
  <c r="N57" i="85"/>
  <c r="M57" i="85"/>
  <c r="L57" i="85"/>
  <c r="K57" i="85"/>
  <c r="O56" i="85"/>
  <c r="N56" i="85"/>
  <c r="M56" i="85"/>
  <c r="L56" i="85"/>
  <c r="K56" i="85"/>
  <c r="O55" i="85"/>
  <c r="N55" i="85"/>
  <c r="M55" i="85"/>
  <c r="L55" i="85"/>
  <c r="K55" i="85"/>
  <c r="O54" i="85"/>
  <c r="N54" i="85"/>
  <c r="M54" i="85"/>
  <c r="L54" i="85"/>
  <c r="K54" i="85"/>
  <c r="O53" i="85"/>
  <c r="N53" i="85"/>
  <c r="M53" i="85"/>
  <c r="L53" i="85"/>
  <c r="K53" i="85"/>
  <c r="O52" i="85"/>
  <c r="N52" i="85"/>
  <c r="M52" i="85"/>
  <c r="L52" i="85"/>
  <c r="K52" i="85"/>
  <c r="O51" i="85"/>
  <c r="N51" i="85"/>
  <c r="M51" i="85"/>
  <c r="L51" i="85"/>
  <c r="K51" i="85"/>
  <c r="O50" i="85"/>
  <c r="N50" i="85"/>
  <c r="M50" i="85"/>
  <c r="L50" i="85"/>
  <c r="K50" i="85"/>
  <c r="O49" i="85"/>
  <c r="N49" i="85"/>
  <c r="M49" i="85"/>
  <c r="L49" i="85"/>
  <c r="K49" i="85"/>
  <c r="O48" i="85"/>
  <c r="N48" i="85"/>
  <c r="M48" i="85"/>
  <c r="L48" i="85"/>
  <c r="K48" i="85"/>
  <c r="O47" i="85"/>
  <c r="N47" i="85"/>
  <c r="M47" i="85"/>
  <c r="L47" i="85"/>
  <c r="K47" i="85"/>
  <c r="O46" i="85"/>
  <c r="N46" i="85"/>
  <c r="M46" i="85"/>
  <c r="L46" i="85"/>
  <c r="K46" i="85"/>
  <c r="O45" i="85"/>
  <c r="N45" i="85"/>
  <c r="M45" i="85"/>
  <c r="L45" i="85"/>
  <c r="K45" i="85"/>
  <c r="O44" i="85"/>
  <c r="N44" i="85"/>
  <c r="M44" i="85"/>
  <c r="L44" i="85"/>
  <c r="K44" i="85"/>
  <c r="O43" i="85"/>
  <c r="N43" i="85"/>
  <c r="M43" i="85"/>
  <c r="L43" i="85"/>
  <c r="K43" i="85"/>
  <c r="O42" i="85"/>
  <c r="N42" i="85"/>
  <c r="M42" i="85"/>
  <c r="L42" i="85"/>
  <c r="K42" i="85"/>
  <c r="O41" i="85"/>
  <c r="N41" i="85"/>
  <c r="M41" i="85"/>
  <c r="L41" i="85"/>
  <c r="K41" i="85"/>
  <c r="O40" i="85"/>
  <c r="N40" i="85"/>
  <c r="M40" i="85"/>
  <c r="L40" i="85"/>
  <c r="K40" i="85"/>
  <c r="O39" i="85"/>
  <c r="N39" i="85"/>
  <c r="M39" i="85"/>
  <c r="L39" i="85"/>
  <c r="K39" i="85"/>
  <c r="O38" i="85"/>
  <c r="N38" i="85"/>
  <c r="M38" i="85"/>
  <c r="L38" i="85"/>
  <c r="K38" i="85"/>
  <c r="O37" i="85"/>
  <c r="N37" i="85"/>
  <c r="M37" i="85"/>
  <c r="L37" i="85"/>
  <c r="K37" i="85"/>
  <c r="O36" i="85"/>
  <c r="N36" i="85"/>
  <c r="M36" i="85"/>
  <c r="L36" i="85"/>
  <c r="K36" i="85"/>
  <c r="O35" i="85"/>
  <c r="N35" i="85"/>
  <c r="M35" i="85"/>
  <c r="L35" i="85"/>
  <c r="K35" i="85"/>
  <c r="O34" i="85"/>
  <c r="N34" i="85"/>
  <c r="M34" i="85"/>
  <c r="L34" i="85"/>
  <c r="K34" i="85"/>
  <c r="O33" i="85"/>
  <c r="N33" i="85"/>
  <c r="M33" i="85"/>
  <c r="L33" i="85"/>
  <c r="K33" i="85"/>
  <c r="O32" i="85"/>
  <c r="N32" i="85"/>
  <c r="M32" i="85"/>
  <c r="L32" i="85"/>
  <c r="K32" i="85"/>
  <c r="O31" i="85"/>
  <c r="N31" i="85"/>
  <c r="M31" i="85"/>
  <c r="L31" i="85"/>
  <c r="K31" i="85"/>
  <c r="O30" i="85"/>
  <c r="N30" i="85"/>
  <c r="M30" i="85"/>
  <c r="L30" i="85"/>
  <c r="K30" i="85"/>
  <c r="O29" i="85"/>
  <c r="N29" i="85"/>
  <c r="M29" i="85"/>
  <c r="L29" i="85"/>
  <c r="K29" i="85"/>
  <c r="O28" i="85"/>
  <c r="N28" i="85"/>
  <c r="M28" i="85"/>
  <c r="L28" i="85"/>
  <c r="K28" i="85"/>
  <c r="O27" i="85"/>
  <c r="N27" i="85"/>
  <c r="M27" i="85"/>
  <c r="L27" i="85"/>
  <c r="K27" i="85"/>
  <c r="O26" i="85"/>
  <c r="N26" i="85"/>
  <c r="M26" i="85"/>
  <c r="L26" i="85"/>
  <c r="K26" i="85"/>
  <c r="O25" i="85"/>
  <c r="N25" i="85"/>
  <c r="M25" i="85"/>
  <c r="L25" i="85"/>
  <c r="K25" i="85"/>
  <c r="O24" i="85"/>
  <c r="N24" i="85"/>
  <c r="M24" i="85"/>
  <c r="L24" i="85"/>
  <c r="K24" i="85"/>
  <c r="O23" i="85"/>
  <c r="N23" i="85"/>
  <c r="M23" i="85"/>
  <c r="L23" i="85"/>
  <c r="K23" i="85"/>
  <c r="O22" i="85"/>
  <c r="N22" i="85"/>
  <c r="M22" i="85"/>
  <c r="L22" i="85"/>
  <c r="K22" i="85"/>
  <c r="O21" i="85"/>
  <c r="N21" i="85"/>
  <c r="M21" i="85"/>
  <c r="L21" i="85"/>
  <c r="K21" i="85"/>
  <c r="O20" i="85"/>
  <c r="N20" i="85"/>
  <c r="M20" i="85"/>
  <c r="L20" i="85"/>
  <c r="K20" i="85"/>
  <c r="O19" i="85"/>
  <c r="N19" i="85"/>
  <c r="M19" i="85"/>
  <c r="L19" i="85"/>
  <c r="K19" i="85"/>
  <c r="O18" i="85"/>
  <c r="N18" i="85"/>
  <c r="M18" i="85"/>
  <c r="L18" i="85"/>
  <c r="K18" i="85"/>
  <c r="O17" i="85"/>
  <c r="N17" i="85"/>
  <c r="M17" i="85"/>
  <c r="L17" i="85"/>
  <c r="K17" i="85"/>
  <c r="O16" i="85"/>
  <c r="N16" i="85"/>
  <c r="M16" i="85"/>
  <c r="L16" i="85"/>
  <c r="K16" i="85"/>
  <c r="O15" i="85"/>
  <c r="N15" i="85"/>
  <c r="M15" i="85"/>
  <c r="L15" i="85"/>
  <c r="K15" i="85"/>
  <c r="O14" i="85"/>
  <c r="N14" i="85"/>
  <c r="M14" i="85"/>
  <c r="L14" i="85"/>
  <c r="K14" i="85"/>
  <c r="O13" i="85"/>
  <c r="N13" i="85"/>
  <c r="M13" i="85"/>
  <c r="L13" i="85"/>
  <c r="K13" i="85"/>
  <c r="O12" i="85"/>
  <c r="N12" i="85"/>
  <c r="M12" i="85"/>
  <c r="L12" i="85"/>
  <c r="K12" i="85"/>
  <c r="O270" i="84"/>
  <c r="N270" i="84"/>
  <c r="M270" i="84"/>
  <c r="L270" i="84"/>
  <c r="K270" i="84"/>
  <c r="O269" i="84"/>
  <c r="N269" i="84"/>
  <c r="M269" i="84"/>
  <c r="L269" i="84"/>
  <c r="K269" i="84"/>
  <c r="O268" i="84"/>
  <c r="N268" i="84"/>
  <c r="M268" i="84"/>
  <c r="L268" i="84"/>
  <c r="K268" i="84"/>
  <c r="O267" i="84"/>
  <c r="N267" i="84"/>
  <c r="M267" i="84"/>
  <c r="L267" i="84"/>
  <c r="K267" i="84"/>
  <c r="O266" i="84"/>
  <c r="N266" i="84"/>
  <c r="M266" i="84"/>
  <c r="L266" i="84"/>
  <c r="K266" i="84"/>
  <c r="O265" i="84"/>
  <c r="N265" i="84"/>
  <c r="M265" i="84"/>
  <c r="L265" i="84"/>
  <c r="K265" i="84"/>
  <c r="O264" i="84"/>
  <c r="N264" i="84"/>
  <c r="M264" i="84"/>
  <c r="L264" i="84"/>
  <c r="K264" i="84"/>
  <c r="O263" i="84"/>
  <c r="N263" i="84"/>
  <c r="M263" i="84"/>
  <c r="L263" i="84"/>
  <c r="K263" i="84"/>
  <c r="O262" i="84"/>
  <c r="N262" i="84"/>
  <c r="M262" i="84"/>
  <c r="L262" i="84"/>
  <c r="K262" i="84"/>
  <c r="O261" i="84"/>
  <c r="N261" i="84"/>
  <c r="M261" i="84"/>
  <c r="L261" i="84"/>
  <c r="K261" i="84"/>
  <c r="O260" i="84"/>
  <c r="N260" i="84"/>
  <c r="M260" i="84"/>
  <c r="L260" i="84"/>
  <c r="K260" i="84"/>
  <c r="O259" i="84"/>
  <c r="N259" i="84"/>
  <c r="M259" i="84"/>
  <c r="L259" i="84"/>
  <c r="K259" i="84"/>
  <c r="O258" i="84"/>
  <c r="N258" i="84"/>
  <c r="M258" i="84"/>
  <c r="L258" i="84"/>
  <c r="K258" i="84"/>
  <c r="O257" i="84"/>
  <c r="N257" i="84"/>
  <c r="M257" i="84"/>
  <c r="L257" i="84"/>
  <c r="K257" i="84"/>
  <c r="O256" i="84"/>
  <c r="N256" i="84"/>
  <c r="M256" i="84"/>
  <c r="L256" i="84"/>
  <c r="K256" i="84"/>
  <c r="O255" i="84"/>
  <c r="N255" i="84"/>
  <c r="M255" i="84"/>
  <c r="L255" i="84"/>
  <c r="K255" i="84"/>
  <c r="O254" i="84"/>
  <c r="N254" i="84"/>
  <c r="M254" i="84"/>
  <c r="L254" i="84"/>
  <c r="K254" i="84"/>
  <c r="O253" i="84"/>
  <c r="N253" i="84"/>
  <c r="M253" i="84"/>
  <c r="L253" i="84"/>
  <c r="K253" i="84"/>
  <c r="O252" i="84"/>
  <c r="N252" i="84"/>
  <c r="M252" i="84"/>
  <c r="L252" i="84"/>
  <c r="K252" i="84"/>
  <c r="O251" i="84"/>
  <c r="N251" i="84"/>
  <c r="M251" i="84"/>
  <c r="L251" i="84"/>
  <c r="K251" i="84"/>
  <c r="O250" i="84"/>
  <c r="N250" i="84"/>
  <c r="M250" i="84"/>
  <c r="L250" i="84"/>
  <c r="K250" i="84"/>
  <c r="O249" i="84"/>
  <c r="N249" i="84"/>
  <c r="M249" i="84"/>
  <c r="L249" i="84"/>
  <c r="K249" i="84"/>
  <c r="O248" i="84"/>
  <c r="N248" i="84"/>
  <c r="M248" i="84"/>
  <c r="L248" i="84"/>
  <c r="K248" i="84"/>
  <c r="O247" i="84"/>
  <c r="N247" i="84"/>
  <c r="M247" i="84"/>
  <c r="L247" i="84"/>
  <c r="K247" i="84"/>
  <c r="O246" i="84"/>
  <c r="N246" i="84"/>
  <c r="M246" i="84"/>
  <c r="L246" i="84"/>
  <c r="K246" i="84"/>
  <c r="O245" i="84"/>
  <c r="N245" i="84"/>
  <c r="M245" i="84"/>
  <c r="L245" i="84"/>
  <c r="K245" i="84"/>
  <c r="O244" i="84"/>
  <c r="N244" i="84"/>
  <c r="M244" i="84"/>
  <c r="L244" i="84"/>
  <c r="K244" i="84"/>
  <c r="O243" i="84"/>
  <c r="N243" i="84"/>
  <c r="M243" i="84"/>
  <c r="L243" i="84"/>
  <c r="K243" i="84"/>
  <c r="O242" i="84"/>
  <c r="N242" i="84"/>
  <c r="M242" i="84"/>
  <c r="L242" i="84"/>
  <c r="K242" i="84"/>
  <c r="O241" i="84"/>
  <c r="N241" i="84"/>
  <c r="M241" i="84"/>
  <c r="L241" i="84"/>
  <c r="K241" i="84"/>
  <c r="O240" i="84"/>
  <c r="N240" i="84"/>
  <c r="M240" i="84"/>
  <c r="L240" i="84"/>
  <c r="K240" i="84"/>
  <c r="O239" i="84"/>
  <c r="N239" i="84"/>
  <c r="M239" i="84"/>
  <c r="L239" i="84"/>
  <c r="K239" i="84"/>
  <c r="O238" i="84"/>
  <c r="N238" i="84"/>
  <c r="M238" i="84"/>
  <c r="L238" i="84"/>
  <c r="K238" i="84"/>
  <c r="O237" i="84"/>
  <c r="N237" i="84"/>
  <c r="M237" i="84"/>
  <c r="L237" i="84"/>
  <c r="K237" i="84"/>
  <c r="O236" i="84"/>
  <c r="N236" i="84"/>
  <c r="M236" i="84"/>
  <c r="L236" i="84"/>
  <c r="K236" i="84"/>
  <c r="O235" i="84"/>
  <c r="N235" i="84"/>
  <c r="M235" i="84"/>
  <c r="L235" i="84"/>
  <c r="K235" i="84"/>
  <c r="O234" i="84"/>
  <c r="N234" i="84"/>
  <c r="M234" i="84"/>
  <c r="L234" i="84"/>
  <c r="K234" i="84"/>
  <c r="O233" i="84"/>
  <c r="N233" i="84"/>
  <c r="M233" i="84"/>
  <c r="L233" i="84"/>
  <c r="K233" i="84"/>
  <c r="O232" i="84"/>
  <c r="N232" i="84"/>
  <c r="M232" i="84"/>
  <c r="L232" i="84"/>
  <c r="K232" i="84"/>
  <c r="O231" i="84"/>
  <c r="N231" i="84"/>
  <c r="M231" i="84"/>
  <c r="L231" i="84"/>
  <c r="K231" i="84"/>
  <c r="O230" i="84"/>
  <c r="N230" i="84"/>
  <c r="M230" i="84"/>
  <c r="L230" i="84"/>
  <c r="K230" i="84"/>
  <c r="O229" i="84"/>
  <c r="N229" i="84"/>
  <c r="M229" i="84"/>
  <c r="L229" i="84"/>
  <c r="K229" i="84"/>
  <c r="O228" i="84"/>
  <c r="N228" i="84"/>
  <c r="M228" i="84"/>
  <c r="L228" i="84"/>
  <c r="K228" i="84"/>
  <c r="O227" i="84"/>
  <c r="N227" i="84"/>
  <c r="M227" i="84"/>
  <c r="L227" i="84"/>
  <c r="K227" i="84"/>
  <c r="O226" i="84"/>
  <c r="N226" i="84"/>
  <c r="M226" i="84"/>
  <c r="L226" i="84"/>
  <c r="K226" i="84"/>
  <c r="O225" i="84"/>
  <c r="N225" i="84"/>
  <c r="M225" i="84"/>
  <c r="L225" i="84"/>
  <c r="K225" i="84"/>
  <c r="O224" i="84"/>
  <c r="N224" i="84"/>
  <c r="M224" i="84"/>
  <c r="L224" i="84"/>
  <c r="K224" i="84"/>
  <c r="O223" i="84"/>
  <c r="N223" i="84"/>
  <c r="M223" i="84"/>
  <c r="L223" i="84"/>
  <c r="K223" i="84"/>
  <c r="O222" i="84"/>
  <c r="N222" i="84"/>
  <c r="M222" i="84"/>
  <c r="L222" i="84"/>
  <c r="K222" i="84"/>
  <c r="O221" i="84"/>
  <c r="N221" i="84"/>
  <c r="M221" i="84"/>
  <c r="L221" i="84"/>
  <c r="K221" i="84"/>
  <c r="O220" i="84"/>
  <c r="N220" i="84"/>
  <c r="M220" i="84"/>
  <c r="L220" i="84"/>
  <c r="K220" i="84"/>
  <c r="O219" i="84"/>
  <c r="N219" i="84"/>
  <c r="M219" i="84"/>
  <c r="L219" i="84"/>
  <c r="K219" i="84"/>
  <c r="O218" i="84"/>
  <c r="N218" i="84"/>
  <c r="M218" i="84"/>
  <c r="L218" i="84"/>
  <c r="K218" i="84"/>
  <c r="O217" i="84"/>
  <c r="N217" i="84"/>
  <c r="M217" i="84"/>
  <c r="L217" i="84"/>
  <c r="K217" i="84"/>
  <c r="O216" i="84"/>
  <c r="N216" i="84"/>
  <c r="M216" i="84"/>
  <c r="L216" i="84"/>
  <c r="K216" i="84"/>
  <c r="O215" i="84"/>
  <c r="N215" i="84"/>
  <c r="M215" i="84"/>
  <c r="L215" i="84"/>
  <c r="K215" i="84"/>
  <c r="O214" i="84"/>
  <c r="N214" i="84"/>
  <c r="M214" i="84"/>
  <c r="L214" i="84"/>
  <c r="K214" i="84"/>
  <c r="O213" i="84"/>
  <c r="N213" i="84"/>
  <c r="M213" i="84"/>
  <c r="L213" i="84"/>
  <c r="K213" i="84"/>
  <c r="O212" i="84"/>
  <c r="N212" i="84"/>
  <c r="M212" i="84"/>
  <c r="L212" i="84"/>
  <c r="K212" i="84"/>
  <c r="O211" i="84"/>
  <c r="N211" i="84"/>
  <c r="M211" i="84"/>
  <c r="L211" i="84"/>
  <c r="K211" i="84"/>
  <c r="O210" i="84"/>
  <c r="N210" i="84"/>
  <c r="M210" i="84"/>
  <c r="L210" i="84"/>
  <c r="K210" i="84"/>
  <c r="O209" i="84"/>
  <c r="N209" i="84"/>
  <c r="M209" i="84"/>
  <c r="L209" i="84"/>
  <c r="K209" i="84"/>
  <c r="O208" i="84"/>
  <c r="N208" i="84"/>
  <c r="M208" i="84"/>
  <c r="L208" i="84"/>
  <c r="K208" i="84"/>
  <c r="O207" i="84"/>
  <c r="N207" i="84"/>
  <c r="M207" i="84"/>
  <c r="L207" i="84"/>
  <c r="K207" i="84"/>
  <c r="O206" i="84"/>
  <c r="N206" i="84"/>
  <c r="M206" i="84"/>
  <c r="L206" i="84"/>
  <c r="K206" i="84"/>
  <c r="O205" i="84"/>
  <c r="N205" i="84"/>
  <c r="M205" i="84"/>
  <c r="L205" i="84"/>
  <c r="K205" i="84"/>
  <c r="O204" i="84"/>
  <c r="N204" i="84"/>
  <c r="M204" i="84"/>
  <c r="L204" i="84"/>
  <c r="K204" i="84"/>
  <c r="O203" i="84"/>
  <c r="N203" i="84"/>
  <c r="M203" i="84"/>
  <c r="L203" i="84"/>
  <c r="K203" i="84"/>
  <c r="O202" i="84"/>
  <c r="N202" i="84"/>
  <c r="M202" i="84"/>
  <c r="L202" i="84"/>
  <c r="K202" i="84"/>
  <c r="O201" i="84"/>
  <c r="N201" i="84"/>
  <c r="M201" i="84"/>
  <c r="L201" i="84"/>
  <c r="K201" i="84"/>
  <c r="O200" i="84"/>
  <c r="N200" i="84"/>
  <c r="M200" i="84"/>
  <c r="L200" i="84"/>
  <c r="K200" i="84"/>
  <c r="O199" i="84"/>
  <c r="N199" i="84"/>
  <c r="M199" i="84"/>
  <c r="L199" i="84"/>
  <c r="K199" i="84"/>
  <c r="O198" i="84"/>
  <c r="N198" i="84"/>
  <c r="M198" i="84"/>
  <c r="L198" i="84"/>
  <c r="K198" i="84"/>
  <c r="O197" i="84"/>
  <c r="N197" i="84"/>
  <c r="M197" i="84"/>
  <c r="L197" i="84"/>
  <c r="K197" i="84"/>
  <c r="O196" i="84"/>
  <c r="N196" i="84"/>
  <c r="M196" i="84"/>
  <c r="L196" i="84"/>
  <c r="K196" i="84"/>
  <c r="O195" i="84"/>
  <c r="N195" i="84"/>
  <c r="M195" i="84"/>
  <c r="L195" i="84"/>
  <c r="K195" i="84"/>
  <c r="O194" i="84"/>
  <c r="N194" i="84"/>
  <c r="M194" i="84"/>
  <c r="L194" i="84"/>
  <c r="K194" i="84"/>
  <c r="O193" i="84"/>
  <c r="N193" i="84"/>
  <c r="M193" i="84"/>
  <c r="L193" i="84"/>
  <c r="K193" i="84"/>
  <c r="O192" i="84"/>
  <c r="N192" i="84"/>
  <c r="M192" i="84"/>
  <c r="L192" i="84"/>
  <c r="K192" i="84"/>
  <c r="O191" i="84"/>
  <c r="N191" i="84"/>
  <c r="M191" i="84"/>
  <c r="L191" i="84"/>
  <c r="K191" i="84"/>
  <c r="O190" i="84"/>
  <c r="N190" i="84"/>
  <c r="M190" i="84"/>
  <c r="L190" i="84"/>
  <c r="K190" i="84"/>
  <c r="O189" i="84"/>
  <c r="N189" i="84"/>
  <c r="M189" i="84"/>
  <c r="L189" i="84"/>
  <c r="K189" i="84"/>
  <c r="O188" i="84"/>
  <c r="N188" i="84"/>
  <c r="M188" i="84"/>
  <c r="L188" i="84"/>
  <c r="K188" i="84"/>
  <c r="O187" i="84"/>
  <c r="N187" i="84"/>
  <c r="M187" i="84"/>
  <c r="L187" i="84"/>
  <c r="K187" i="84"/>
  <c r="O186" i="84"/>
  <c r="N186" i="84"/>
  <c r="M186" i="84"/>
  <c r="L186" i="84"/>
  <c r="K186" i="84"/>
  <c r="O185" i="84"/>
  <c r="N185" i="84"/>
  <c r="M185" i="84"/>
  <c r="L185" i="84"/>
  <c r="K185" i="84"/>
  <c r="O184" i="84"/>
  <c r="N184" i="84"/>
  <c r="M184" i="84"/>
  <c r="L184" i="84"/>
  <c r="K184" i="84"/>
  <c r="O183" i="84"/>
  <c r="N183" i="84"/>
  <c r="M183" i="84"/>
  <c r="L183" i="84"/>
  <c r="K183" i="84"/>
  <c r="O182" i="84"/>
  <c r="N182" i="84"/>
  <c r="M182" i="84"/>
  <c r="L182" i="84"/>
  <c r="K182" i="84"/>
  <c r="O181" i="84"/>
  <c r="N181" i="84"/>
  <c r="M181" i="84"/>
  <c r="L181" i="84"/>
  <c r="K181" i="84"/>
  <c r="O180" i="84"/>
  <c r="N180" i="84"/>
  <c r="M180" i="84"/>
  <c r="L180" i="84"/>
  <c r="K180" i="84"/>
  <c r="O179" i="84"/>
  <c r="N179" i="84"/>
  <c r="M179" i="84"/>
  <c r="L179" i="84"/>
  <c r="K179" i="84"/>
  <c r="O178" i="84"/>
  <c r="N178" i="84"/>
  <c r="M178" i="84"/>
  <c r="L178" i="84"/>
  <c r="K178" i="84"/>
  <c r="O177" i="84"/>
  <c r="N177" i="84"/>
  <c r="M177" i="84"/>
  <c r="L177" i="84"/>
  <c r="K177" i="84"/>
  <c r="O176" i="84"/>
  <c r="N176" i="84"/>
  <c r="M176" i="84"/>
  <c r="L176" i="84"/>
  <c r="K176" i="84"/>
  <c r="O175" i="84"/>
  <c r="N175" i="84"/>
  <c r="M175" i="84"/>
  <c r="L175" i="84"/>
  <c r="K175" i="84"/>
  <c r="O174" i="84"/>
  <c r="N174" i="84"/>
  <c r="M174" i="84"/>
  <c r="L174" i="84"/>
  <c r="K174" i="84"/>
  <c r="O173" i="84"/>
  <c r="N173" i="84"/>
  <c r="M173" i="84"/>
  <c r="L173" i="84"/>
  <c r="K173" i="84"/>
  <c r="O172" i="84"/>
  <c r="N172" i="84"/>
  <c r="M172" i="84"/>
  <c r="L172" i="84"/>
  <c r="K172" i="84"/>
  <c r="O171" i="84"/>
  <c r="N171" i="84"/>
  <c r="M171" i="84"/>
  <c r="L171" i="84"/>
  <c r="K171" i="84"/>
  <c r="O170" i="84"/>
  <c r="N170" i="84"/>
  <c r="M170" i="84"/>
  <c r="L170" i="84"/>
  <c r="K170" i="84"/>
  <c r="O169" i="84"/>
  <c r="N169" i="84"/>
  <c r="M169" i="84"/>
  <c r="L169" i="84"/>
  <c r="K169" i="84"/>
  <c r="O168" i="84"/>
  <c r="N168" i="84"/>
  <c r="M168" i="84"/>
  <c r="L168" i="84"/>
  <c r="K168" i="84"/>
  <c r="O167" i="84"/>
  <c r="N167" i="84"/>
  <c r="M167" i="84"/>
  <c r="L167" i="84"/>
  <c r="K167" i="84"/>
  <c r="O166" i="84"/>
  <c r="N166" i="84"/>
  <c r="M166" i="84"/>
  <c r="L166" i="84"/>
  <c r="K166" i="84"/>
  <c r="O165" i="84"/>
  <c r="N165" i="84"/>
  <c r="M165" i="84"/>
  <c r="L165" i="84"/>
  <c r="K165" i="84"/>
  <c r="O164" i="84"/>
  <c r="N164" i="84"/>
  <c r="M164" i="84"/>
  <c r="L164" i="84"/>
  <c r="K164" i="84"/>
  <c r="O163" i="84"/>
  <c r="N163" i="84"/>
  <c r="M163" i="84"/>
  <c r="L163" i="84"/>
  <c r="K163" i="84"/>
  <c r="O162" i="84"/>
  <c r="N162" i="84"/>
  <c r="M162" i="84"/>
  <c r="L162" i="84"/>
  <c r="K162" i="84"/>
  <c r="O161" i="84"/>
  <c r="N161" i="84"/>
  <c r="M161" i="84"/>
  <c r="L161" i="84"/>
  <c r="K161" i="84"/>
  <c r="O160" i="84"/>
  <c r="N160" i="84"/>
  <c r="M160" i="84"/>
  <c r="L160" i="84"/>
  <c r="K160" i="84"/>
  <c r="O159" i="84"/>
  <c r="N159" i="84"/>
  <c r="M159" i="84"/>
  <c r="L159" i="84"/>
  <c r="K159" i="84"/>
  <c r="O158" i="84"/>
  <c r="N158" i="84"/>
  <c r="M158" i="84"/>
  <c r="L158" i="84"/>
  <c r="K158" i="84"/>
  <c r="O157" i="84"/>
  <c r="N157" i="84"/>
  <c r="M157" i="84"/>
  <c r="L157" i="84"/>
  <c r="K157" i="84"/>
  <c r="O156" i="84"/>
  <c r="N156" i="84"/>
  <c r="M156" i="84"/>
  <c r="L156" i="84"/>
  <c r="K156" i="84"/>
  <c r="O155" i="84"/>
  <c r="N155" i="84"/>
  <c r="M155" i="84"/>
  <c r="L155" i="84"/>
  <c r="K155" i="84"/>
  <c r="O154" i="84"/>
  <c r="N154" i="84"/>
  <c r="M154" i="84"/>
  <c r="L154" i="84"/>
  <c r="K154" i="84"/>
  <c r="O153" i="84"/>
  <c r="N153" i="84"/>
  <c r="M153" i="84"/>
  <c r="L153" i="84"/>
  <c r="K153" i="84"/>
  <c r="O152" i="84"/>
  <c r="N152" i="84"/>
  <c r="M152" i="84"/>
  <c r="L152" i="84"/>
  <c r="K152" i="84"/>
  <c r="O151" i="84"/>
  <c r="N151" i="84"/>
  <c r="M151" i="84"/>
  <c r="L151" i="84"/>
  <c r="K151" i="84"/>
  <c r="O150" i="84"/>
  <c r="N150" i="84"/>
  <c r="M150" i="84"/>
  <c r="L150" i="84"/>
  <c r="K150" i="84"/>
  <c r="O149" i="84"/>
  <c r="N149" i="84"/>
  <c r="M149" i="84"/>
  <c r="L149" i="84"/>
  <c r="K149" i="84"/>
  <c r="O148" i="84"/>
  <c r="N148" i="84"/>
  <c r="M148" i="84"/>
  <c r="L148" i="84"/>
  <c r="K148" i="84"/>
  <c r="O147" i="84"/>
  <c r="N147" i="84"/>
  <c r="M147" i="84"/>
  <c r="L147" i="84"/>
  <c r="K147" i="84"/>
  <c r="O146" i="84"/>
  <c r="N146" i="84"/>
  <c r="M146" i="84"/>
  <c r="L146" i="84"/>
  <c r="K146" i="84"/>
  <c r="O145" i="84"/>
  <c r="N145" i="84"/>
  <c r="M145" i="84"/>
  <c r="L145" i="84"/>
  <c r="K145" i="84"/>
  <c r="O144" i="84"/>
  <c r="N144" i="84"/>
  <c r="M144" i="84"/>
  <c r="L144" i="84"/>
  <c r="K144" i="84"/>
  <c r="O143" i="84"/>
  <c r="N143" i="84"/>
  <c r="M143" i="84"/>
  <c r="L143" i="84"/>
  <c r="K143" i="84"/>
  <c r="O142" i="84"/>
  <c r="N142" i="84"/>
  <c r="M142" i="84"/>
  <c r="L142" i="84"/>
  <c r="K142" i="84"/>
  <c r="O141" i="84"/>
  <c r="N141" i="84"/>
  <c r="M141" i="84"/>
  <c r="L141" i="84"/>
  <c r="K141" i="84"/>
  <c r="O140" i="84"/>
  <c r="N140" i="84"/>
  <c r="M140" i="84"/>
  <c r="L140" i="84"/>
  <c r="K140" i="84"/>
  <c r="O139" i="84"/>
  <c r="N139" i="84"/>
  <c r="M139" i="84"/>
  <c r="L139" i="84"/>
  <c r="K139" i="84"/>
  <c r="O138" i="84"/>
  <c r="N138" i="84"/>
  <c r="M138" i="84"/>
  <c r="L138" i="84"/>
  <c r="K138" i="84"/>
  <c r="O137" i="84"/>
  <c r="N137" i="84"/>
  <c r="M137" i="84"/>
  <c r="L137" i="84"/>
  <c r="K137" i="84"/>
  <c r="O136" i="84"/>
  <c r="N136" i="84"/>
  <c r="M136" i="84"/>
  <c r="L136" i="84"/>
  <c r="K136" i="84"/>
  <c r="O135" i="84"/>
  <c r="N135" i="84"/>
  <c r="M135" i="84"/>
  <c r="L135" i="84"/>
  <c r="K135" i="84"/>
  <c r="O134" i="84"/>
  <c r="N134" i="84"/>
  <c r="M134" i="84"/>
  <c r="L134" i="84"/>
  <c r="K134" i="84"/>
  <c r="O133" i="84"/>
  <c r="N133" i="84"/>
  <c r="M133" i="84"/>
  <c r="L133" i="84"/>
  <c r="K133" i="84"/>
  <c r="O132" i="84"/>
  <c r="N132" i="84"/>
  <c r="M132" i="84"/>
  <c r="L132" i="84"/>
  <c r="K132" i="84"/>
  <c r="O131" i="84"/>
  <c r="N131" i="84"/>
  <c r="M131" i="84"/>
  <c r="L131" i="84"/>
  <c r="K131" i="84"/>
  <c r="O130" i="84"/>
  <c r="N130" i="84"/>
  <c r="M130" i="84"/>
  <c r="L130" i="84"/>
  <c r="K130" i="84"/>
  <c r="O129" i="84"/>
  <c r="N129" i="84"/>
  <c r="M129" i="84"/>
  <c r="L129" i="84"/>
  <c r="K129" i="84"/>
  <c r="O128" i="84"/>
  <c r="N128" i="84"/>
  <c r="M128" i="84"/>
  <c r="L128" i="84"/>
  <c r="K128" i="84"/>
  <c r="O127" i="84"/>
  <c r="N127" i="84"/>
  <c r="M127" i="84"/>
  <c r="L127" i="84"/>
  <c r="K127" i="84"/>
  <c r="O126" i="84"/>
  <c r="N126" i="84"/>
  <c r="M126" i="84"/>
  <c r="L126" i="84"/>
  <c r="K126" i="84"/>
  <c r="O125" i="84"/>
  <c r="N125" i="84"/>
  <c r="M125" i="84"/>
  <c r="L125" i="84"/>
  <c r="K125" i="84"/>
  <c r="O124" i="84"/>
  <c r="N124" i="84"/>
  <c r="M124" i="84"/>
  <c r="L124" i="84"/>
  <c r="K124" i="84"/>
  <c r="O123" i="84"/>
  <c r="N123" i="84"/>
  <c r="M123" i="84"/>
  <c r="L123" i="84"/>
  <c r="K123" i="84"/>
  <c r="O122" i="84"/>
  <c r="N122" i="84"/>
  <c r="M122" i="84"/>
  <c r="L122" i="84"/>
  <c r="K122" i="84"/>
  <c r="O121" i="84"/>
  <c r="N121" i="84"/>
  <c r="M121" i="84"/>
  <c r="L121" i="84"/>
  <c r="K121" i="84"/>
  <c r="O120" i="84"/>
  <c r="N120" i="84"/>
  <c r="M120" i="84"/>
  <c r="L120" i="84"/>
  <c r="K120" i="84"/>
  <c r="O119" i="84"/>
  <c r="N119" i="84"/>
  <c r="M119" i="84"/>
  <c r="L119" i="84"/>
  <c r="K119" i="84"/>
  <c r="O118" i="84"/>
  <c r="N118" i="84"/>
  <c r="M118" i="84"/>
  <c r="L118" i="84"/>
  <c r="K118" i="84"/>
  <c r="O117" i="84"/>
  <c r="N117" i="84"/>
  <c r="M117" i="84"/>
  <c r="L117" i="84"/>
  <c r="K117" i="84"/>
  <c r="O116" i="84"/>
  <c r="N116" i="84"/>
  <c r="M116" i="84"/>
  <c r="L116" i="84"/>
  <c r="K116" i="84"/>
  <c r="O115" i="84"/>
  <c r="N115" i="84"/>
  <c r="M115" i="84"/>
  <c r="L115" i="84"/>
  <c r="K115" i="84"/>
  <c r="O114" i="84"/>
  <c r="N114" i="84"/>
  <c r="M114" i="84"/>
  <c r="L114" i="84"/>
  <c r="K114" i="84"/>
  <c r="O113" i="84"/>
  <c r="N113" i="84"/>
  <c r="M113" i="84"/>
  <c r="L113" i="84"/>
  <c r="K113" i="84"/>
  <c r="O112" i="84"/>
  <c r="N112" i="84"/>
  <c r="M112" i="84"/>
  <c r="L112" i="84"/>
  <c r="K112" i="84"/>
  <c r="O111" i="84"/>
  <c r="N111" i="84"/>
  <c r="M111" i="84"/>
  <c r="L111" i="84"/>
  <c r="K111" i="84"/>
  <c r="O110" i="84"/>
  <c r="N110" i="84"/>
  <c r="M110" i="84"/>
  <c r="L110" i="84"/>
  <c r="K110" i="84"/>
  <c r="O109" i="84"/>
  <c r="N109" i="84"/>
  <c r="M109" i="84"/>
  <c r="L109" i="84"/>
  <c r="K109" i="84"/>
  <c r="O108" i="84"/>
  <c r="N108" i="84"/>
  <c r="M108" i="84"/>
  <c r="L108" i="84"/>
  <c r="K108" i="84"/>
  <c r="O107" i="84"/>
  <c r="N107" i="84"/>
  <c r="M107" i="84"/>
  <c r="L107" i="84"/>
  <c r="K107" i="84"/>
  <c r="O106" i="84"/>
  <c r="N106" i="84"/>
  <c r="M106" i="84"/>
  <c r="L106" i="84"/>
  <c r="K106" i="84"/>
  <c r="O105" i="84"/>
  <c r="N105" i="84"/>
  <c r="M105" i="84"/>
  <c r="L105" i="84"/>
  <c r="K105" i="84"/>
  <c r="O104" i="84"/>
  <c r="N104" i="84"/>
  <c r="M104" i="84"/>
  <c r="L104" i="84"/>
  <c r="K104" i="84"/>
  <c r="O103" i="84"/>
  <c r="N103" i="84"/>
  <c r="M103" i="84"/>
  <c r="L103" i="84"/>
  <c r="K103" i="84"/>
  <c r="O102" i="84"/>
  <c r="N102" i="84"/>
  <c r="M102" i="84"/>
  <c r="L102" i="84"/>
  <c r="K102" i="84"/>
  <c r="O101" i="84"/>
  <c r="N101" i="84"/>
  <c r="M101" i="84"/>
  <c r="L101" i="84"/>
  <c r="K101" i="84"/>
  <c r="O100" i="84"/>
  <c r="N100" i="84"/>
  <c r="M100" i="84"/>
  <c r="L100" i="84"/>
  <c r="K100" i="84"/>
  <c r="O99" i="84"/>
  <c r="N99" i="84"/>
  <c r="M99" i="84"/>
  <c r="L99" i="84"/>
  <c r="K99" i="84"/>
  <c r="O98" i="84"/>
  <c r="N98" i="84"/>
  <c r="M98" i="84"/>
  <c r="L98" i="84"/>
  <c r="K98" i="84"/>
  <c r="O97" i="84"/>
  <c r="N97" i="84"/>
  <c r="M97" i="84"/>
  <c r="L97" i="84"/>
  <c r="K97" i="84"/>
  <c r="O96" i="84"/>
  <c r="N96" i="84"/>
  <c r="M96" i="84"/>
  <c r="L96" i="84"/>
  <c r="K96" i="84"/>
  <c r="O95" i="84"/>
  <c r="N95" i="84"/>
  <c r="M95" i="84"/>
  <c r="L95" i="84"/>
  <c r="K95" i="84"/>
  <c r="O94" i="84"/>
  <c r="N94" i="84"/>
  <c r="M94" i="84"/>
  <c r="L94" i="84"/>
  <c r="K94" i="84"/>
  <c r="O93" i="84"/>
  <c r="N93" i="84"/>
  <c r="M93" i="84"/>
  <c r="L93" i="84"/>
  <c r="K93" i="84"/>
  <c r="O92" i="84"/>
  <c r="N92" i="84"/>
  <c r="M92" i="84"/>
  <c r="L92" i="84"/>
  <c r="K92" i="84"/>
  <c r="O91" i="84"/>
  <c r="N91" i="84"/>
  <c r="M91" i="84"/>
  <c r="L91" i="84"/>
  <c r="K91" i="84"/>
  <c r="O90" i="84"/>
  <c r="N90" i="84"/>
  <c r="M90" i="84"/>
  <c r="L90" i="84"/>
  <c r="K90" i="84"/>
  <c r="O89" i="84"/>
  <c r="N89" i="84"/>
  <c r="M89" i="84"/>
  <c r="L89" i="84"/>
  <c r="K89" i="84"/>
  <c r="O88" i="84"/>
  <c r="N88" i="84"/>
  <c r="M88" i="84"/>
  <c r="L88" i="84"/>
  <c r="K88" i="84"/>
  <c r="O87" i="84"/>
  <c r="N87" i="84"/>
  <c r="M87" i="84"/>
  <c r="L87" i="84"/>
  <c r="K87" i="84"/>
  <c r="O86" i="84"/>
  <c r="N86" i="84"/>
  <c r="M86" i="84"/>
  <c r="L86" i="84"/>
  <c r="K86" i="84"/>
  <c r="O85" i="84"/>
  <c r="N85" i="84"/>
  <c r="M85" i="84"/>
  <c r="L85" i="84"/>
  <c r="K85" i="84"/>
  <c r="O84" i="84"/>
  <c r="N84" i="84"/>
  <c r="M84" i="84"/>
  <c r="L84" i="84"/>
  <c r="K84" i="84"/>
  <c r="O83" i="84"/>
  <c r="N83" i="84"/>
  <c r="M83" i="84"/>
  <c r="L83" i="84"/>
  <c r="K83" i="84"/>
  <c r="O82" i="84"/>
  <c r="N82" i="84"/>
  <c r="M82" i="84"/>
  <c r="L82" i="84"/>
  <c r="K82" i="84"/>
  <c r="O81" i="84"/>
  <c r="N81" i="84"/>
  <c r="M81" i="84"/>
  <c r="L81" i="84"/>
  <c r="K81" i="84"/>
  <c r="O80" i="84"/>
  <c r="N80" i="84"/>
  <c r="M80" i="84"/>
  <c r="L80" i="84"/>
  <c r="K80" i="84"/>
  <c r="O79" i="84"/>
  <c r="N79" i="84"/>
  <c r="M79" i="84"/>
  <c r="L79" i="84"/>
  <c r="K79" i="84"/>
  <c r="O78" i="84"/>
  <c r="N78" i="84"/>
  <c r="M78" i="84"/>
  <c r="L78" i="84"/>
  <c r="K78" i="84"/>
  <c r="O77" i="84"/>
  <c r="N77" i="84"/>
  <c r="M77" i="84"/>
  <c r="L77" i="84"/>
  <c r="K77" i="84"/>
  <c r="O76" i="84"/>
  <c r="N76" i="84"/>
  <c r="M76" i="84"/>
  <c r="L76" i="84"/>
  <c r="K76" i="84"/>
  <c r="O75" i="84"/>
  <c r="N75" i="84"/>
  <c r="M75" i="84"/>
  <c r="L75" i="84"/>
  <c r="K75" i="84"/>
  <c r="O74" i="84"/>
  <c r="N74" i="84"/>
  <c r="M74" i="84"/>
  <c r="L74" i="84"/>
  <c r="K74" i="84"/>
  <c r="O73" i="84"/>
  <c r="N73" i="84"/>
  <c r="M73" i="84"/>
  <c r="L73" i="84"/>
  <c r="K73" i="84"/>
  <c r="O72" i="84"/>
  <c r="N72" i="84"/>
  <c r="M72" i="84"/>
  <c r="L72" i="84"/>
  <c r="K72" i="84"/>
  <c r="O71" i="84"/>
  <c r="N71" i="84"/>
  <c r="M71" i="84"/>
  <c r="L71" i="84"/>
  <c r="K71" i="84"/>
  <c r="O70" i="84"/>
  <c r="N70" i="84"/>
  <c r="M70" i="84"/>
  <c r="L70" i="84"/>
  <c r="K70" i="84"/>
  <c r="O69" i="84"/>
  <c r="N69" i="84"/>
  <c r="M69" i="84"/>
  <c r="L69" i="84"/>
  <c r="K69" i="84"/>
  <c r="O68" i="84"/>
  <c r="N68" i="84"/>
  <c r="M68" i="84"/>
  <c r="L68" i="84"/>
  <c r="K68" i="84"/>
  <c r="O67" i="84"/>
  <c r="N67" i="84"/>
  <c r="M67" i="84"/>
  <c r="L67" i="84"/>
  <c r="K67" i="84"/>
  <c r="O66" i="84"/>
  <c r="N66" i="84"/>
  <c r="M66" i="84"/>
  <c r="L66" i="84"/>
  <c r="K66" i="84"/>
  <c r="O65" i="84"/>
  <c r="N65" i="84"/>
  <c r="M65" i="84"/>
  <c r="L65" i="84"/>
  <c r="K65" i="84"/>
  <c r="O64" i="84"/>
  <c r="N64" i="84"/>
  <c r="M64" i="84"/>
  <c r="L64" i="84"/>
  <c r="K64" i="84"/>
  <c r="O63" i="84"/>
  <c r="N63" i="84"/>
  <c r="M63" i="84"/>
  <c r="L63" i="84"/>
  <c r="K63" i="84"/>
  <c r="O62" i="84"/>
  <c r="N62" i="84"/>
  <c r="M62" i="84"/>
  <c r="L62" i="84"/>
  <c r="K62" i="84"/>
  <c r="O61" i="84"/>
  <c r="N61" i="84"/>
  <c r="M61" i="84"/>
  <c r="L61" i="84"/>
  <c r="K61" i="84"/>
  <c r="O60" i="84"/>
  <c r="N60" i="84"/>
  <c r="M60" i="84"/>
  <c r="L60" i="84"/>
  <c r="K60" i="84"/>
  <c r="O59" i="84"/>
  <c r="N59" i="84"/>
  <c r="M59" i="84"/>
  <c r="L59" i="84"/>
  <c r="K59" i="84"/>
  <c r="O58" i="84"/>
  <c r="N58" i="84"/>
  <c r="M58" i="84"/>
  <c r="L58" i="84"/>
  <c r="K58" i="84"/>
  <c r="O57" i="84"/>
  <c r="N57" i="84"/>
  <c r="M57" i="84"/>
  <c r="L57" i="84"/>
  <c r="K57" i="84"/>
  <c r="O56" i="84"/>
  <c r="N56" i="84"/>
  <c r="M56" i="84"/>
  <c r="L56" i="84"/>
  <c r="K56" i="84"/>
  <c r="O55" i="84"/>
  <c r="N55" i="84"/>
  <c r="M55" i="84"/>
  <c r="L55" i="84"/>
  <c r="K55" i="84"/>
  <c r="O54" i="84"/>
  <c r="N54" i="84"/>
  <c r="M54" i="84"/>
  <c r="L54" i="84"/>
  <c r="K54" i="84"/>
  <c r="O53" i="84"/>
  <c r="N53" i="84"/>
  <c r="M53" i="84"/>
  <c r="L53" i="84"/>
  <c r="K53" i="84"/>
  <c r="O52" i="84"/>
  <c r="N52" i="84"/>
  <c r="M52" i="84"/>
  <c r="L52" i="84"/>
  <c r="K52" i="84"/>
  <c r="O51" i="84"/>
  <c r="N51" i="84"/>
  <c r="M51" i="84"/>
  <c r="L51" i="84"/>
  <c r="K51" i="84"/>
  <c r="O50" i="84"/>
  <c r="N50" i="84"/>
  <c r="M50" i="84"/>
  <c r="L50" i="84"/>
  <c r="K50" i="84"/>
  <c r="O49" i="84"/>
  <c r="N49" i="84"/>
  <c r="M49" i="84"/>
  <c r="L49" i="84"/>
  <c r="K49" i="84"/>
  <c r="O48" i="84"/>
  <c r="N48" i="84"/>
  <c r="M48" i="84"/>
  <c r="L48" i="84"/>
  <c r="K48" i="84"/>
  <c r="O47" i="84"/>
  <c r="N47" i="84"/>
  <c r="M47" i="84"/>
  <c r="L47" i="84"/>
  <c r="K47" i="84"/>
  <c r="O46" i="84"/>
  <c r="N46" i="84"/>
  <c r="M46" i="84"/>
  <c r="L46" i="84"/>
  <c r="K46" i="84"/>
  <c r="O45" i="84"/>
  <c r="N45" i="84"/>
  <c r="M45" i="84"/>
  <c r="L45" i="84"/>
  <c r="K45" i="84"/>
  <c r="O44" i="84"/>
  <c r="N44" i="84"/>
  <c r="M44" i="84"/>
  <c r="L44" i="84"/>
  <c r="K44" i="84"/>
  <c r="O43" i="84"/>
  <c r="N43" i="84"/>
  <c r="M43" i="84"/>
  <c r="L43" i="84"/>
  <c r="K43" i="84"/>
  <c r="O42" i="84"/>
  <c r="N42" i="84"/>
  <c r="M42" i="84"/>
  <c r="L42" i="84"/>
  <c r="K42" i="84"/>
  <c r="O41" i="84"/>
  <c r="N41" i="84"/>
  <c r="M41" i="84"/>
  <c r="L41" i="84"/>
  <c r="K41" i="84"/>
  <c r="O40" i="84"/>
  <c r="N40" i="84"/>
  <c r="M40" i="84"/>
  <c r="L40" i="84"/>
  <c r="K40" i="84"/>
  <c r="O39" i="84"/>
  <c r="N39" i="84"/>
  <c r="M39" i="84"/>
  <c r="L39" i="84"/>
  <c r="K39" i="84"/>
  <c r="O38" i="84"/>
  <c r="N38" i="84"/>
  <c r="M38" i="84"/>
  <c r="L38" i="84"/>
  <c r="K38" i="84"/>
  <c r="O37" i="84"/>
  <c r="N37" i="84"/>
  <c r="M37" i="84"/>
  <c r="L37" i="84"/>
  <c r="K37" i="84"/>
  <c r="O36" i="84"/>
  <c r="N36" i="84"/>
  <c r="M36" i="84"/>
  <c r="L36" i="84"/>
  <c r="K36" i="84"/>
  <c r="O35" i="84"/>
  <c r="N35" i="84"/>
  <c r="M35" i="84"/>
  <c r="L35" i="84"/>
  <c r="K35" i="84"/>
  <c r="O34" i="84"/>
  <c r="N34" i="84"/>
  <c r="M34" i="84"/>
  <c r="L34" i="84"/>
  <c r="K34" i="84"/>
  <c r="O33" i="84"/>
  <c r="N33" i="84"/>
  <c r="M33" i="84"/>
  <c r="L33" i="84"/>
  <c r="K33" i="84"/>
  <c r="O32" i="84"/>
  <c r="N32" i="84"/>
  <c r="M32" i="84"/>
  <c r="L32" i="84"/>
  <c r="K32" i="84"/>
  <c r="O31" i="84"/>
  <c r="N31" i="84"/>
  <c r="M31" i="84"/>
  <c r="L31" i="84"/>
  <c r="K31" i="84"/>
  <c r="O30" i="84"/>
  <c r="N30" i="84"/>
  <c r="M30" i="84"/>
  <c r="L30" i="84"/>
  <c r="K30" i="84"/>
  <c r="O29" i="84"/>
  <c r="N29" i="84"/>
  <c r="M29" i="84"/>
  <c r="L29" i="84"/>
  <c r="K29" i="84"/>
  <c r="O28" i="84"/>
  <c r="N28" i="84"/>
  <c r="M28" i="84"/>
  <c r="L28" i="84"/>
  <c r="K28" i="84"/>
  <c r="O27" i="84"/>
  <c r="N27" i="84"/>
  <c r="M27" i="84"/>
  <c r="L27" i="84"/>
  <c r="K27" i="84"/>
  <c r="O26" i="84"/>
  <c r="N26" i="84"/>
  <c r="M26" i="84"/>
  <c r="L26" i="84"/>
  <c r="K26" i="84"/>
  <c r="O25" i="84"/>
  <c r="N25" i="84"/>
  <c r="M25" i="84"/>
  <c r="L25" i="84"/>
  <c r="K25" i="84"/>
  <c r="O24" i="84"/>
  <c r="N24" i="84"/>
  <c r="M24" i="84"/>
  <c r="L24" i="84"/>
  <c r="K24" i="84"/>
  <c r="O23" i="84"/>
  <c r="N23" i="84"/>
  <c r="M23" i="84"/>
  <c r="L23" i="84"/>
  <c r="K23" i="84"/>
  <c r="O22" i="84"/>
  <c r="N22" i="84"/>
  <c r="M22" i="84"/>
  <c r="L22" i="84"/>
  <c r="K22" i="84"/>
  <c r="O21" i="84"/>
  <c r="N21" i="84"/>
  <c r="M21" i="84"/>
  <c r="L21" i="84"/>
  <c r="K21" i="84"/>
  <c r="O20" i="84"/>
  <c r="N20" i="84"/>
  <c r="M20" i="84"/>
  <c r="L20" i="84"/>
  <c r="K20" i="84"/>
  <c r="O19" i="84"/>
  <c r="N19" i="84"/>
  <c r="M19" i="84"/>
  <c r="L19" i="84"/>
  <c r="K19" i="84"/>
  <c r="O18" i="84"/>
  <c r="N18" i="84"/>
  <c r="M18" i="84"/>
  <c r="L18" i="84"/>
  <c r="K18" i="84"/>
  <c r="O17" i="84"/>
  <c r="N17" i="84"/>
  <c r="M17" i="84"/>
  <c r="L17" i="84"/>
  <c r="K17" i="84"/>
  <c r="O16" i="84"/>
  <c r="N16" i="84"/>
  <c r="M16" i="84"/>
  <c r="L16" i="84"/>
  <c r="K16" i="84"/>
  <c r="O15" i="84"/>
  <c r="N15" i="84"/>
  <c r="M15" i="84"/>
  <c r="L15" i="84"/>
  <c r="K15" i="84"/>
  <c r="O14" i="84"/>
  <c r="N14" i="84"/>
  <c r="M14" i="84"/>
  <c r="L14" i="84"/>
  <c r="K14" i="84"/>
  <c r="O13" i="84"/>
  <c r="N13" i="84"/>
  <c r="M13" i="84"/>
  <c r="L13" i="84"/>
  <c r="K13" i="84"/>
  <c r="O12" i="84"/>
  <c r="N12" i="84"/>
  <c r="M12" i="84"/>
  <c r="L12" i="84"/>
  <c r="K12" i="84"/>
  <c r="O270" i="83"/>
  <c r="N270" i="83"/>
  <c r="M270" i="83"/>
  <c r="L270" i="83"/>
  <c r="K270" i="83"/>
  <c r="O269" i="83"/>
  <c r="N269" i="83"/>
  <c r="M269" i="83"/>
  <c r="L269" i="83"/>
  <c r="K269" i="83"/>
  <c r="O268" i="83"/>
  <c r="N268" i="83"/>
  <c r="M268" i="83"/>
  <c r="L268" i="83"/>
  <c r="K268" i="83"/>
  <c r="O267" i="83"/>
  <c r="N267" i="83"/>
  <c r="M267" i="83"/>
  <c r="L267" i="83"/>
  <c r="K267" i="83"/>
  <c r="O266" i="83"/>
  <c r="N266" i="83"/>
  <c r="M266" i="83"/>
  <c r="L266" i="83"/>
  <c r="K266" i="83"/>
  <c r="O265" i="83"/>
  <c r="N265" i="83"/>
  <c r="M265" i="83"/>
  <c r="L265" i="83"/>
  <c r="K265" i="83"/>
  <c r="O264" i="83"/>
  <c r="N264" i="83"/>
  <c r="M264" i="83"/>
  <c r="L264" i="83"/>
  <c r="K264" i="83"/>
  <c r="O263" i="83"/>
  <c r="N263" i="83"/>
  <c r="M263" i="83"/>
  <c r="L263" i="83"/>
  <c r="K263" i="83"/>
  <c r="O262" i="83"/>
  <c r="N262" i="83"/>
  <c r="M262" i="83"/>
  <c r="L262" i="83"/>
  <c r="K262" i="83"/>
  <c r="O261" i="83"/>
  <c r="N261" i="83"/>
  <c r="M261" i="83"/>
  <c r="L261" i="83"/>
  <c r="K261" i="83"/>
  <c r="O260" i="83"/>
  <c r="N260" i="83"/>
  <c r="M260" i="83"/>
  <c r="L260" i="83"/>
  <c r="K260" i="83"/>
  <c r="O259" i="83"/>
  <c r="N259" i="83"/>
  <c r="M259" i="83"/>
  <c r="L259" i="83"/>
  <c r="K259" i="83"/>
  <c r="O258" i="83"/>
  <c r="N258" i="83"/>
  <c r="M258" i="83"/>
  <c r="L258" i="83"/>
  <c r="K258" i="83"/>
  <c r="O257" i="83"/>
  <c r="N257" i="83"/>
  <c r="M257" i="83"/>
  <c r="L257" i="83"/>
  <c r="K257" i="83"/>
  <c r="O256" i="83"/>
  <c r="N256" i="83"/>
  <c r="M256" i="83"/>
  <c r="L256" i="83"/>
  <c r="K256" i="83"/>
  <c r="O255" i="83"/>
  <c r="N255" i="83"/>
  <c r="M255" i="83"/>
  <c r="L255" i="83"/>
  <c r="K255" i="83"/>
  <c r="O254" i="83"/>
  <c r="N254" i="83"/>
  <c r="M254" i="83"/>
  <c r="L254" i="83"/>
  <c r="K254" i="83"/>
  <c r="O253" i="83"/>
  <c r="N253" i="83"/>
  <c r="M253" i="83"/>
  <c r="L253" i="83"/>
  <c r="K253" i="83"/>
  <c r="O252" i="83"/>
  <c r="N252" i="83"/>
  <c r="M252" i="83"/>
  <c r="L252" i="83"/>
  <c r="K252" i="83"/>
  <c r="O251" i="83"/>
  <c r="N251" i="83"/>
  <c r="M251" i="83"/>
  <c r="L251" i="83"/>
  <c r="K251" i="83"/>
  <c r="O250" i="83"/>
  <c r="N250" i="83"/>
  <c r="M250" i="83"/>
  <c r="L250" i="83"/>
  <c r="K250" i="83"/>
  <c r="O249" i="83"/>
  <c r="N249" i="83"/>
  <c r="M249" i="83"/>
  <c r="L249" i="83"/>
  <c r="K249" i="83"/>
  <c r="O248" i="83"/>
  <c r="N248" i="83"/>
  <c r="M248" i="83"/>
  <c r="L248" i="83"/>
  <c r="K248" i="83"/>
  <c r="O247" i="83"/>
  <c r="N247" i="83"/>
  <c r="M247" i="83"/>
  <c r="L247" i="83"/>
  <c r="K247" i="83"/>
  <c r="O246" i="83"/>
  <c r="N246" i="83"/>
  <c r="M246" i="83"/>
  <c r="L246" i="83"/>
  <c r="K246" i="83"/>
  <c r="O245" i="83"/>
  <c r="N245" i="83"/>
  <c r="M245" i="83"/>
  <c r="L245" i="83"/>
  <c r="K245" i="83"/>
  <c r="O244" i="83"/>
  <c r="N244" i="83"/>
  <c r="M244" i="83"/>
  <c r="L244" i="83"/>
  <c r="K244" i="83"/>
  <c r="O243" i="83"/>
  <c r="N243" i="83"/>
  <c r="M243" i="83"/>
  <c r="L243" i="83"/>
  <c r="K243" i="83"/>
  <c r="O242" i="83"/>
  <c r="N242" i="83"/>
  <c r="M242" i="83"/>
  <c r="L242" i="83"/>
  <c r="K242" i="83"/>
  <c r="O241" i="83"/>
  <c r="N241" i="83"/>
  <c r="M241" i="83"/>
  <c r="L241" i="83"/>
  <c r="K241" i="83"/>
  <c r="O240" i="83"/>
  <c r="N240" i="83"/>
  <c r="M240" i="83"/>
  <c r="L240" i="83"/>
  <c r="K240" i="83"/>
  <c r="O239" i="83"/>
  <c r="N239" i="83"/>
  <c r="M239" i="83"/>
  <c r="L239" i="83"/>
  <c r="K239" i="83"/>
  <c r="O238" i="83"/>
  <c r="N238" i="83"/>
  <c r="M238" i="83"/>
  <c r="L238" i="83"/>
  <c r="K238" i="83"/>
  <c r="O237" i="83"/>
  <c r="N237" i="83"/>
  <c r="M237" i="83"/>
  <c r="L237" i="83"/>
  <c r="K237" i="83"/>
  <c r="O236" i="83"/>
  <c r="N236" i="83"/>
  <c r="M236" i="83"/>
  <c r="L236" i="83"/>
  <c r="K236" i="83"/>
  <c r="O235" i="83"/>
  <c r="N235" i="83"/>
  <c r="M235" i="83"/>
  <c r="L235" i="83"/>
  <c r="K235" i="83"/>
  <c r="O234" i="83"/>
  <c r="N234" i="83"/>
  <c r="M234" i="83"/>
  <c r="L234" i="83"/>
  <c r="K234" i="83"/>
  <c r="O233" i="83"/>
  <c r="N233" i="83"/>
  <c r="M233" i="83"/>
  <c r="L233" i="83"/>
  <c r="K233" i="83"/>
  <c r="O232" i="83"/>
  <c r="N232" i="83"/>
  <c r="M232" i="83"/>
  <c r="L232" i="83"/>
  <c r="K232" i="83"/>
  <c r="O231" i="83"/>
  <c r="N231" i="83"/>
  <c r="M231" i="83"/>
  <c r="L231" i="83"/>
  <c r="K231" i="83"/>
  <c r="O230" i="83"/>
  <c r="N230" i="83"/>
  <c r="M230" i="83"/>
  <c r="L230" i="83"/>
  <c r="K230" i="83"/>
  <c r="O229" i="83"/>
  <c r="N229" i="83"/>
  <c r="M229" i="83"/>
  <c r="L229" i="83"/>
  <c r="K229" i="83"/>
  <c r="O228" i="83"/>
  <c r="N228" i="83"/>
  <c r="M228" i="83"/>
  <c r="L228" i="83"/>
  <c r="K228" i="83"/>
  <c r="O227" i="83"/>
  <c r="N227" i="83"/>
  <c r="M227" i="83"/>
  <c r="L227" i="83"/>
  <c r="K227" i="83"/>
  <c r="O226" i="83"/>
  <c r="N226" i="83"/>
  <c r="M226" i="83"/>
  <c r="L226" i="83"/>
  <c r="K226" i="83"/>
  <c r="O225" i="83"/>
  <c r="N225" i="83"/>
  <c r="M225" i="83"/>
  <c r="L225" i="83"/>
  <c r="K225" i="83"/>
  <c r="O224" i="83"/>
  <c r="N224" i="83"/>
  <c r="M224" i="83"/>
  <c r="L224" i="83"/>
  <c r="K224" i="83"/>
  <c r="O223" i="83"/>
  <c r="N223" i="83"/>
  <c r="M223" i="83"/>
  <c r="L223" i="83"/>
  <c r="K223" i="83"/>
  <c r="O222" i="83"/>
  <c r="N222" i="83"/>
  <c r="M222" i="83"/>
  <c r="L222" i="83"/>
  <c r="K222" i="83"/>
  <c r="O221" i="83"/>
  <c r="N221" i="83"/>
  <c r="M221" i="83"/>
  <c r="L221" i="83"/>
  <c r="K221" i="83"/>
  <c r="O220" i="83"/>
  <c r="N220" i="83"/>
  <c r="M220" i="83"/>
  <c r="L220" i="83"/>
  <c r="K220" i="83"/>
  <c r="O219" i="83"/>
  <c r="N219" i="83"/>
  <c r="M219" i="83"/>
  <c r="L219" i="83"/>
  <c r="K219" i="83"/>
  <c r="O218" i="83"/>
  <c r="N218" i="83"/>
  <c r="M218" i="83"/>
  <c r="L218" i="83"/>
  <c r="K218" i="83"/>
  <c r="O217" i="83"/>
  <c r="N217" i="83"/>
  <c r="M217" i="83"/>
  <c r="L217" i="83"/>
  <c r="K217" i="83"/>
  <c r="O216" i="83"/>
  <c r="N216" i="83"/>
  <c r="M216" i="83"/>
  <c r="L216" i="83"/>
  <c r="K216" i="83"/>
  <c r="O215" i="83"/>
  <c r="N215" i="83"/>
  <c r="M215" i="83"/>
  <c r="L215" i="83"/>
  <c r="K215" i="83"/>
  <c r="O214" i="83"/>
  <c r="N214" i="83"/>
  <c r="M214" i="83"/>
  <c r="L214" i="83"/>
  <c r="K214" i="83"/>
  <c r="O213" i="83"/>
  <c r="N213" i="83"/>
  <c r="M213" i="83"/>
  <c r="L213" i="83"/>
  <c r="K213" i="83"/>
  <c r="O212" i="83"/>
  <c r="N212" i="83"/>
  <c r="M212" i="83"/>
  <c r="L212" i="83"/>
  <c r="K212" i="83"/>
  <c r="O211" i="83"/>
  <c r="N211" i="83"/>
  <c r="M211" i="83"/>
  <c r="L211" i="83"/>
  <c r="K211" i="83"/>
  <c r="O210" i="83"/>
  <c r="N210" i="83"/>
  <c r="M210" i="83"/>
  <c r="L210" i="83"/>
  <c r="K210" i="83"/>
  <c r="O209" i="83"/>
  <c r="N209" i="83"/>
  <c r="M209" i="83"/>
  <c r="L209" i="83"/>
  <c r="K209" i="83"/>
  <c r="O208" i="83"/>
  <c r="N208" i="83"/>
  <c r="M208" i="83"/>
  <c r="L208" i="83"/>
  <c r="K208" i="83"/>
  <c r="O207" i="83"/>
  <c r="N207" i="83"/>
  <c r="M207" i="83"/>
  <c r="L207" i="83"/>
  <c r="K207" i="83"/>
  <c r="O206" i="83"/>
  <c r="N206" i="83"/>
  <c r="M206" i="83"/>
  <c r="L206" i="83"/>
  <c r="K206" i="83"/>
  <c r="O205" i="83"/>
  <c r="N205" i="83"/>
  <c r="M205" i="83"/>
  <c r="L205" i="83"/>
  <c r="K205" i="83"/>
  <c r="O204" i="83"/>
  <c r="N204" i="83"/>
  <c r="M204" i="83"/>
  <c r="L204" i="83"/>
  <c r="K204" i="83"/>
  <c r="O203" i="83"/>
  <c r="N203" i="83"/>
  <c r="M203" i="83"/>
  <c r="L203" i="83"/>
  <c r="K203" i="83"/>
  <c r="O202" i="83"/>
  <c r="N202" i="83"/>
  <c r="M202" i="83"/>
  <c r="L202" i="83"/>
  <c r="K202" i="83"/>
  <c r="O201" i="83"/>
  <c r="N201" i="83"/>
  <c r="M201" i="83"/>
  <c r="L201" i="83"/>
  <c r="K201" i="83"/>
  <c r="O200" i="83"/>
  <c r="N200" i="83"/>
  <c r="M200" i="83"/>
  <c r="L200" i="83"/>
  <c r="K200" i="83"/>
  <c r="O199" i="83"/>
  <c r="N199" i="83"/>
  <c r="M199" i="83"/>
  <c r="L199" i="83"/>
  <c r="K199" i="83"/>
  <c r="O198" i="83"/>
  <c r="N198" i="83"/>
  <c r="M198" i="83"/>
  <c r="L198" i="83"/>
  <c r="K198" i="83"/>
  <c r="O197" i="83"/>
  <c r="N197" i="83"/>
  <c r="M197" i="83"/>
  <c r="L197" i="83"/>
  <c r="K197" i="83"/>
  <c r="O196" i="83"/>
  <c r="N196" i="83"/>
  <c r="M196" i="83"/>
  <c r="L196" i="83"/>
  <c r="K196" i="83"/>
  <c r="O195" i="83"/>
  <c r="N195" i="83"/>
  <c r="M195" i="83"/>
  <c r="L195" i="83"/>
  <c r="K195" i="83"/>
  <c r="O194" i="83"/>
  <c r="N194" i="83"/>
  <c r="M194" i="83"/>
  <c r="L194" i="83"/>
  <c r="K194" i="83"/>
  <c r="O193" i="83"/>
  <c r="N193" i="83"/>
  <c r="M193" i="83"/>
  <c r="L193" i="83"/>
  <c r="K193" i="83"/>
  <c r="O192" i="83"/>
  <c r="N192" i="83"/>
  <c r="M192" i="83"/>
  <c r="L192" i="83"/>
  <c r="K192" i="83"/>
  <c r="O191" i="83"/>
  <c r="N191" i="83"/>
  <c r="M191" i="83"/>
  <c r="L191" i="83"/>
  <c r="K191" i="83"/>
  <c r="O190" i="83"/>
  <c r="N190" i="83"/>
  <c r="M190" i="83"/>
  <c r="L190" i="83"/>
  <c r="K190" i="83"/>
  <c r="O189" i="83"/>
  <c r="N189" i="83"/>
  <c r="M189" i="83"/>
  <c r="L189" i="83"/>
  <c r="K189" i="83"/>
  <c r="O188" i="83"/>
  <c r="N188" i="83"/>
  <c r="M188" i="83"/>
  <c r="L188" i="83"/>
  <c r="K188" i="83"/>
  <c r="O187" i="83"/>
  <c r="N187" i="83"/>
  <c r="M187" i="83"/>
  <c r="L187" i="83"/>
  <c r="K187" i="83"/>
  <c r="O186" i="83"/>
  <c r="N186" i="83"/>
  <c r="M186" i="83"/>
  <c r="L186" i="83"/>
  <c r="K186" i="83"/>
  <c r="O185" i="83"/>
  <c r="N185" i="83"/>
  <c r="M185" i="83"/>
  <c r="L185" i="83"/>
  <c r="K185" i="83"/>
  <c r="O184" i="83"/>
  <c r="N184" i="83"/>
  <c r="M184" i="83"/>
  <c r="L184" i="83"/>
  <c r="K184" i="83"/>
  <c r="O183" i="83"/>
  <c r="N183" i="83"/>
  <c r="M183" i="83"/>
  <c r="L183" i="83"/>
  <c r="K183" i="83"/>
  <c r="O182" i="83"/>
  <c r="N182" i="83"/>
  <c r="M182" i="83"/>
  <c r="L182" i="83"/>
  <c r="K182" i="83"/>
  <c r="O181" i="83"/>
  <c r="N181" i="83"/>
  <c r="M181" i="83"/>
  <c r="L181" i="83"/>
  <c r="K181" i="83"/>
  <c r="O180" i="83"/>
  <c r="N180" i="83"/>
  <c r="M180" i="83"/>
  <c r="L180" i="83"/>
  <c r="K180" i="83"/>
  <c r="O179" i="83"/>
  <c r="N179" i="83"/>
  <c r="M179" i="83"/>
  <c r="L179" i="83"/>
  <c r="K179" i="83"/>
  <c r="O178" i="83"/>
  <c r="N178" i="83"/>
  <c r="M178" i="83"/>
  <c r="L178" i="83"/>
  <c r="K178" i="83"/>
  <c r="O177" i="83"/>
  <c r="N177" i="83"/>
  <c r="M177" i="83"/>
  <c r="L177" i="83"/>
  <c r="K177" i="83"/>
  <c r="O176" i="83"/>
  <c r="N176" i="83"/>
  <c r="M176" i="83"/>
  <c r="L176" i="83"/>
  <c r="K176" i="83"/>
  <c r="O175" i="83"/>
  <c r="N175" i="83"/>
  <c r="M175" i="83"/>
  <c r="L175" i="83"/>
  <c r="K175" i="83"/>
  <c r="O174" i="83"/>
  <c r="N174" i="83"/>
  <c r="M174" i="83"/>
  <c r="L174" i="83"/>
  <c r="K174" i="83"/>
  <c r="O173" i="83"/>
  <c r="N173" i="83"/>
  <c r="M173" i="83"/>
  <c r="L173" i="83"/>
  <c r="K173" i="83"/>
  <c r="O172" i="83"/>
  <c r="N172" i="83"/>
  <c r="M172" i="83"/>
  <c r="L172" i="83"/>
  <c r="K172" i="83"/>
  <c r="O171" i="83"/>
  <c r="N171" i="83"/>
  <c r="M171" i="83"/>
  <c r="L171" i="83"/>
  <c r="K171" i="83"/>
  <c r="O170" i="83"/>
  <c r="N170" i="83"/>
  <c r="M170" i="83"/>
  <c r="L170" i="83"/>
  <c r="K170" i="83"/>
  <c r="O169" i="83"/>
  <c r="N169" i="83"/>
  <c r="M169" i="83"/>
  <c r="L169" i="83"/>
  <c r="K169" i="83"/>
  <c r="O168" i="83"/>
  <c r="N168" i="83"/>
  <c r="M168" i="83"/>
  <c r="L168" i="83"/>
  <c r="K168" i="83"/>
  <c r="O167" i="83"/>
  <c r="N167" i="83"/>
  <c r="M167" i="83"/>
  <c r="L167" i="83"/>
  <c r="K167" i="83"/>
  <c r="O166" i="83"/>
  <c r="N166" i="83"/>
  <c r="M166" i="83"/>
  <c r="L166" i="83"/>
  <c r="K166" i="83"/>
  <c r="O165" i="83"/>
  <c r="N165" i="83"/>
  <c r="M165" i="83"/>
  <c r="L165" i="83"/>
  <c r="K165" i="83"/>
  <c r="O164" i="83"/>
  <c r="N164" i="83"/>
  <c r="M164" i="83"/>
  <c r="L164" i="83"/>
  <c r="K164" i="83"/>
  <c r="O163" i="83"/>
  <c r="N163" i="83"/>
  <c r="M163" i="83"/>
  <c r="L163" i="83"/>
  <c r="K163" i="83"/>
  <c r="O162" i="83"/>
  <c r="N162" i="83"/>
  <c r="M162" i="83"/>
  <c r="L162" i="83"/>
  <c r="K162" i="83"/>
  <c r="O161" i="83"/>
  <c r="N161" i="83"/>
  <c r="M161" i="83"/>
  <c r="L161" i="83"/>
  <c r="K161" i="83"/>
  <c r="O160" i="83"/>
  <c r="N160" i="83"/>
  <c r="M160" i="83"/>
  <c r="L160" i="83"/>
  <c r="K160" i="83"/>
  <c r="O159" i="83"/>
  <c r="N159" i="83"/>
  <c r="M159" i="83"/>
  <c r="L159" i="83"/>
  <c r="K159" i="83"/>
  <c r="O158" i="83"/>
  <c r="N158" i="83"/>
  <c r="M158" i="83"/>
  <c r="L158" i="83"/>
  <c r="K158" i="83"/>
  <c r="O157" i="83"/>
  <c r="N157" i="83"/>
  <c r="M157" i="83"/>
  <c r="L157" i="83"/>
  <c r="K157" i="83"/>
  <c r="O156" i="83"/>
  <c r="N156" i="83"/>
  <c r="M156" i="83"/>
  <c r="L156" i="83"/>
  <c r="K156" i="83"/>
  <c r="O155" i="83"/>
  <c r="N155" i="83"/>
  <c r="M155" i="83"/>
  <c r="L155" i="83"/>
  <c r="K155" i="83"/>
  <c r="O154" i="83"/>
  <c r="N154" i="83"/>
  <c r="M154" i="83"/>
  <c r="L154" i="83"/>
  <c r="K154" i="83"/>
  <c r="O153" i="83"/>
  <c r="N153" i="83"/>
  <c r="M153" i="83"/>
  <c r="L153" i="83"/>
  <c r="K153" i="83"/>
  <c r="O152" i="83"/>
  <c r="N152" i="83"/>
  <c r="M152" i="83"/>
  <c r="L152" i="83"/>
  <c r="K152" i="83"/>
  <c r="O151" i="83"/>
  <c r="N151" i="83"/>
  <c r="M151" i="83"/>
  <c r="L151" i="83"/>
  <c r="K151" i="83"/>
  <c r="O150" i="83"/>
  <c r="N150" i="83"/>
  <c r="M150" i="83"/>
  <c r="L150" i="83"/>
  <c r="K150" i="83"/>
  <c r="O149" i="83"/>
  <c r="N149" i="83"/>
  <c r="M149" i="83"/>
  <c r="L149" i="83"/>
  <c r="K149" i="83"/>
  <c r="O148" i="83"/>
  <c r="N148" i="83"/>
  <c r="M148" i="83"/>
  <c r="L148" i="83"/>
  <c r="K148" i="83"/>
  <c r="O147" i="83"/>
  <c r="N147" i="83"/>
  <c r="M147" i="83"/>
  <c r="L147" i="83"/>
  <c r="K147" i="83"/>
  <c r="O146" i="83"/>
  <c r="N146" i="83"/>
  <c r="M146" i="83"/>
  <c r="L146" i="83"/>
  <c r="K146" i="83"/>
  <c r="O145" i="83"/>
  <c r="N145" i="83"/>
  <c r="M145" i="83"/>
  <c r="L145" i="83"/>
  <c r="K145" i="83"/>
  <c r="O144" i="83"/>
  <c r="N144" i="83"/>
  <c r="M144" i="83"/>
  <c r="L144" i="83"/>
  <c r="K144" i="83"/>
  <c r="O143" i="83"/>
  <c r="N143" i="83"/>
  <c r="M143" i="83"/>
  <c r="L143" i="83"/>
  <c r="K143" i="83"/>
  <c r="O142" i="83"/>
  <c r="N142" i="83"/>
  <c r="M142" i="83"/>
  <c r="L142" i="83"/>
  <c r="K142" i="83"/>
  <c r="O141" i="83"/>
  <c r="N141" i="83"/>
  <c r="M141" i="83"/>
  <c r="L141" i="83"/>
  <c r="K141" i="83"/>
  <c r="O140" i="83"/>
  <c r="N140" i="83"/>
  <c r="M140" i="83"/>
  <c r="L140" i="83"/>
  <c r="K140" i="83"/>
  <c r="O139" i="83"/>
  <c r="N139" i="83"/>
  <c r="M139" i="83"/>
  <c r="L139" i="83"/>
  <c r="K139" i="83"/>
  <c r="O138" i="83"/>
  <c r="N138" i="83"/>
  <c r="M138" i="83"/>
  <c r="L138" i="83"/>
  <c r="K138" i="83"/>
  <c r="O137" i="83"/>
  <c r="N137" i="83"/>
  <c r="M137" i="83"/>
  <c r="L137" i="83"/>
  <c r="K137" i="83"/>
  <c r="O136" i="83"/>
  <c r="N136" i="83"/>
  <c r="M136" i="83"/>
  <c r="L136" i="83"/>
  <c r="K136" i="83"/>
  <c r="O135" i="83"/>
  <c r="N135" i="83"/>
  <c r="M135" i="83"/>
  <c r="L135" i="83"/>
  <c r="K135" i="83"/>
  <c r="O134" i="83"/>
  <c r="N134" i="83"/>
  <c r="M134" i="83"/>
  <c r="L134" i="83"/>
  <c r="K134" i="83"/>
  <c r="O133" i="83"/>
  <c r="N133" i="83"/>
  <c r="M133" i="83"/>
  <c r="L133" i="83"/>
  <c r="K133" i="83"/>
  <c r="O132" i="83"/>
  <c r="N132" i="83"/>
  <c r="M132" i="83"/>
  <c r="L132" i="83"/>
  <c r="K132" i="83"/>
  <c r="O131" i="83"/>
  <c r="N131" i="83"/>
  <c r="M131" i="83"/>
  <c r="L131" i="83"/>
  <c r="K131" i="83"/>
  <c r="O130" i="83"/>
  <c r="N130" i="83"/>
  <c r="M130" i="83"/>
  <c r="L130" i="83"/>
  <c r="K130" i="83"/>
  <c r="O129" i="83"/>
  <c r="N129" i="83"/>
  <c r="M129" i="83"/>
  <c r="L129" i="83"/>
  <c r="K129" i="83"/>
  <c r="O128" i="83"/>
  <c r="N128" i="83"/>
  <c r="M128" i="83"/>
  <c r="L128" i="83"/>
  <c r="K128" i="83"/>
  <c r="O127" i="83"/>
  <c r="N127" i="83"/>
  <c r="M127" i="83"/>
  <c r="L127" i="83"/>
  <c r="K127" i="83"/>
  <c r="O126" i="83"/>
  <c r="N126" i="83"/>
  <c r="M126" i="83"/>
  <c r="L126" i="83"/>
  <c r="K126" i="83"/>
  <c r="O125" i="83"/>
  <c r="N125" i="83"/>
  <c r="M125" i="83"/>
  <c r="L125" i="83"/>
  <c r="K125" i="83"/>
  <c r="O124" i="83"/>
  <c r="N124" i="83"/>
  <c r="M124" i="83"/>
  <c r="L124" i="83"/>
  <c r="K124" i="83"/>
  <c r="O123" i="83"/>
  <c r="N123" i="83"/>
  <c r="M123" i="83"/>
  <c r="L123" i="83"/>
  <c r="K123" i="83"/>
  <c r="O122" i="83"/>
  <c r="N122" i="83"/>
  <c r="M122" i="83"/>
  <c r="L122" i="83"/>
  <c r="K122" i="83"/>
  <c r="O121" i="83"/>
  <c r="N121" i="83"/>
  <c r="M121" i="83"/>
  <c r="L121" i="83"/>
  <c r="K121" i="83"/>
  <c r="O120" i="83"/>
  <c r="N120" i="83"/>
  <c r="M120" i="83"/>
  <c r="L120" i="83"/>
  <c r="K120" i="83"/>
  <c r="O119" i="83"/>
  <c r="N119" i="83"/>
  <c r="M119" i="83"/>
  <c r="L119" i="83"/>
  <c r="K119" i="83"/>
  <c r="O118" i="83"/>
  <c r="N118" i="83"/>
  <c r="M118" i="83"/>
  <c r="L118" i="83"/>
  <c r="K118" i="83"/>
  <c r="O117" i="83"/>
  <c r="N117" i="83"/>
  <c r="M117" i="83"/>
  <c r="L117" i="83"/>
  <c r="K117" i="83"/>
  <c r="O116" i="83"/>
  <c r="N116" i="83"/>
  <c r="M116" i="83"/>
  <c r="L116" i="83"/>
  <c r="K116" i="83"/>
  <c r="O115" i="83"/>
  <c r="N115" i="83"/>
  <c r="M115" i="83"/>
  <c r="L115" i="83"/>
  <c r="K115" i="83"/>
  <c r="O114" i="83"/>
  <c r="N114" i="83"/>
  <c r="M114" i="83"/>
  <c r="L114" i="83"/>
  <c r="K114" i="83"/>
  <c r="O113" i="83"/>
  <c r="N113" i="83"/>
  <c r="M113" i="83"/>
  <c r="L113" i="83"/>
  <c r="K113" i="83"/>
  <c r="O112" i="83"/>
  <c r="N112" i="83"/>
  <c r="M112" i="83"/>
  <c r="L112" i="83"/>
  <c r="K112" i="83"/>
  <c r="O111" i="83"/>
  <c r="N111" i="83"/>
  <c r="M111" i="83"/>
  <c r="L111" i="83"/>
  <c r="K111" i="83"/>
  <c r="O110" i="83"/>
  <c r="N110" i="83"/>
  <c r="M110" i="83"/>
  <c r="L110" i="83"/>
  <c r="K110" i="83"/>
  <c r="O109" i="83"/>
  <c r="N109" i="83"/>
  <c r="M109" i="83"/>
  <c r="L109" i="83"/>
  <c r="K109" i="83"/>
  <c r="O108" i="83"/>
  <c r="N108" i="83"/>
  <c r="M108" i="83"/>
  <c r="L108" i="83"/>
  <c r="K108" i="83"/>
  <c r="O107" i="83"/>
  <c r="N107" i="83"/>
  <c r="M107" i="83"/>
  <c r="L107" i="83"/>
  <c r="K107" i="83"/>
  <c r="O106" i="83"/>
  <c r="N106" i="83"/>
  <c r="M106" i="83"/>
  <c r="L106" i="83"/>
  <c r="K106" i="83"/>
  <c r="O105" i="83"/>
  <c r="N105" i="83"/>
  <c r="M105" i="83"/>
  <c r="L105" i="83"/>
  <c r="K105" i="83"/>
  <c r="O104" i="83"/>
  <c r="N104" i="83"/>
  <c r="M104" i="83"/>
  <c r="L104" i="83"/>
  <c r="K104" i="83"/>
  <c r="O103" i="83"/>
  <c r="N103" i="83"/>
  <c r="M103" i="83"/>
  <c r="L103" i="83"/>
  <c r="K103" i="83"/>
  <c r="O102" i="83"/>
  <c r="N102" i="83"/>
  <c r="M102" i="83"/>
  <c r="L102" i="83"/>
  <c r="K102" i="83"/>
  <c r="O101" i="83"/>
  <c r="N101" i="83"/>
  <c r="M101" i="83"/>
  <c r="L101" i="83"/>
  <c r="K101" i="83"/>
  <c r="O100" i="83"/>
  <c r="N100" i="83"/>
  <c r="M100" i="83"/>
  <c r="L100" i="83"/>
  <c r="K100" i="83"/>
  <c r="O99" i="83"/>
  <c r="N99" i="83"/>
  <c r="M99" i="83"/>
  <c r="L99" i="83"/>
  <c r="K99" i="83"/>
  <c r="O98" i="83"/>
  <c r="N98" i="83"/>
  <c r="M98" i="83"/>
  <c r="L98" i="83"/>
  <c r="K98" i="83"/>
  <c r="O97" i="83"/>
  <c r="N97" i="83"/>
  <c r="M97" i="83"/>
  <c r="L97" i="83"/>
  <c r="K97" i="83"/>
  <c r="O96" i="83"/>
  <c r="N96" i="83"/>
  <c r="M96" i="83"/>
  <c r="L96" i="83"/>
  <c r="K96" i="83"/>
  <c r="O95" i="83"/>
  <c r="N95" i="83"/>
  <c r="M95" i="83"/>
  <c r="L95" i="83"/>
  <c r="K95" i="83"/>
  <c r="O94" i="83"/>
  <c r="N94" i="83"/>
  <c r="M94" i="83"/>
  <c r="L94" i="83"/>
  <c r="K94" i="83"/>
  <c r="O93" i="83"/>
  <c r="N93" i="83"/>
  <c r="M93" i="83"/>
  <c r="L93" i="83"/>
  <c r="K93" i="83"/>
  <c r="O92" i="83"/>
  <c r="N92" i="83"/>
  <c r="M92" i="83"/>
  <c r="L92" i="83"/>
  <c r="K92" i="83"/>
  <c r="O91" i="83"/>
  <c r="N91" i="83"/>
  <c r="M91" i="83"/>
  <c r="L91" i="83"/>
  <c r="K91" i="83"/>
  <c r="O90" i="83"/>
  <c r="N90" i="83"/>
  <c r="M90" i="83"/>
  <c r="L90" i="83"/>
  <c r="K90" i="83"/>
  <c r="O89" i="83"/>
  <c r="N89" i="83"/>
  <c r="M89" i="83"/>
  <c r="L89" i="83"/>
  <c r="K89" i="83"/>
  <c r="O88" i="83"/>
  <c r="N88" i="83"/>
  <c r="M88" i="83"/>
  <c r="L88" i="83"/>
  <c r="K88" i="83"/>
  <c r="O87" i="83"/>
  <c r="N87" i="83"/>
  <c r="M87" i="83"/>
  <c r="L87" i="83"/>
  <c r="K87" i="83"/>
  <c r="O86" i="83"/>
  <c r="N86" i="83"/>
  <c r="M86" i="83"/>
  <c r="L86" i="83"/>
  <c r="K86" i="83"/>
  <c r="O85" i="83"/>
  <c r="N85" i="83"/>
  <c r="M85" i="83"/>
  <c r="L85" i="83"/>
  <c r="K85" i="83"/>
  <c r="O84" i="83"/>
  <c r="N84" i="83"/>
  <c r="M84" i="83"/>
  <c r="L84" i="83"/>
  <c r="K84" i="83"/>
  <c r="O83" i="83"/>
  <c r="N83" i="83"/>
  <c r="M83" i="83"/>
  <c r="L83" i="83"/>
  <c r="K83" i="83"/>
  <c r="O82" i="83"/>
  <c r="N82" i="83"/>
  <c r="M82" i="83"/>
  <c r="L82" i="83"/>
  <c r="K82" i="83"/>
  <c r="O81" i="83"/>
  <c r="N81" i="83"/>
  <c r="M81" i="83"/>
  <c r="L81" i="83"/>
  <c r="K81" i="83"/>
  <c r="O80" i="83"/>
  <c r="N80" i="83"/>
  <c r="M80" i="83"/>
  <c r="L80" i="83"/>
  <c r="K80" i="83"/>
  <c r="O79" i="83"/>
  <c r="N79" i="83"/>
  <c r="M79" i="83"/>
  <c r="L79" i="83"/>
  <c r="K79" i="83"/>
  <c r="O78" i="83"/>
  <c r="N78" i="83"/>
  <c r="M78" i="83"/>
  <c r="L78" i="83"/>
  <c r="K78" i="83"/>
  <c r="O77" i="83"/>
  <c r="N77" i="83"/>
  <c r="M77" i="83"/>
  <c r="L77" i="83"/>
  <c r="K77" i="83"/>
  <c r="O76" i="83"/>
  <c r="N76" i="83"/>
  <c r="M76" i="83"/>
  <c r="L76" i="83"/>
  <c r="K76" i="83"/>
  <c r="O75" i="83"/>
  <c r="N75" i="83"/>
  <c r="M75" i="83"/>
  <c r="L75" i="83"/>
  <c r="K75" i="83"/>
  <c r="O74" i="83"/>
  <c r="N74" i="83"/>
  <c r="M74" i="83"/>
  <c r="L74" i="83"/>
  <c r="K74" i="83"/>
  <c r="O73" i="83"/>
  <c r="N73" i="83"/>
  <c r="M73" i="83"/>
  <c r="L73" i="83"/>
  <c r="K73" i="83"/>
  <c r="O72" i="83"/>
  <c r="N72" i="83"/>
  <c r="M72" i="83"/>
  <c r="L72" i="83"/>
  <c r="K72" i="83"/>
  <c r="O71" i="83"/>
  <c r="N71" i="83"/>
  <c r="M71" i="83"/>
  <c r="L71" i="83"/>
  <c r="K71" i="83"/>
  <c r="O70" i="83"/>
  <c r="N70" i="83"/>
  <c r="M70" i="83"/>
  <c r="L70" i="83"/>
  <c r="K70" i="83"/>
  <c r="O69" i="83"/>
  <c r="N69" i="83"/>
  <c r="M69" i="83"/>
  <c r="L69" i="83"/>
  <c r="K69" i="83"/>
  <c r="O68" i="83"/>
  <c r="N68" i="83"/>
  <c r="M68" i="83"/>
  <c r="L68" i="83"/>
  <c r="K68" i="83"/>
  <c r="O67" i="83"/>
  <c r="N67" i="83"/>
  <c r="M67" i="83"/>
  <c r="L67" i="83"/>
  <c r="K67" i="83"/>
  <c r="O66" i="83"/>
  <c r="N66" i="83"/>
  <c r="M66" i="83"/>
  <c r="L66" i="83"/>
  <c r="K66" i="83"/>
  <c r="O65" i="83"/>
  <c r="N65" i="83"/>
  <c r="M65" i="83"/>
  <c r="L65" i="83"/>
  <c r="K65" i="83"/>
  <c r="O64" i="83"/>
  <c r="N64" i="83"/>
  <c r="M64" i="83"/>
  <c r="L64" i="83"/>
  <c r="K64" i="83"/>
  <c r="O63" i="83"/>
  <c r="N63" i="83"/>
  <c r="M63" i="83"/>
  <c r="L63" i="83"/>
  <c r="K63" i="83"/>
  <c r="O62" i="83"/>
  <c r="N62" i="83"/>
  <c r="M62" i="83"/>
  <c r="L62" i="83"/>
  <c r="K62" i="83"/>
  <c r="O61" i="83"/>
  <c r="N61" i="83"/>
  <c r="M61" i="83"/>
  <c r="L61" i="83"/>
  <c r="K61" i="83"/>
  <c r="O60" i="83"/>
  <c r="N60" i="83"/>
  <c r="M60" i="83"/>
  <c r="L60" i="83"/>
  <c r="K60" i="83"/>
  <c r="O59" i="83"/>
  <c r="N59" i="83"/>
  <c r="M59" i="83"/>
  <c r="L59" i="83"/>
  <c r="K59" i="83"/>
  <c r="O58" i="83"/>
  <c r="N58" i="83"/>
  <c r="M58" i="83"/>
  <c r="L58" i="83"/>
  <c r="K58" i="83"/>
  <c r="O57" i="83"/>
  <c r="N57" i="83"/>
  <c r="M57" i="83"/>
  <c r="L57" i="83"/>
  <c r="K57" i="83"/>
  <c r="O56" i="83"/>
  <c r="N56" i="83"/>
  <c r="M56" i="83"/>
  <c r="L56" i="83"/>
  <c r="K56" i="83"/>
  <c r="O55" i="83"/>
  <c r="N55" i="83"/>
  <c r="M55" i="83"/>
  <c r="L55" i="83"/>
  <c r="K55" i="83"/>
  <c r="O54" i="83"/>
  <c r="N54" i="83"/>
  <c r="M54" i="83"/>
  <c r="L54" i="83"/>
  <c r="K54" i="83"/>
  <c r="O53" i="83"/>
  <c r="N53" i="83"/>
  <c r="M53" i="83"/>
  <c r="L53" i="83"/>
  <c r="K53" i="83"/>
  <c r="O52" i="83"/>
  <c r="N52" i="83"/>
  <c r="M52" i="83"/>
  <c r="L52" i="83"/>
  <c r="K52" i="83"/>
  <c r="O51" i="83"/>
  <c r="N51" i="83"/>
  <c r="M51" i="83"/>
  <c r="L51" i="83"/>
  <c r="K51" i="83"/>
  <c r="O50" i="83"/>
  <c r="N50" i="83"/>
  <c r="M50" i="83"/>
  <c r="L50" i="83"/>
  <c r="K50" i="83"/>
  <c r="O49" i="83"/>
  <c r="N49" i="83"/>
  <c r="M49" i="83"/>
  <c r="L49" i="83"/>
  <c r="K49" i="83"/>
  <c r="O48" i="83"/>
  <c r="N48" i="83"/>
  <c r="M48" i="83"/>
  <c r="L48" i="83"/>
  <c r="K48" i="83"/>
  <c r="O47" i="83"/>
  <c r="N47" i="83"/>
  <c r="M47" i="83"/>
  <c r="L47" i="83"/>
  <c r="K47" i="83"/>
  <c r="O46" i="83"/>
  <c r="N46" i="83"/>
  <c r="M46" i="83"/>
  <c r="L46" i="83"/>
  <c r="K46" i="83"/>
  <c r="O45" i="83"/>
  <c r="N45" i="83"/>
  <c r="M45" i="83"/>
  <c r="L45" i="83"/>
  <c r="K45" i="83"/>
  <c r="O44" i="83"/>
  <c r="N44" i="83"/>
  <c r="M44" i="83"/>
  <c r="L44" i="83"/>
  <c r="K44" i="83"/>
  <c r="O43" i="83"/>
  <c r="N43" i="83"/>
  <c r="M43" i="83"/>
  <c r="L43" i="83"/>
  <c r="K43" i="83"/>
  <c r="O42" i="83"/>
  <c r="N42" i="83"/>
  <c r="M42" i="83"/>
  <c r="L42" i="83"/>
  <c r="K42" i="83"/>
  <c r="O41" i="83"/>
  <c r="N41" i="83"/>
  <c r="M41" i="83"/>
  <c r="L41" i="83"/>
  <c r="K41" i="83"/>
  <c r="O40" i="83"/>
  <c r="N40" i="83"/>
  <c r="M40" i="83"/>
  <c r="L40" i="83"/>
  <c r="K40" i="83"/>
  <c r="O39" i="83"/>
  <c r="N39" i="83"/>
  <c r="M39" i="83"/>
  <c r="L39" i="83"/>
  <c r="K39" i="83"/>
  <c r="O38" i="83"/>
  <c r="N38" i="83"/>
  <c r="M38" i="83"/>
  <c r="L38" i="83"/>
  <c r="K38" i="83"/>
  <c r="O37" i="83"/>
  <c r="N37" i="83"/>
  <c r="M37" i="83"/>
  <c r="L37" i="83"/>
  <c r="K37" i="83"/>
  <c r="O36" i="83"/>
  <c r="N36" i="83"/>
  <c r="M36" i="83"/>
  <c r="L36" i="83"/>
  <c r="K36" i="83"/>
  <c r="O35" i="83"/>
  <c r="N35" i="83"/>
  <c r="M35" i="83"/>
  <c r="L35" i="83"/>
  <c r="K35" i="83"/>
  <c r="O34" i="83"/>
  <c r="N34" i="83"/>
  <c r="M34" i="83"/>
  <c r="L34" i="83"/>
  <c r="K34" i="83"/>
  <c r="O33" i="83"/>
  <c r="N33" i="83"/>
  <c r="M33" i="83"/>
  <c r="L33" i="83"/>
  <c r="K33" i="83"/>
  <c r="O32" i="83"/>
  <c r="N32" i="83"/>
  <c r="M32" i="83"/>
  <c r="L32" i="83"/>
  <c r="K32" i="83"/>
  <c r="O31" i="83"/>
  <c r="N31" i="83"/>
  <c r="M31" i="83"/>
  <c r="L31" i="83"/>
  <c r="K31" i="83"/>
  <c r="O30" i="83"/>
  <c r="N30" i="83"/>
  <c r="M30" i="83"/>
  <c r="L30" i="83"/>
  <c r="K30" i="83"/>
  <c r="O29" i="83"/>
  <c r="N29" i="83"/>
  <c r="M29" i="83"/>
  <c r="L29" i="83"/>
  <c r="K29" i="83"/>
  <c r="O28" i="83"/>
  <c r="N28" i="83"/>
  <c r="M28" i="83"/>
  <c r="L28" i="83"/>
  <c r="K28" i="83"/>
  <c r="O27" i="83"/>
  <c r="N27" i="83"/>
  <c r="M27" i="83"/>
  <c r="L27" i="83"/>
  <c r="K27" i="83"/>
  <c r="O26" i="83"/>
  <c r="N26" i="83"/>
  <c r="M26" i="83"/>
  <c r="L26" i="83"/>
  <c r="K26" i="83"/>
  <c r="O25" i="83"/>
  <c r="N25" i="83"/>
  <c r="M25" i="83"/>
  <c r="L25" i="83"/>
  <c r="K25" i="83"/>
  <c r="O24" i="83"/>
  <c r="N24" i="83"/>
  <c r="M24" i="83"/>
  <c r="L24" i="83"/>
  <c r="K24" i="83"/>
  <c r="O23" i="83"/>
  <c r="N23" i="83"/>
  <c r="M23" i="83"/>
  <c r="L23" i="83"/>
  <c r="K23" i="83"/>
  <c r="O22" i="83"/>
  <c r="N22" i="83"/>
  <c r="M22" i="83"/>
  <c r="L22" i="83"/>
  <c r="K22" i="83"/>
  <c r="O21" i="83"/>
  <c r="N21" i="83"/>
  <c r="M21" i="83"/>
  <c r="L21" i="83"/>
  <c r="K21" i="83"/>
  <c r="O20" i="83"/>
  <c r="N20" i="83"/>
  <c r="M20" i="83"/>
  <c r="L20" i="83"/>
  <c r="K20" i="83"/>
  <c r="O19" i="83"/>
  <c r="N19" i="83"/>
  <c r="M19" i="83"/>
  <c r="L19" i="83"/>
  <c r="K19" i="83"/>
  <c r="O18" i="83"/>
  <c r="N18" i="83"/>
  <c r="M18" i="83"/>
  <c r="L18" i="83"/>
  <c r="K18" i="83"/>
  <c r="O17" i="83"/>
  <c r="N17" i="83"/>
  <c r="M17" i="83"/>
  <c r="L17" i="83"/>
  <c r="K17" i="83"/>
  <c r="O16" i="83"/>
  <c r="N16" i="83"/>
  <c r="M16" i="83"/>
  <c r="L16" i="83"/>
  <c r="K16" i="83"/>
  <c r="O15" i="83"/>
  <c r="N15" i="83"/>
  <c r="M15" i="83"/>
  <c r="L15" i="83"/>
  <c r="K15" i="83"/>
  <c r="O14" i="83"/>
  <c r="N14" i="83"/>
  <c r="M14" i="83"/>
  <c r="L14" i="83"/>
  <c r="K14" i="83"/>
  <c r="O13" i="83"/>
  <c r="N13" i="83"/>
  <c r="M13" i="83"/>
  <c r="L13" i="83"/>
  <c r="K13" i="83"/>
  <c r="O12" i="83"/>
  <c r="N12" i="83"/>
  <c r="M12" i="83"/>
  <c r="L12" i="83"/>
  <c r="K12" i="83"/>
  <c r="O270" i="82"/>
  <c r="N270" i="82"/>
  <c r="M270" i="82"/>
  <c r="L270" i="82"/>
  <c r="K270" i="82"/>
  <c r="O269" i="82"/>
  <c r="N269" i="82"/>
  <c r="M269" i="82"/>
  <c r="L269" i="82"/>
  <c r="K269" i="82"/>
  <c r="O268" i="82"/>
  <c r="N268" i="82"/>
  <c r="M268" i="82"/>
  <c r="L268" i="82"/>
  <c r="K268" i="82"/>
  <c r="O267" i="82"/>
  <c r="N267" i="82"/>
  <c r="M267" i="82"/>
  <c r="L267" i="82"/>
  <c r="K267" i="82"/>
  <c r="O266" i="82"/>
  <c r="N266" i="82"/>
  <c r="M266" i="82"/>
  <c r="L266" i="82"/>
  <c r="K266" i="82"/>
  <c r="O265" i="82"/>
  <c r="N265" i="82"/>
  <c r="M265" i="82"/>
  <c r="L265" i="82"/>
  <c r="K265" i="82"/>
  <c r="O264" i="82"/>
  <c r="N264" i="82"/>
  <c r="M264" i="82"/>
  <c r="L264" i="82"/>
  <c r="K264" i="82"/>
  <c r="O263" i="82"/>
  <c r="N263" i="82"/>
  <c r="M263" i="82"/>
  <c r="L263" i="82"/>
  <c r="K263" i="82"/>
  <c r="O262" i="82"/>
  <c r="N262" i="82"/>
  <c r="M262" i="82"/>
  <c r="L262" i="82"/>
  <c r="K262" i="82"/>
  <c r="O261" i="82"/>
  <c r="N261" i="82"/>
  <c r="M261" i="82"/>
  <c r="L261" i="82"/>
  <c r="K261" i="82"/>
  <c r="O260" i="82"/>
  <c r="N260" i="82"/>
  <c r="M260" i="82"/>
  <c r="L260" i="82"/>
  <c r="K260" i="82"/>
  <c r="O259" i="82"/>
  <c r="N259" i="82"/>
  <c r="M259" i="82"/>
  <c r="L259" i="82"/>
  <c r="K259" i="82"/>
  <c r="O258" i="82"/>
  <c r="N258" i="82"/>
  <c r="M258" i="82"/>
  <c r="L258" i="82"/>
  <c r="K258" i="82"/>
  <c r="O257" i="82"/>
  <c r="N257" i="82"/>
  <c r="M257" i="82"/>
  <c r="L257" i="82"/>
  <c r="K257" i="82"/>
  <c r="O256" i="82"/>
  <c r="N256" i="82"/>
  <c r="M256" i="82"/>
  <c r="L256" i="82"/>
  <c r="K256" i="82"/>
  <c r="O255" i="82"/>
  <c r="N255" i="82"/>
  <c r="M255" i="82"/>
  <c r="L255" i="82"/>
  <c r="K255" i="82"/>
  <c r="O254" i="82"/>
  <c r="N254" i="82"/>
  <c r="M254" i="82"/>
  <c r="L254" i="82"/>
  <c r="K254" i="82"/>
  <c r="O253" i="82"/>
  <c r="N253" i="82"/>
  <c r="M253" i="82"/>
  <c r="L253" i="82"/>
  <c r="K253" i="82"/>
  <c r="O252" i="82"/>
  <c r="N252" i="82"/>
  <c r="M252" i="82"/>
  <c r="L252" i="82"/>
  <c r="K252" i="82"/>
  <c r="O251" i="82"/>
  <c r="N251" i="82"/>
  <c r="M251" i="82"/>
  <c r="L251" i="82"/>
  <c r="K251" i="82"/>
  <c r="O250" i="82"/>
  <c r="N250" i="82"/>
  <c r="M250" i="82"/>
  <c r="L250" i="82"/>
  <c r="K250" i="82"/>
  <c r="O249" i="82"/>
  <c r="N249" i="82"/>
  <c r="M249" i="82"/>
  <c r="L249" i="82"/>
  <c r="K249" i="82"/>
  <c r="O248" i="82"/>
  <c r="N248" i="82"/>
  <c r="M248" i="82"/>
  <c r="L248" i="82"/>
  <c r="K248" i="82"/>
  <c r="O247" i="82"/>
  <c r="N247" i="82"/>
  <c r="M247" i="82"/>
  <c r="L247" i="82"/>
  <c r="K247" i="82"/>
  <c r="O246" i="82"/>
  <c r="N246" i="82"/>
  <c r="M246" i="82"/>
  <c r="L246" i="82"/>
  <c r="K246" i="82"/>
  <c r="O245" i="82"/>
  <c r="N245" i="82"/>
  <c r="M245" i="82"/>
  <c r="L245" i="82"/>
  <c r="K245" i="82"/>
  <c r="O244" i="82"/>
  <c r="N244" i="82"/>
  <c r="M244" i="82"/>
  <c r="L244" i="82"/>
  <c r="K244" i="82"/>
  <c r="O243" i="82"/>
  <c r="N243" i="82"/>
  <c r="M243" i="82"/>
  <c r="L243" i="82"/>
  <c r="K243" i="82"/>
  <c r="O242" i="82"/>
  <c r="N242" i="82"/>
  <c r="M242" i="82"/>
  <c r="L242" i="82"/>
  <c r="K242" i="82"/>
  <c r="O241" i="82"/>
  <c r="N241" i="82"/>
  <c r="M241" i="82"/>
  <c r="L241" i="82"/>
  <c r="K241" i="82"/>
  <c r="O240" i="82"/>
  <c r="N240" i="82"/>
  <c r="M240" i="82"/>
  <c r="L240" i="82"/>
  <c r="K240" i="82"/>
  <c r="O239" i="82"/>
  <c r="N239" i="82"/>
  <c r="M239" i="82"/>
  <c r="L239" i="82"/>
  <c r="K239" i="82"/>
  <c r="O238" i="82"/>
  <c r="N238" i="82"/>
  <c r="M238" i="82"/>
  <c r="L238" i="82"/>
  <c r="K238" i="82"/>
  <c r="O237" i="82"/>
  <c r="N237" i="82"/>
  <c r="M237" i="82"/>
  <c r="L237" i="82"/>
  <c r="K237" i="82"/>
  <c r="O236" i="82"/>
  <c r="N236" i="82"/>
  <c r="M236" i="82"/>
  <c r="L236" i="82"/>
  <c r="K236" i="82"/>
  <c r="O235" i="82"/>
  <c r="N235" i="82"/>
  <c r="M235" i="82"/>
  <c r="L235" i="82"/>
  <c r="K235" i="82"/>
  <c r="O234" i="82"/>
  <c r="N234" i="82"/>
  <c r="M234" i="82"/>
  <c r="L234" i="82"/>
  <c r="K234" i="82"/>
  <c r="O233" i="82"/>
  <c r="N233" i="82"/>
  <c r="M233" i="82"/>
  <c r="L233" i="82"/>
  <c r="K233" i="82"/>
  <c r="O232" i="82"/>
  <c r="N232" i="82"/>
  <c r="M232" i="82"/>
  <c r="L232" i="82"/>
  <c r="K232" i="82"/>
  <c r="O231" i="82"/>
  <c r="N231" i="82"/>
  <c r="M231" i="82"/>
  <c r="L231" i="82"/>
  <c r="K231" i="82"/>
  <c r="O230" i="82"/>
  <c r="N230" i="82"/>
  <c r="M230" i="82"/>
  <c r="L230" i="82"/>
  <c r="K230" i="82"/>
  <c r="O229" i="82"/>
  <c r="N229" i="82"/>
  <c r="M229" i="82"/>
  <c r="L229" i="82"/>
  <c r="K229" i="82"/>
  <c r="O228" i="82"/>
  <c r="N228" i="82"/>
  <c r="M228" i="82"/>
  <c r="L228" i="82"/>
  <c r="K228" i="82"/>
  <c r="O227" i="82"/>
  <c r="N227" i="82"/>
  <c r="M227" i="82"/>
  <c r="L227" i="82"/>
  <c r="K227" i="82"/>
  <c r="O226" i="82"/>
  <c r="N226" i="82"/>
  <c r="M226" i="82"/>
  <c r="L226" i="82"/>
  <c r="K226" i="82"/>
  <c r="O225" i="82"/>
  <c r="N225" i="82"/>
  <c r="M225" i="82"/>
  <c r="L225" i="82"/>
  <c r="K225" i="82"/>
  <c r="O224" i="82"/>
  <c r="N224" i="82"/>
  <c r="M224" i="82"/>
  <c r="L224" i="82"/>
  <c r="K224" i="82"/>
  <c r="O223" i="82"/>
  <c r="N223" i="82"/>
  <c r="M223" i="82"/>
  <c r="L223" i="82"/>
  <c r="K223" i="82"/>
  <c r="O222" i="82"/>
  <c r="N222" i="82"/>
  <c r="M222" i="82"/>
  <c r="L222" i="82"/>
  <c r="K222" i="82"/>
  <c r="O221" i="82"/>
  <c r="N221" i="82"/>
  <c r="M221" i="82"/>
  <c r="L221" i="82"/>
  <c r="K221" i="82"/>
  <c r="O220" i="82"/>
  <c r="N220" i="82"/>
  <c r="M220" i="82"/>
  <c r="L220" i="82"/>
  <c r="K220" i="82"/>
  <c r="O219" i="82"/>
  <c r="N219" i="82"/>
  <c r="M219" i="82"/>
  <c r="L219" i="82"/>
  <c r="K219" i="82"/>
  <c r="O218" i="82"/>
  <c r="N218" i="82"/>
  <c r="M218" i="82"/>
  <c r="L218" i="82"/>
  <c r="K218" i="82"/>
  <c r="O217" i="82"/>
  <c r="N217" i="82"/>
  <c r="M217" i="82"/>
  <c r="L217" i="82"/>
  <c r="K217" i="82"/>
  <c r="O216" i="82"/>
  <c r="N216" i="82"/>
  <c r="M216" i="82"/>
  <c r="L216" i="82"/>
  <c r="K216" i="82"/>
  <c r="O215" i="82"/>
  <c r="N215" i="82"/>
  <c r="M215" i="82"/>
  <c r="L215" i="82"/>
  <c r="K215" i="82"/>
  <c r="O214" i="82"/>
  <c r="N214" i="82"/>
  <c r="M214" i="82"/>
  <c r="L214" i="82"/>
  <c r="K214" i="82"/>
  <c r="O213" i="82"/>
  <c r="N213" i="82"/>
  <c r="M213" i="82"/>
  <c r="L213" i="82"/>
  <c r="K213" i="82"/>
  <c r="O212" i="82"/>
  <c r="N212" i="82"/>
  <c r="M212" i="82"/>
  <c r="L212" i="82"/>
  <c r="K212" i="82"/>
  <c r="O211" i="82"/>
  <c r="N211" i="82"/>
  <c r="M211" i="82"/>
  <c r="L211" i="82"/>
  <c r="K211" i="82"/>
  <c r="O210" i="82"/>
  <c r="N210" i="82"/>
  <c r="M210" i="82"/>
  <c r="L210" i="82"/>
  <c r="K210" i="82"/>
  <c r="O209" i="82"/>
  <c r="N209" i="82"/>
  <c r="M209" i="82"/>
  <c r="L209" i="82"/>
  <c r="K209" i="82"/>
  <c r="O208" i="82"/>
  <c r="N208" i="82"/>
  <c r="M208" i="82"/>
  <c r="L208" i="82"/>
  <c r="K208" i="82"/>
  <c r="O207" i="82"/>
  <c r="N207" i="82"/>
  <c r="M207" i="82"/>
  <c r="L207" i="82"/>
  <c r="K207" i="82"/>
  <c r="O206" i="82"/>
  <c r="N206" i="82"/>
  <c r="M206" i="82"/>
  <c r="L206" i="82"/>
  <c r="K206" i="82"/>
  <c r="O205" i="82"/>
  <c r="N205" i="82"/>
  <c r="M205" i="82"/>
  <c r="L205" i="82"/>
  <c r="K205" i="82"/>
  <c r="O204" i="82"/>
  <c r="N204" i="82"/>
  <c r="M204" i="82"/>
  <c r="L204" i="82"/>
  <c r="K204" i="82"/>
  <c r="O203" i="82"/>
  <c r="N203" i="82"/>
  <c r="M203" i="82"/>
  <c r="L203" i="82"/>
  <c r="K203" i="82"/>
  <c r="O202" i="82"/>
  <c r="N202" i="82"/>
  <c r="M202" i="82"/>
  <c r="L202" i="82"/>
  <c r="K202" i="82"/>
  <c r="O201" i="82"/>
  <c r="N201" i="82"/>
  <c r="M201" i="82"/>
  <c r="L201" i="82"/>
  <c r="K201" i="82"/>
  <c r="O200" i="82"/>
  <c r="N200" i="82"/>
  <c r="M200" i="82"/>
  <c r="L200" i="82"/>
  <c r="K200" i="82"/>
  <c r="O199" i="82"/>
  <c r="N199" i="82"/>
  <c r="M199" i="82"/>
  <c r="L199" i="82"/>
  <c r="K199" i="82"/>
  <c r="O198" i="82"/>
  <c r="N198" i="82"/>
  <c r="M198" i="82"/>
  <c r="L198" i="82"/>
  <c r="K198" i="82"/>
  <c r="O197" i="82"/>
  <c r="N197" i="82"/>
  <c r="M197" i="82"/>
  <c r="L197" i="82"/>
  <c r="K197" i="82"/>
  <c r="O196" i="82"/>
  <c r="N196" i="82"/>
  <c r="M196" i="82"/>
  <c r="L196" i="82"/>
  <c r="K196" i="82"/>
  <c r="O195" i="82"/>
  <c r="N195" i="82"/>
  <c r="M195" i="82"/>
  <c r="L195" i="82"/>
  <c r="K195" i="82"/>
  <c r="O194" i="82"/>
  <c r="N194" i="82"/>
  <c r="M194" i="82"/>
  <c r="L194" i="82"/>
  <c r="K194" i="82"/>
  <c r="O193" i="82"/>
  <c r="N193" i="82"/>
  <c r="M193" i="82"/>
  <c r="L193" i="82"/>
  <c r="K193" i="82"/>
  <c r="O192" i="82"/>
  <c r="N192" i="82"/>
  <c r="M192" i="82"/>
  <c r="L192" i="82"/>
  <c r="K192" i="82"/>
  <c r="O191" i="82"/>
  <c r="N191" i="82"/>
  <c r="M191" i="82"/>
  <c r="L191" i="82"/>
  <c r="K191" i="82"/>
  <c r="O190" i="82"/>
  <c r="N190" i="82"/>
  <c r="M190" i="82"/>
  <c r="L190" i="82"/>
  <c r="K190" i="82"/>
  <c r="O189" i="82"/>
  <c r="N189" i="82"/>
  <c r="M189" i="82"/>
  <c r="L189" i="82"/>
  <c r="K189" i="82"/>
  <c r="O188" i="82"/>
  <c r="N188" i="82"/>
  <c r="M188" i="82"/>
  <c r="L188" i="82"/>
  <c r="K188" i="82"/>
  <c r="O187" i="82"/>
  <c r="N187" i="82"/>
  <c r="M187" i="82"/>
  <c r="L187" i="82"/>
  <c r="K187" i="82"/>
  <c r="O186" i="82"/>
  <c r="N186" i="82"/>
  <c r="M186" i="82"/>
  <c r="L186" i="82"/>
  <c r="K186" i="82"/>
  <c r="O185" i="82"/>
  <c r="N185" i="82"/>
  <c r="M185" i="82"/>
  <c r="L185" i="82"/>
  <c r="K185" i="82"/>
  <c r="O184" i="82"/>
  <c r="N184" i="82"/>
  <c r="M184" i="82"/>
  <c r="L184" i="82"/>
  <c r="K184" i="82"/>
  <c r="O183" i="82"/>
  <c r="N183" i="82"/>
  <c r="M183" i="82"/>
  <c r="L183" i="82"/>
  <c r="K183" i="82"/>
  <c r="O182" i="82"/>
  <c r="N182" i="82"/>
  <c r="M182" i="82"/>
  <c r="L182" i="82"/>
  <c r="K182" i="82"/>
  <c r="O181" i="82"/>
  <c r="N181" i="82"/>
  <c r="M181" i="82"/>
  <c r="L181" i="82"/>
  <c r="K181" i="82"/>
  <c r="O180" i="82"/>
  <c r="N180" i="82"/>
  <c r="M180" i="82"/>
  <c r="L180" i="82"/>
  <c r="K180" i="82"/>
  <c r="O179" i="82"/>
  <c r="N179" i="82"/>
  <c r="M179" i="82"/>
  <c r="L179" i="82"/>
  <c r="K179" i="82"/>
  <c r="O178" i="82"/>
  <c r="N178" i="82"/>
  <c r="M178" i="82"/>
  <c r="L178" i="82"/>
  <c r="K178" i="82"/>
  <c r="O177" i="82"/>
  <c r="N177" i="82"/>
  <c r="M177" i="82"/>
  <c r="L177" i="82"/>
  <c r="K177" i="82"/>
  <c r="O176" i="82"/>
  <c r="N176" i="82"/>
  <c r="M176" i="82"/>
  <c r="L176" i="82"/>
  <c r="K176" i="82"/>
  <c r="O175" i="82"/>
  <c r="N175" i="82"/>
  <c r="M175" i="82"/>
  <c r="L175" i="82"/>
  <c r="K175" i="82"/>
  <c r="O174" i="82"/>
  <c r="N174" i="82"/>
  <c r="M174" i="82"/>
  <c r="L174" i="82"/>
  <c r="K174" i="82"/>
  <c r="O173" i="82"/>
  <c r="N173" i="82"/>
  <c r="M173" i="82"/>
  <c r="L173" i="82"/>
  <c r="K173" i="82"/>
  <c r="O172" i="82"/>
  <c r="N172" i="82"/>
  <c r="M172" i="82"/>
  <c r="L172" i="82"/>
  <c r="K172" i="82"/>
  <c r="O171" i="82"/>
  <c r="N171" i="82"/>
  <c r="M171" i="82"/>
  <c r="L171" i="82"/>
  <c r="K171" i="82"/>
  <c r="O170" i="82"/>
  <c r="N170" i="82"/>
  <c r="M170" i="82"/>
  <c r="L170" i="82"/>
  <c r="K170" i="82"/>
  <c r="O169" i="82"/>
  <c r="N169" i="82"/>
  <c r="M169" i="82"/>
  <c r="L169" i="82"/>
  <c r="K169" i="82"/>
  <c r="O168" i="82"/>
  <c r="N168" i="82"/>
  <c r="M168" i="82"/>
  <c r="L168" i="82"/>
  <c r="K168" i="82"/>
  <c r="O167" i="82"/>
  <c r="N167" i="82"/>
  <c r="M167" i="82"/>
  <c r="L167" i="82"/>
  <c r="K167" i="82"/>
  <c r="O166" i="82"/>
  <c r="N166" i="82"/>
  <c r="M166" i="82"/>
  <c r="L166" i="82"/>
  <c r="K166" i="82"/>
  <c r="O165" i="82"/>
  <c r="N165" i="82"/>
  <c r="M165" i="82"/>
  <c r="L165" i="82"/>
  <c r="K165" i="82"/>
  <c r="O164" i="82"/>
  <c r="N164" i="82"/>
  <c r="M164" i="82"/>
  <c r="L164" i="82"/>
  <c r="K164" i="82"/>
  <c r="O163" i="82"/>
  <c r="N163" i="82"/>
  <c r="M163" i="82"/>
  <c r="L163" i="82"/>
  <c r="K163" i="82"/>
  <c r="O162" i="82"/>
  <c r="N162" i="82"/>
  <c r="M162" i="82"/>
  <c r="L162" i="82"/>
  <c r="K162" i="82"/>
  <c r="O161" i="82"/>
  <c r="N161" i="82"/>
  <c r="M161" i="82"/>
  <c r="L161" i="82"/>
  <c r="K161" i="82"/>
  <c r="O160" i="82"/>
  <c r="N160" i="82"/>
  <c r="M160" i="82"/>
  <c r="L160" i="82"/>
  <c r="K160" i="82"/>
  <c r="O159" i="82"/>
  <c r="N159" i="82"/>
  <c r="M159" i="82"/>
  <c r="L159" i="82"/>
  <c r="K159" i="82"/>
  <c r="O158" i="82"/>
  <c r="N158" i="82"/>
  <c r="M158" i="82"/>
  <c r="L158" i="82"/>
  <c r="K158" i="82"/>
  <c r="O157" i="82"/>
  <c r="N157" i="82"/>
  <c r="M157" i="82"/>
  <c r="L157" i="82"/>
  <c r="K157" i="82"/>
  <c r="O156" i="82"/>
  <c r="N156" i="82"/>
  <c r="M156" i="82"/>
  <c r="L156" i="82"/>
  <c r="K156" i="82"/>
  <c r="O155" i="82"/>
  <c r="N155" i="82"/>
  <c r="M155" i="82"/>
  <c r="L155" i="82"/>
  <c r="K155" i="82"/>
  <c r="O154" i="82"/>
  <c r="N154" i="82"/>
  <c r="M154" i="82"/>
  <c r="L154" i="82"/>
  <c r="K154" i="82"/>
  <c r="O153" i="82"/>
  <c r="N153" i="82"/>
  <c r="M153" i="82"/>
  <c r="L153" i="82"/>
  <c r="K153" i="82"/>
  <c r="O152" i="82"/>
  <c r="N152" i="82"/>
  <c r="M152" i="82"/>
  <c r="L152" i="82"/>
  <c r="K152" i="82"/>
  <c r="O151" i="82"/>
  <c r="N151" i="82"/>
  <c r="M151" i="82"/>
  <c r="L151" i="82"/>
  <c r="K151" i="82"/>
  <c r="O150" i="82"/>
  <c r="N150" i="82"/>
  <c r="M150" i="82"/>
  <c r="L150" i="82"/>
  <c r="K150" i="82"/>
  <c r="O149" i="82"/>
  <c r="N149" i="82"/>
  <c r="M149" i="82"/>
  <c r="L149" i="82"/>
  <c r="K149" i="82"/>
  <c r="O148" i="82"/>
  <c r="N148" i="82"/>
  <c r="M148" i="82"/>
  <c r="L148" i="82"/>
  <c r="K148" i="82"/>
  <c r="O147" i="82"/>
  <c r="N147" i="82"/>
  <c r="M147" i="82"/>
  <c r="L147" i="82"/>
  <c r="K147" i="82"/>
  <c r="O146" i="82"/>
  <c r="N146" i="82"/>
  <c r="M146" i="82"/>
  <c r="L146" i="82"/>
  <c r="K146" i="82"/>
  <c r="O145" i="82"/>
  <c r="N145" i="82"/>
  <c r="M145" i="82"/>
  <c r="L145" i="82"/>
  <c r="K145" i="82"/>
  <c r="O144" i="82"/>
  <c r="N144" i="82"/>
  <c r="M144" i="82"/>
  <c r="L144" i="82"/>
  <c r="K144" i="82"/>
  <c r="O143" i="82"/>
  <c r="N143" i="82"/>
  <c r="M143" i="82"/>
  <c r="L143" i="82"/>
  <c r="K143" i="82"/>
  <c r="O142" i="82"/>
  <c r="N142" i="82"/>
  <c r="M142" i="82"/>
  <c r="L142" i="82"/>
  <c r="K142" i="82"/>
  <c r="O141" i="82"/>
  <c r="N141" i="82"/>
  <c r="M141" i="82"/>
  <c r="L141" i="82"/>
  <c r="K141" i="82"/>
  <c r="O140" i="82"/>
  <c r="N140" i="82"/>
  <c r="M140" i="82"/>
  <c r="L140" i="82"/>
  <c r="K140" i="82"/>
  <c r="O139" i="82"/>
  <c r="N139" i="82"/>
  <c r="M139" i="82"/>
  <c r="L139" i="82"/>
  <c r="K139" i="82"/>
  <c r="O138" i="82"/>
  <c r="N138" i="82"/>
  <c r="M138" i="82"/>
  <c r="L138" i="82"/>
  <c r="K138" i="82"/>
  <c r="O137" i="82"/>
  <c r="N137" i="82"/>
  <c r="M137" i="82"/>
  <c r="L137" i="82"/>
  <c r="K137" i="82"/>
  <c r="O136" i="82"/>
  <c r="N136" i="82"/>
  <c r="M136" i="82"/>
  <c r="L136" i="82"/>
  <c r="K136" i="82"/>
  <c r="O135" i="82"/>
  <c r="N135" i="82"/>
  <c r="M135" i="82"/>
  <c r="L135" i="82"/>
  <c r="K135" i="82"/>
  <c r="O134" i="82"/>
  <c r="N134" i="82"/>
  <c r="M134" i="82"/>
  <c r="L134" i="82"/>
  <c r="K134" i="82"/>
  <c r="O133" i="82"/>
  <c r="N133" i="82"/>
  <c r="M133" i="82"/>
  <c r="L133" i="82"/>
  <c r="K133" i="82"/>
  <c r="O132" i="82"/>
  <c r="N132" i="82"/>
  <c r="M132" i="82"/>
  <c r="L132" i="82"/>
  <c r="K132" i="82"/>
  <c r="O131" i="82"/>
  <c r="N131" i="82"/>
  <c r="M131" i="82"/>
  <c r="L131" i="82"/>
  <c r="K131" i="82"/>
  <c r="O130" i="82"/>
  <c r="N130" i="82"/>
  <c r="M130" i="82"/>
  <c r="L130" i="82"/>
  <c r="K130" i="82"/>
  <c r="O129" i="82"/>
  <c r="N129" i="82"/>
  <c r="M129" i="82"/>
  <c r="L129" i="82"/>
  <c r="K129" i="82"/>
  <c r="O128" i="82"/>
  <c r="N128" i="82"/>
  <c r="M128" i="82"/>
  <c r="L128" i="82"/>
  <c r="K128" i="82"/>
  <c r="O127" i="82"/>
  <c r="N127" i="82"/>
  <c r="M127" i="82"/>
  <c r="L127" i="82"/>
  <c r="K127" i="82"/>
  <c r="O126" i="82"/>
  <c r="N126" i="82"/>
  <c r="M126" i="82"/>
  <c r="L126" i="82"/>
  <c r="K126" i="82"/>
  <c r="O125" i="82"/>
  <c r="N125" i="82"/>
  <c r="M125" i="82"/>
  <c r="L125" i="82"/>
  <c r="K125" i="82"/>
  <c r="O124" i="82"/>
  <c r="N124" i="82"/>
  <c r="M124" i="82"/>
  <c r="L124" i="82"/>
  <c r="K124" i="82"/>
  <c r="O123" i="82"/>
  <c r="N123" i="82"/>
  <c r="M123" i="82"/>
  <c r="L123" i="82"/>
  <c r="K123" i="82"/>
  <c r="O122" i="82"/>
  <c r="N122" i="82"/>
  <c r="M122" i="82"/>
  <c r="L122" i="82"/>
  <c r="K122" i="82"/>
  <c r="O121" i="82"/>
  <c r="N121" i="82"/>
  <c r="M121" i="82"/>
  <c r="L121" i="82"/>
  <c r="K121" i="82"/>
  <c r="O120" i="82"/>
  <c r="N120" i="82"/>
  <c r="M120" i="82"/>
  <c r="L120" i="82"/>
  <c r="K120" i="82"/>
  <c r="O119" i="82"/>
  <c r="N119" i="82"/>
  <c r="M119" i="82"/>
  <c r="L119" i="82"/>
  <c r="K119" i="82"/>
  <c r="O118" i="82"/>
  <c r="N118" i="82"/>
  <c r="M118" i="82"/>
  <c r="L118" i="82"/>
  <c r="K118" i="82"/>
  <c r="O117" i="82"/>
  <c r="N117" i="82"/>
  <c r="M117" i="82"/>
  <c r="L117" i="82"/>
  <c r="K117" i="82"/>
  <c r="O116" i="82"/>
  <c r="N116" i="82"/>
  <c r="M116" i="82"/>
  <c r="L116" i="82"/>
  <c r="K116" i="82"/>
  <c r="O115" i="82"/>
  <c r="N115" i="82"/>
  <c r="M115" i="82"/>
  <c r="L115" i="82"/>
  <c r="K115" i="82"/>
  <c r="O114" i="82"/>
  <c r="N114" i="82"/>
  <c r="M114" i="82"/>
  <c r="L114" i="82"/>
  <c r="K114" i="82"/>
  <c r="O113" i="82"/>
  <c r="N113" i="82"/>
  <c r="M113" i="82"/>
  <c r="L113" i="82"/>
  <c r="K113" i="82"/>
  <c r="O112" i="82"/>
  <c r="N112" i="82"/>
  <c r="M112" i="82"/>
  <c r="L112" i="82"/>
  <c r="K112" i="82"/>
  <c r="O111" i="82"/>
  <c r="N111" i="82"/>
  <c r="M111" i="82"/>
  <c r="L111" i="82"/>
  <c r="K111" i="82"/>
  <c r="O110" i="82"/>
  <c r="N110" i="82"/>
  <c r="M110" i="82"/>
  <c r="L110" i="82"/>
  <c r="K110" i="82"/>
  <c r="O109" i="82"/>
  <c r="N109" i="82"/>
  <c r="M109" i="82"/>
  <c r="L109" i="82"/>
  <c r="K109" i="82"/>
  <c r="O108" i="82"/>
  <c r="N108" i="82"/>
  <c r="M108" i="82"/>
  <c r="L108" i="82"/>
  <c r="K108" i="82"/>
  <c r="O107" i="82"/>
  <c r="N107" i="82"/>
  <c r="M107" i="82"/>
  <c r="L107" i="82"/>
  <c r="K107" i="82"/>
  <c r="O106" i="82"/>
  <c r="N106" i="82"/>
  <c r="M106" i="82"/>
  <c r="L106" i="82"/>
  <c r="K106" i="82"/>
  <c r="O105" i="82"/>
  <c r="N105" i="82"/>
  <c r="M105" i="82"/>
  <c r="L105" i="82"/>
  <c r="K105" i="82"/>
  <c r="O104" i="82"/>
  <c r="N104" i="82"/>
  <c r="M104" i="82"/>
  <c r="L104" i="82"/>
  <c r="K104" i="82"/>
  <c r="O103" i="82"/>
  <c r="N103" i="82"/>
  <c r="M103" i="82"/>
  <c r="L103" i="82"/>
  <c r="K103" i="82"/>
  <c r="O102" i="82"/>
  <c r="N102" i="82"/>
  <c r="M102" i="82"/>
  <c r="L102" i="82"/>
  <c r="K102" i="82"/>
  <c r="O101" i="82"/>
  <c r="N101" i="82"/>
  <c r="M101" i="82"/>
  <c r="L101" i="82"/>
  <c r="K101" i="82"/>
  <c r="O100" i="82"/>
  <c r="N100" i="82"/>
  <c r="M100" i="82"/>
  <c r="L100" i="82"/>
  <c r="K100" i="82"/>
  <c r="O99" i="82"/>
  <c r="N99" i="82"/>
  <c r="M99" i="82"/>
  <c r="L99" i="82"/>
  <c r="K99" i="82"/>
  <c r="O98" i="82"/>
  <c r="N98" i="82"/>
  <c r="M98" i="82"/>
  <c r="L98" i="82"/>
  <c r="K98" i="82"/>
  <c r="O97" i="82"/>
  <c r="N97" i="82"/>
  <c r="M97" i="82"/>
  <c r="L97" i="82"/>
  <c r="K97" i="82"/>
  <c r="O96" i="82"/>
  <c r="N96" i="82"/>
  <c r="M96" i="82"/>
  <c r="L96" i="82"/>
  <c r="K96" i="82"/>
  <c r="O95" i="82"/>
  <c r="N95" i="82"/>
  <c r="M95" i="82"/>
  <c r="L95" i="82"/>
  <c r="K95" i="82"/>
  <c r="O94" i="82"/>
  <c r="N94" i="82"/>
  <c r="M94" i="82"/>
  <c r="L94" i="82"/>
  <c r="K94" i="82"/>
  <c r="O93" i="82"/>
  <c r="N93" i="82"/>
  <c r="M93" i="82"/>
  <c r="L93" i="82"/>
  <c r="K93" i="82"/>
  <c r="O92" i="82"/>
  <c r="N92" i="82"/>
  <c r="M92" i="82"/>
  <c r="L92" i="82"/>
  <c r="K92" i="82"/>
  <c r="O91" i="82"/>
  <c r="N91" i="82"/>
  <c r="M91" i="82"/>
  <c r="L91" i="82"/>
  <c r="K91" i="82"/>
  <c r="O90" i="82"/>
  <c r="N90" i="82"/>
  <c r="M90" i="82"/>
  <c r="L90" i="82"/>
  <c r="K90" i="82"/>
  <c r="O89" i="82"/>
  <c r="N89" i="82"/>
  <c r="M89" i="82"/>
  <c r="L89" i="82"/>
  <c r="K89" i="82"/>
  <c r="O88" i="82"/>
  <c r="N88" i="82"/>
  <c r="M88" i="82"/>
  <c r="L88" i="82"/>
  <c r="K88" i="82"/>
  <c r="O87" i="82"/>
  <c r="N87" i="82"/>
  <c r="M87" i="82"/>
  <c r="L87" i="82"/>
  <c r="K87" i="82"/>
  <c r="O86" i="82"/>
  <c r="N86" i="82"/>
  <c r="M86" i="82"/>
  <c r="L86" i="82"/>
  <c r="K86" i="82"/>
  <c r="O85" i="82"/>
  <c r="N85" i="82"/>
  <c r="M85" i="82"/>
  <c r="L85" i="82"/>
  <c r="K85" i="82"/>
  <c r="O84" i="82"/>
  <c r="N84" i="82"/>
  <c r="M84" i="82"/>
  <c r="L84" i="82"/>
  <c r="K84" i="82"/>
  <c r="O83" i="82"/>
  <c r="N83" i="82"/>
  <c r="M83" i="82"/>
  <c r="L83" i="82"/>
  <c r="K83" i="82"/>
  <c r="O82" i="82"/>
  <c r="N82" i="82"/>
  <c r="M82" i="82"/>
  <c r="L82" i="82"/>
  <c r="K82" i="82"/>
  <c r="O81" i="82"/>
  <c r="N81" i="82"/>
  <c r="M81" i="82"/>
  <c r="L81" i="82"/>
  <c r="K81" i="82"/>
  <c r="O80" i="82"/>
  <c r="N80" i="82"/>
  <c r="M80" i="82"/>
  <c r="L80" i="82"/>
  <c r="K80" i="82"/>
  <c r="O79" i="82"/>
  <c r="N79" i="82"/>
  <c r="M79" i="82"/>
  <c r="L79" i="82"/>
  <c r="K79" i="82"/>
  <c r="O78" i="82"/>
  <c r="N78" i="82"/>
  <c r="M78" i="82"/>
  <c r="L78" i="82"/>
  <c r="K78" i="82"/>
  <c r="O77" i="82"/>
  <c r="N77" i="82"/>
  <c r="M77" i="82"/>
  <c r="L77" i="82"/>
  <c r="K77" i="82"/>
  <c r="O76" i="82"/>
  <c r="N76" i="82"/>
  <c r="M76" i="82"/>
  <c r="L76" i="82"/>
  <c r="K76" i="82"/>
  <c r="O75" i="82"/>
  <c r="N75" i="82"/>
  <c r="M75" i="82"/>
  <c r="L75" i="82"/>
  <c r="K75" i="82"/>
  <c r="O74" i="82"/>
  <c r="N74" i="82"/>
  <c r="M74" i="82"/>
  <c r="L74" i="82"/>
  <c r="K74" i="82"/>
  <c r="O73" i="82"/>
  <c r="N73" i="82"/>
  <c r="M73" i="82"/>
  <c r="L73" i="82"/>
  <c r="K73" i="82"/>
  <c r="O72" i="82"/>
  <c r="N72" i="82"/>
  <c r="M72" i="82"/>
  <c r="L72" i="82"/>
  <c r="K72" i="82"/>
  <c r="O71" i="82"/>
  <c r="N71" i="82"/>
  <c r="M71" i="82"/>
  <c r="L71" i="82"/>
  <c r="K71" i="82"/>
  <c r="O70" i="82"/>
  <c r="N70" i="82"/>
  <c r="M70" i="82"/>
  <c r="L70" i="82"/>
  <c r="K70" i="82"/>
  <c r="O69" i="82"/>
  <c r="N69" i="82"/>
  <c r="M69" i="82"/>
  <c r="L69" i="82"/>
  <c r="K69" i="82"/>
  <c r="O68" i="82"/>
  <c r="N68" i="82"/>
  <c r="M68" i="82"/>
  <c r="L68" i="82"/>
  <c r="K68" i="82"/>
  <c r="O67" i="82"/>
  <c r="N67" i="82"/>
  <c r="M67" i="82"/>
  <c r="L67" i="82"/>
  <c r="K67" i="82"/>
  <c r="O66" i="82"/>
  <c r="N66" i="82"/>
  <c r="M66" i="82"/>
  <c r="L66" i="82"/>
  <c r="K66" i="82"/>
  <c r="O65" i="82"/>
  <c r="N65" i="82"/>
  <c r="M65" i="82"/>
  <c r="L65" i="82"/>
  <c r="K65" i="82"/>
  <c r="O64" i="82"/>
  <c r="N64" i="82"/>
  <c r="M64" i="82"/>
  <c r="L64" i="82"/>
  <c r="K64" i="82"/>
  <c r="O63" i="82"/>
  <c r="N63" i="82"/>
  <c r="M63" i="82"/>
  <c r="L63" i="82"/>
  <c r="K63" i="82"/>
  <c r="O62" i="82"/>
  <c r="N62" i="82"/>
  <c r="M62" i="82"/>
  <c r="L62" i="82"/>
  <c r="K62" i="82"/>
  <c r="O61" i="82"/>
  <c r="N61" i="82"/>
  <c r="M61" i="82"/>
  <c r="L61" i="82"/>
  <c r="K61" i="82"/>
  <c r="O60" i="82"/>
  <c r="N60" i="82"/>
  <c r="M60" i="82"/>
  <c r="L60" i="82"/>
  <c r="K60" i="82"/>
  <c r="O59" i="82"/>
  <c r="N59" i="82"/>
  <c r="M59" i="82"/>
  <c r="L59" i="82"/>
  <c r="K59" i="82"/>
  <c r="O58" i="82"/>
  <c r="N58" i="82"/>
  <c r="M58" i="82"/>
  <c r="L58" i="82"/>
  <c r="K58" i="82"/>
  <c r="O57" i="82"/>
  <c r="N57" i="82"/>
  <c r="M57" i="82"/>
  <c r="L57" i="82"/>
  <c r="K57" i="82"/>
  <c r="O56" i="82"/>
  <c r="N56" i="82"/>
  <c r="M56" i="82"/>
  <c r="L56" i="82"/>
  <c r="K56" i="82"/>
  <c r="O55" i="82"/>
  <c r="N55" i="82"/>
  <c r="M55" i="82"/>
  <c r="L55" i="82"/>
  <c r="K55" i="82"/>
  <c r="O54" i="82"/>
  <c r="N54" i="82"/>
  <c r="M54" i="82"/>
  <c r="L54" i="82"/>
  <c r="K54" i="82"/>
  <c r="O53" i="82"/>
  <c r="N53" i="82"/>
  <c r="M53" i="82"/>
  <c r="L53" i="82"/>
  <c r="K53" i="82"/>
  <c r="O52" i="82"/>
  <c r="N52" i="82"/>
  <c r="M52" i="82"/>
  <c r="L52" i="82"/>
  <c r="K52" i="82"/>
  <c r="O51" i="82"/>
  <c r="N51" i="82"/>
  <c r="M51" i="82"/>
  <c r="L51" i="82"/>
  <c r="K51" i="82"/>
  <c r="O50" i="82"/>
  <c r="N50" i="82"/>
  <c r="M50" i="82"/>
  <c r="L50" i="82"/>
  <c r="K50" i="82"/>
  <c r="O49" i="82"/>
  <c r="N49" i="82"/>
  <c r="M49" i="82"/>
  <c r="L49" i="82"/>
  <c r="K49" i="82"/>
  <c r="O48" i="82"/>
  <c r="N48" i="82"/>
  <c r="M48" i="82"/>
  <c r="L48" i="82"/>
  <c r="K48" i="82"/>
  <c r="O47" i="82"/>
  <c r="N47" i="82"/>
  <c r="M47" i="82"/>
  <c r="L47" i="82"/>
  <c r="K47" i="82"/>
  <c r="O46" i="82"/>
  <c r="N46" i="82"/>
  <c r="M46" i="82"/>
  <c r="L46" i="82"/>
  <c r="K46" i="82"/>
  <c r="O45" i="82"/>
  <c r="N45" i="82"/>
  <c r="M45" i="82"/>
  <c r="L45" i="82"/>
  <c r="K45" i="82"/>
  <c r="O44" i="82"/>
  <c r="N44" i="82"/>
  <c r="M44" i="82"/>
  <c r="L44" i="82"/>
  <c r="K44" i="82"/>
  <c r="O43" i="82"/>
  <c r="N43" i="82"/>
  <c r="M43" i="82"/>
  <c r="L43" i="82"/>
  <c r="K43" i="82"/>
  <c r="O42" i="82"/>
  <c r="N42" i="82"/>
  <c r="M42" i="82"/>
  <c r="L42" i="82"/>
  <c r="K42" i="82"/>
  <c r="O41" i="82"/>
  <c r="N41" i="82"/>
  <c r="M41" i="82"/>
  <c r="L41" i="82"/>
  <c r="K41" i="82"/>
  <c r="O40" i="82"/>
  <c r="N40" i="82"/>
  <c r="M40" i="82"/>
  <c r="L40" i="82"/>
  <c r="K40" i="82"/>
  <c r="O39" i="82"/>
  <c r="N39" i="82"/>
  <c r="M39" i="82"/>
  <c r="L39" i="82"/>
  <c r="K39" i="82"/>
  <c r="O38" i="82"/>
  <c r="N38" i="82"/>
  <c r="M38" i="82"/>
  <c r="L38" i="82"/>
  <c r="K38" i="82"/>
  <c r="O37" i="82"/>
  <c r="N37" i="82"/>
  <c r="M37" i="82"/>
  <c r="L37" i="82"/>
  <c r="K37" i="82"/>
  <c r="O36" i="82"/>
  <c r="N36" i="82"/>
  <c r="M36" i="82"/>
  <c r="L36" i="82"/>
  <c r="K36" i="82"/>
  <c r="O35" i="82"/>
  <c r="N35" i="82"/>
  <c r="M35" i="82"/>
  <c r="L35" i="82"/>
  <c r="K35" i="82"/>
  <c r="O34" i="82"/>
  <c r="N34" i="82"/>
  <c r="M34" i="82"/>
  <c r="L34" i="82"/>
  <c r="K34" i="82"/>
  <c r="O33" i="82"/>
  <c r="N33" i="82"/>
  <c r="M33" i="82"/>
  <c r="L33" i="82"/>
  <c r="K33" i="82"/>
  <c r="O32" i="82"/>
  <c r="N32" i="82"/>
  <c r="M32" i="82"/>
  <c r="L32" i="82"/>
  <c r="K32" i="82"/>
  <c r="O31" i="82"/>
  <c r="N31" i="82"/>
  <c r="M31" i="82"/>
  <c r="L31" i="82"/>
  <c r="K31" i="82"/>
  <c r="O30" i="82"/>
  <c r="N30" i="82"/>
  <c r="M30" i="82"/>
  <c r="L30" i="82"/>
  <c r="K30" i="82"/>
  <c r="O29" i="82"/>
  <c r="N29" i="82"/>
  <c r="M29" i="82"/>
  <c r="L29" i="82"/>
  <c r="K29" i="82"/>
  <c r="O28" i="82"/>
  <c r="N28" i="82"/>
  <c r="M28" i="82"/>
  <c r="L28" i="82"/>
  <c r="K28" i="82"/>
  <c r="O27" i="82"/>
  <c r="N27" i="82"/>
  <c r="M27" i="82"/>
  <c r="L27" i="82"/>
  <c r="K27" i="82"/>
  <c r="O26" i="82"/>
  <c r="N26" i="82"/>
  <c r="M26" i="82"/>
  <c r="L26" i="82"/>
  <c r="K26" i="82"/>
  <c r="O25" i="82"/>
  <c r="N25" i="82"/>
  <c r="M25" i="82"/>
  <c r="L25" i="82"/>
  <c r="K25" i="82"/>
  <c r="O24" i="82"/>
  <c r="N24" i="82"/>
  <c r="M24" i="82"/>
  <c r="L24" i="82"/>
  <c r="K24" i="82"/>
  <c r="O23" i="82"/>
  <c r="N23" i="82"/>
  <c r="M23" i="82"/>
  <c r="L23" i="82"/>
  <c r="K23" i="82"/>
  <c r="O22" i="82"/>
  <c r="N22" i="82"/>
  <c r="M22" i="82"/>
  <c r="L22" i="82"/>
  <c r="K22" i="82"/>
  <c r="O21" i="82"/>
  <c r="N21" i="82"/>
  <c r="M21" i="82"/>
  <c r="L21" i="82"/>
  <c r="K21" i="82"/>
  <c r="O20" i="82"/>
  <c r="N20" i="82"/>
  <c r="M20" i="82"/>
  <c r="L20" i="82"/>
  <c r="K20" i="82"/>
  <c r="O19" i="82"/>
  <c r="N19" i="82"/>
  <c r="M19" i="82"/>
  <c r="L19" i="82"/>
  <c r="K19" i="82"/>
  <c r="O18" i="82"/>
  <c r="N18" i="82"/>
  <c r="M18" i="82"/>
  <c r="L18" i="82"/>
  <c r="K18" i="82"/>
  <c r="O17" i="82"/>
  <c r="N17" i="82"/>
  <c r="M17" i="82"/>
  <c r="L17" i="82"/>
  <c r="K17" i="82"/>
  <c r="O16" i="82"/>
  <c r="N16" i="82"/>
  <c r="M16" i="82"/>
  <c r="L16" i="82"/>
  <c r="K16" i="82"/>
  <c r="O15" i="82"/>
  <c r="N15" i="82"/>
  <c r="M15" i="82"/>
  <c r="L15" i="82"/>
  <c r="K15" i="82"/>
  <c r="O14" i="82"/>
  <c r="N14" i="82"/>
  <c r="M14" i="82"/>
  <c r="L14" i="82"/>
  <c r="K14" i="82"/>
  <c r="O13" i="82"/>
  <c r="N13" i="82"/>
  <c r="M13" i="82"/>
  <c r="L13" i="82"/>
  <c r="K13" i="82"/>
  <c r="O12" i="82"/>
  <c r="N12" i="82"/>
  <c r="M12" i="82"/>
  <c r="L12" i="82"/>
  <c r="K12" i="82"/>
  <c r="O270" i="81"/>
  <c r="N270" i="81"/>
  <c r="M270" i="81"/>
  <c r="L270" i="81"/>
  <c r="K270" i="81"/>
  <c r="O269" i="81"/>
  <c r="N269" i="81"/>
  <c r="M269" i="81"/>
  <c r="L269" i="81"/>
  <c r="K269" i="81"/>
  <c r="O268" i="81"/>
  <c r="N268" i="81"/>
  <c r="M268" i="81"/>
  <c r="L268" i="81"/>
  <c r="K268" i="81"/>
  <c r="O267" i="81"/>
  <c r="N267" i="81"/>
  <c r="M267" i="81"/>
  <c r="L267" i="81"/>
  <c r="K267" i="81"/>
  <c r="O266" i="81"/>
  <c r="N266" i="81"/>
  <c r="M266" i="81"/>
  <c r="L266" i="81"/>
  <c r="K266" i="81"/>
  <c r="O265" i="81"/>
  <c r="N265" i="81"/>
  <c r="M265" i="81"/>
  <c r="L265" i="81"/>
  <c r="K265" i="81"/>
  <c r="O264" i="81"/>
  <c r="N264" i="81"/>
  <c r="M264" i="81"/>
  <c r="L264" i="81"/>
  <c r="K264" i="81"/>
  <c r="O263" i="81"/>
  <c r="N263" i="81"/>
  <c r="M263" i="81"/>
  <c r="L263" i="81"/>
  <c r="K263" i="81"/>
  <c r="O262" i="81"/>
  <c r="N262" i="81"/>
  <c r="M262" i="81"/>
  <c r="L262" i="81"/>
  <c r="K262" i="81"/>
  <c r="O261" i="81"/>
  <c r="N261" i="81"/>
  <c r="M261" i="81"/>
  <c r="L261" i="81"/>
  <c r="K261" i="81"/>
  <c r="O260" i="81"/>
  <c r="N260" i="81"/>
  <c r="M260" i="81"/>
  <c r="L260" i="81"/>
  <c r="K260" i="81"/>
  <c r="O259" i="81"/>
  <c r="N259" i="81"/>
  <c r="M259" i="81"/>
  <c r="L259" i="81"/>
  <c r="K259" i="81"/>
  <c r="O258" i="81"/>
  <c r="N258" i="81"/>
  <c r="M258" i="81"/>
  <c r="L258" i="81"/>
  <c r="K258" i="81"/>
  <c r="O257" i="81"/>
  <c r="N257" i="81"/>
  <c r="M257" i="81"/>
  <c r="L257" i="81"/>
  <c r="K257" i="81"/>
  <c r="O256" i="81"/>
  <c r="N256" i="81"/>
  <c r="M256" i="81"/>
  <c r="L256" i="81"/>
  <c r="K256" i="81"/>
  <c r="O255" i="81"/>
  <c r="N255" i="81"/>
  <c r="M255" i="81"/>
  <c r="L255" i="81"/>
  <c r="K255" i="81"/>
  <c r="O254" i="81"/>
  <c r="N254" i="81"/>
  <c r="M254" i="81"/>
  <c r="L254" i="81"/>
  <c r="K254" i="81"/>
  <c r="O253" i="81"/>
  <c r="N253" i="81"/>
  <c r="M253" i="81"/>
  <c r="L253" i="81"/>
  <c r="K253" i="81"/>
  <c r="O252" i="81"/>
  <c r="N252" i="81"/>
  <c r="M252" i="81"/>
  <c r="L252" i="81"/>
  <c r="K252" i="81"/>
  <c r="O251" i="81"/>
  <c r="N251" i="81"/>
  <c r="M251" i="81"/>
  <c r="L251" i="81"/>
  <c r="K251" i="81"/>
  <c r="O250" i="81"/>
  <c r="N250" i="81"/>
  <c r="M250" i="81"/>
  <c r="L250" i="81"/>
  <c r="K250" i="81"/>
  <c r="O249" i="81"/>
  <c r="N249" i="81"/>
  <c r="M249" i="81"/>
  <c r="L249" i="81"/>
  <c r="K249" i="81"/>
  <c r="O248" i="81"/>
  <c r="N248" i="81"/>
  <c r="M248" i="81"/>
  <c r="L248" i="81"/>
  <c r="K248" i="81"/>
  <c r="O247" i="81"/>
  <c r="N247" i="81"/>
  <c r="M247" i="81"/>
  <c r="L247" i="81"/>
  <c r="K247" i="81"/>
  <c r="O246" i="81"/>
  <c r="N246" i="81"/>
  <c r="M246" i="81"/>
  <c r="L246" i="81"/>
  <c r="K246" i="81"/>
  <c r="O245" i="81"/>
  <c r="N245" i="81"/>
  <c r="M245" i="81"/>
  <c r="L245" i="81"/>
  <c r="K245" i="81"/>
  <c r="O244" i="81"/>
  <c r="N244" i="81"/>
  <c r="M244" i="81"/>
  <c r="L244" i="81"/>
  <c r="K244" i="81"/>
  <c r="O243" i="81"/>
  <c r="N243" i="81"/>
  <c r="M243" i="81"/>
  <c r="L243" i="81"/>
  <c r="K243" i="81"/>
  <c r="O242" i="81"/>
  <c r="N242" i="81"/>
  <c r="M242" i="81"/>
  <c r="L242" i="81"/>
  <c r="K242" i="81"/>
  <c r="O241" i="81"/>
  <c r="N241" i="81"/>
  <c r="M241" i="81"/>
  <c r="L241" i="81"/>
  <c r="K241" i="81"/>
  <c r="O240" i="81"/>
  <c r="N240" i="81"/>
  <c r="M240" i="81"/>
  <c r="L240" i="81"/>
  <c r="K240" i="81"/>
  <c r="O239" i="81"/>
  <c r="N239" i="81"/>
  <c r="M239" i="81"/>
  <c r="L239" i="81"/>
  <c r="K239" i="81"/>
  <c r="O238" i="81"/>
  <c r="N238" i="81"/>
  <c r="M238" i="81"/>
  <c r="L238" i="81"/>
  <c r="K238" i="81"/>
  <c r="O237" i="81"/>
  <c r="N237" i="81"/>
  <c r="M237" i="81"/>
  <c r="L237" i="81"/>
  <c r="K237" i="81"/>
  <c r="O236" i="81"/>
  <c r="N236" i="81"/>
  <c r="M236" i="81"/>
  <c r="L236" i="81"/>
  <c r="K236" i="81"/>
  <c r="O235" i="81"/>
  <c r="N235" i="81"/>
  <c r="M235" i="81"/>
  <c r="L235" i="81"/>
  <c r="K235" i="81"/>
  <c r="O234" i="81"/>
  <c r="N234" i="81"/>
  <c r="M234" i="81"/>
  <c r="L234" i="81"/>
  <c r="K234" i="81"/>
  <c r="O233" i="81"/>
  <c r="N233" i="81"/>
  <c r="M233" i="81"/>
  <c r="L233" i="81"/>
  <c r="K233" i="81"/>
  <c r="O232" i="81"/>
  <c r="N232" i="81"/>
  <c r="M232" i="81"/>
  <c r="L232" i="81"/>
  <c r="K232" i="81"/>
  <c r="O231" i="81"/>
  <c r="N231" i="81"/>
  <c r="M231" i="81"/>
  <c r="L231" i="81"/>
  <c r="K231" i="81"/>
  <c r="O230" i="81"/>
  <c r="N230" i="81"/>
  <c r="M230" i="81"/>
  <c r="L230" i="81"/>
  <c r="K230" i="81"/>
  <c r="O229" i="81"/>
  <c r="N229" i="81"/>
  <c r="M229" i="81"/>
  <c r="L229" i="81"/>
  <c r="K229" i="81"/>
  <c r="O228" i="81"/>
  <c r="N228" i="81"/>
  <c r="M228" i="81"/>
  <c r="L228" i="81"/>
  <c r="K228" i="81"/>
  <c r="O227" i="81"/>
  <c r="N227" i="81"/>
  <c r="M227" i="81"/>
  <c r="L227" i="81"/>
  <c r="K227" i="81"/>
  <c r="O226" i="81"/>
  <c r="N226" i="81"/>
  <c r="M226" i="81"/>
  <c r="L226" i="81"/>
  <c r="K226" i="81"/>
  <c r="O225" i="81"/>
  <c r="N225" i="81"/>
  <c r="M225" i="81"/>
  <c r="L225" i="81"/>
  <c r="K225" i="81"/>
  <c r="O224" i="81"/>
  <c r="N224" i="81"/>
  <c r="M224" i="81"/>
  <c r="L224" i="81"/>
  <c r="K224" i="81"/>
  <c r="O223" i="81"/>
  <c r="N223" i="81"/>
  <c r="M223" i="81"/>
  <c r="L223" i="81"/>
  <c r="K223" i="81"/>
  <c r="O222" i="81"/>
  <c r="N222" i="81"/>
  <c r="M222" i="81"/>
  <c r="L222" i="81"/>
  <c r="K222" i="81"/>
  <c r="O221" i="81"/>
  <c r="N221" i="81"/>
  <c r="M221" i="81"/>
  <c r="L221" i="81"/>
  <c r="K221" i="81"/>
  <c r="O220" i="81"/>
  <c r="N220" i="81"/>
  <c r="M220" i="81"/>
  <c r="L220" i="81"/>
  <c r="K220" i="81"/>
  <c r="O219" i="81"/>
  <c r="N219" i="81"/>
  <c r="M219" i="81"/>
  <c r="L219" i="81"/>
  <c r="K219" i="81"/>
  <c r="O218" i="81"/>
  <c r="N218" i="81"/>
  <c r="M218" i="81"/>
  <c r="L218" i="81"/>
  <c r="K218" i="81"/>
  <c r="O217" i="81"/>
  <c r="N217" i="81"/>
  <c r="M217" i="81"/>
  <c r="L217" i="81"/>
  <c r="K217" i="81"/>
  <c r="O216" i="81"/>
  <c r="N216" i="81"/>
  <c r="M216" i="81"/>
  <c r="L216" i="81"/>
  <c r="K216" i="81"/>
  <c r="O215" i="81"/>
  <c r="N215" i="81"/>
  <c r="M215" i="81"/>
  <c r="L215" i="81"/>
  <c r="K215" i="81"/>
  <c r="O214" i="81"/>
  <c r="N214" i="81"/>
  <c r="M214" i="81"/>
  <c r="L214" i="81"/>
  <c r="K214" i="81"/>
  <c r="O213" i="81"/>
  <c r="N213" i="81"/>
  <c r="M213" i="81"/>
  <c r="L213" i="81"/>
  <c r="K213" i="81"/>
  <c r="O212" i="81"/>
  <c r="N212" i="81"/>
  <c r="M212" i="81"/>
  <c r="L212" i="81"/>
  <c r="K212" i="81"/>
  <c r="O211" i="81"/>
  <c r="N211" i="81"/>
  <c r="M211" i="81"/>
  <c r="L211" i="81"/>
  <c r="K211" i="81"/>
  <c r="O210" i="81"/>
  <c r="N210" i="81"/>
  <c r="M210" i="81"/>
  <c r="L210" i="81"/>
  <c r="K210" i="81"/>
  <c r="O209" i="81"/>
  <c r="N209" i="81"/>
  <c r="M209" i="81"/>
  <c r="L209" i="81"/>
  <c r="K209" i="81"/>
  <c r="O208" i="81"/>
  <c r="N208" i="81"/>
  <c r="M208" i="81"/>
  <c r="L208" i="81"/>
  <c r="K208" i="81"/>
  <c r="O207" i="81"/>
  <c r="N207" i="81"/>
  <c r="M207" i="81"/>
  <c r="L207" i="81"/>
  <c r="K207" i="81"/>
  <c r="O206" i="81"/>
  <c r="N206" i="81"/>
  <c r="M206" i="81"/>
  <c r="L206" i="81"/>
  <c r="K206" i="81"/>
  <c r="O205" i="81"/>
  <c r="N205" i="81"/>
  <c r="M205" i="81"/>
  <c r="L205" i="81"/>
  <c r="K205" i="81"/>
  <c r="O204" i="81"/>
  <c r="N204" i="81"/>
  <c r="M204" i="81"/>
  <c r="L204" i="81"/>
  <c r="K204" i="81"/>
  <c r="O203" i="81"/>
  <c r="N203" i="81"/>
  <c r="M203" i="81"/>
  <c r="L203" i="81"/>
  <c r="K203" i="81"/>
  <c r="O202" i="81"/>
  <c r="N202" i="81"/>
  <c r="M202" i="81"/>
  <c r="L202" i="81"/>
  <c r="K202" i="81"/>
  <c r="O201" i="81"/>
  <c r="N201" i="81"/>
  <c r="M201" i="81"/>
  <c r="L201" i="81"/>
  <c r="K201" i="81"/>
  <c r="O200" i="81"/>
  <c r="N200" i="81"/>
  <c r="M200" i="81"/>
  <c r="L200" i="81"/>
  <c r="K200" i="81"/>
  <c r="O199" i="81"/>
  <c r="N199" i="81"/>
  <c r="M199" i="81"/>
  <c r="L199" i="81"/>
  <c r="K199" i="81"/>
  <c r="O198" i="81"/>
  <c r="N198" i="81"/>
  <c r="M198" i="81"/>
  <c r="L198" i="81"/>
  <c r="K198" i="81"/>
  <c r="O197" i="81"/>
  <c r="N197" i="81"/>
  <c r="M197" i="81"/>
  <c r="L197" i="81"/>
  <c r="K197" i="81"/>
  <c r="O196" i="81"/>
  <c r="N196" i="81"/>
  <c r="M196" i="81"/>
  <c r="L196" i="81"/>
  <c r="K196" i="81"/>
  <c r="O195" i="81"/>
  <c r="N195" i="81"/>
  <c r="M195" i="81"/>
  <c r="L195" i="81"/>
  <c r="K195" i="81"/>
  <c r="O194" i="81"/>
  <c r="N194" i="81"/>
  <c r="M194" i="81"/>
  <c r="L194" i="81"/>
  <c r="K194" i="81"/>
  <c r="O193" i="81"/>
  <c r="N193" i="81"/>
  <c r="M193" i="81"/>
  <c r="L193" i="81"/>
  <c r="K193" i="81"/>
  <c r="O192" i="81"/>
  <c r="N192" i="81"/>
  <c r="M192" i="81"/>
  <c r="L192" i="81"/>
  <c r="K192" i="81"/>
  <c r="O191" i="81"/>
  <c r="N191" i="81"/>
  <c r="M191" i="81"/>
  <c r="L191" i="81"/>
  <c r="K191" i="81"/>
  <c r="O190" i="81"/>
  <c r="N190" i="81"/>
  <c r="M190" i="81"/>
  <c r="L190" i="81"/>
  <c r="K190" i="81"/>
  <c r="O189" i="81"/>
  <c r="N189" i="81"/>
  <c r="M189" i="81"/>
  <c r="L189" i="81"/>
  <c r="K189" i="81"/>
  <c r="O188" i="81"/>
  <c r="N188" i="81"/>
  <c r="M188" i="81"/>
  <c r="L188" i="81"/>
  <c r="K188" i="81"/>
  <c r="O187" i="81"/>
  <c r="N187" i="81"/>
  <c r="M187" i="81"/>
  <c r="L187" i="81"/>
  <c r="K187" i="81"/>
  <c r="O186" i="81"/>
  <c r="N186" i="81"/>
  <c r="M186" i="81"/>
  <c r="L186" i="81"/>
  <c r="K186" i="81"/>
  <c r="O185" i="81"/>
  <c r="N185" i="81"/>
  <c r="M185" i="81"/>
  <c r="L185" i="81"/>
  <c r="K185" i="81"/>
  <c r="O184" i="81"/>
  <c r="N184" i="81"/>
  <c r="M184" i="81"/>
  <c r="L184" i="81"/>
  <c r="K184" i="81"/>
  <c r="O183" i="81"/>
  <c r="N183" i="81"/>
  <c r="M183" i="81"/>
  <c r="L183" i="81"/>
  <c r="K183" i="81"/>
  <c r="O182" i="81"/>
  <c r="N182" i="81"/>
  <c r="M182" i="81"/>
  <c r="L182" i="81"/>
  <c r="K182" i="81"/>
  <c r="O181" i="81"/>
  <c r="N181" i="81"/>
  <c r="M181" i="81"/>
  <c r="L181" i="81"/>
  <c r="K181" i="81"/>
  <c r="O180" i="81"/>
  <c r="N180" i="81"/>
  <c r="M180" i="81"/>
  <c r="L180" i="81"/>
  <c r="K180" i="81"/>
  <c r="O179" i="81"/>
  <c r="N179" i="81"/>
  <c r="M179" i="81"/>
  <c r="L179" i="81"/>
  <c r="K179" i="81"/>
  <c r="O178" i="81"/>
  <c r="N178" i="81"/>
  <c r="M178" i="81"/>
  <c r="L178" i="81"/>
  <c r="K178" i="81"/>
  <c r="O177" i="81"/>
  <c r="N177" i="81"/>
  <c r="M177" i="81"/>
  <c r="L177" i="81"/>
  <c r="K177" i="81"/>
  <c r="O176" i="81"/>
  <c r="N176" i="81"/>
  <c r="M176" i="81"/>
  <c r="L176" i="81"/>
  <c r="K176" i="81"/>
  <c r="O175" i="81"/>
  <c r="N175" i="81"/>
  <c r="M175" i="81"/>
  <c r="L175" i="81"/>
  <c r="K175" i="81"/>
  <c r="O174" i="81"/>
  <c r="N174" i="81"/>
  <c r="M174" i="81"/>
  <c r="L174" i="81"/>
  <c r="K174" i="81"/>
  <c r="O173" i="81"/>
  <c r="N173" i="81"/>
  <c r="M173" i="81"/>
  <c r="L173" i="81"/>
  <c r="K173" i="81"/>
  <c r="O172" i="81"/>
  <c r="N172" i="81"/>
  <c r="M172" i="81"/>
  <c r="L172" i="81"/>
  <c r="K172" i="81"/>
  <c r="O171" i="81"/>
  <c r="N171" i="81"/>
  <c r="M171" i="81"/>
  <c r="L171" i="81"/>
  <c r="K171" i="81"/>
  <c r="O170" i="81"/>
  <c r="N170" i="81"/>
  <c r="M170" i="81"/>
  <c r="L170" i="81"/>
  <c r="K170" i="81"/>
  <c r="O169" i="81"/>
  <c r="N169" i="81"/>
  <c r="M169" i="81"/>
  <c r="L169" i="81"/>
  <c r="K169" i="81"/>
  <c r="O168" i="81"/>
  <c r="N168" i="81"/>
  <c r="M168" i="81"/>
  <c r="L168" i="81"/>
  <c r="K168" i="81"/>
  <c r="O167" i="81"/>
  <c r="N167" i="81"/>
  <c r="M167" i="81"/>
  <c r="L167" i="81"/>
  <c r="K167" i="81"/>
  <c r="O166" i="81"/>
  <c r="N166" i="81"/>
  <c r="M166" i="81"/>
  <c r="L166" i="81"/>
  <c r="K166" i="81"/>
  <c r="O165" i="81"/>
  <c r="N165" i="81"/>
  <c r="M165" i="81"/>
  <c r="L165" i="81"/>
  <c r="K165" i="81"/>
  <c r="O164" i="81"/>
  <c r="N164" i="81"/>
  <c r="M164" i="81"/>
  <c r="L164" i="81"/>
  <c r="K164" i="81"/>
  <c r="O163" i="81"/>
  <c r="N163" i="81"/>
  <c r="M163" i="81"/>
  <c r="L163" i="81"/>
  <c r="K163" i="81"/>
  <c r="O162" i="81"/>
  <c r="N162" i="81"/>
  <c r="M162" i="81"/>
  <c r="L162" i="81"/>
  <c r="K162" i="81"/>
  <c r="O161" i="81"/>
  <c r="N161" i="81"/>
  <c r="M161" i="81"/>
  <c r="L161" i="81"/>
  <c r="K161" i="81"/>
  <c r="O160" i="81"/>
  <c r="N160" i="81"/>
  <c r="M160" i="81"/>
  <c r="L160" i="81"/>
  <c r="K160" i="81"/>
  <c r="O159" i="81"/>
  <c r="N159" i="81"/>
  <c r="M159" i="81"/>
  <c r="L159" i="81"/>
  <c r="K159" i="81"/>
  <c r="O158" i="81"/>
  <c r="N158" i="81"/>
  <c r="M158" i="81"/>
  <c r="L158" i="81"/>
  <c r="K158" i="81"/>
  <c r="O157" i="81"/>
  <c r="N157" i="81"/>
  <c r="M157" i="81"/>
  <c r="L157" i="81"/>
  <c r="K157" i="81"/>
  <c r="O156" i="81"/>
  <c r="N156" i="81"/>
  <c r="M156" i="81"/>
  <c r="L156" i="81"/>
  <c r="K156" i="81"/>
  <c r="O155" i="81"/>
  <c r="N155" i="81"/>
  <c r="M155" i="81"/>
  <c r="L155" i="81"/>
  <c r="K155" i="81"/>
  <c r="O154" i="81"/>
  <c r="N154" i="81"/>
  <c r="M154" i="81"/>
  <c r="L154" i="81"/>
  <c r="K154" i="81"/>
  <c r="O153" i="81"/>
  <c r="N153" i="81"/>
  <c r="M153" i="81"/>
  <c r="L153" i="81"/>
  <c r="K153" i="81"/>
  <c r="O152" i="81"/>
  <c r="N152" i="81"/>
  <c r="M152" i="81"/>
  <c r="L152" i="81"/>
  <c r="K152" i="81"/>
  <c r="O151" i="81"/>
  <c r="N151" i="81"/>
  <c r="M151" i="81"/>
  <c r="L151" i="81"/>
  <c r="K151" i="81"/>
  <c r="O150" i="81"/>
  <c r="N150" i="81"/>
  <c r="M150" i="81"/>
  <c r="L150" i="81"/>
  <c r="K150" i="81"/>
  <c r="O149" i="81"/>
  <c r="N149" i="81"/>
  <c r="M149" i="81"/>
  <c r="L149" i="81"/>
  <c r="K149" i="81"/>
  <c r="O148" i="81"/>
  <c r="N148" i="81"/>
  <c r="M148" i="81"/>
  <c r="L148" i="81"/>
  <c r="K148" i="81"/>
  <c r="O147" i="81"/>
  <c r="N147" i="81"/>
  <c r="M147" i="81"/>
  <c r="L147" i="81"/>
  <c r="K147" i="81"/>
  <c r="O146" i="81"/>
  <c r="N146" i="81"/>
  <c r="M146" i="81"/>
  <c r="L146" i="81"/>
  <c r="K146" i="81"/>
  <c r="O145" i="81"/>
  <c r="N145" i="81"/>
  <c r="M145" i="81"/>
  <c r="L145" i="81"/>
  <c r="K145" i="81"/>
  <c r="O144" i="81"/>
  <c r="N144" i="81"/>
  <c r="M144" i="81"/>
  <c r="L144" i="81"/>
  <c r="K144" i="81"/>
  <c r="O143" i="81"/>
  <c r="N143" i="81"/>
  <c r="M143" i="81"/>
  <c r="L143" i="81"/>
  <c r="K143" i="81"/>
  <c r="O142" i="81"/>
  <c r="N142" i="81"/>
  <c r="M142" i="81"/>
  <c r="L142" i="81"/>
  <c r="K142" i="81"/>
  <c r="O141" i="81"/>
  <c r="N141" i="81"/>
  <c r="M141" i="81"/>
  <c r="L141" i="81"/>
  <c r="K141" i="81"/>
  <c r="O140" i="81"/>
  <c r="N140" i="81"/>
  <c r="M140" i="81"/>
  <c r="L140" i="81"/>
  <c r="K140" i="81"/>
  <c r="O139" i="81"/>
  <c r="N139" i="81"/>
  <c r="M139" i="81"/>
  <c r="L139" i="81"/>
  <c r="K139" i="81"/>
  <c r="O138" i="81"/>
  <c r="N138" i="81"/>
  <c r="M138" i="81"/>
  <c r="L138" i="81"/>
  <c r="K138" i="81"/>
  <c r="O137" i="81"/>
  <c r="N137" i="81"/>
  <c r="M137" i="81"/>
  <c r="L137" i="81"/>
  <c r="K137" i="81"/>
  <c r="O136" i="81"/>
  <c r="N136" i="81"/>
  <c r="M136" i="81"/>
  <c r="L136" i="81"/>
  <c r="K136" i="81"/>
  <c r="O135" i="81"/>
  <c r="N135" i="81"/>
  <c r="M135" i="81"/>
  <c r="L135" i="81"/>
  <c r="K135" i="81"/>
  <c r="O134" i="81"/>
  <c r="N134" i="81"/>
  <c r="M134" i="81"/>
  <c r="L134" i="81"/>
  <c r="K134" i="81"/>
  <c r="O133" i="81"/>
  <c r="N133" i="81"/>
  <c r="M133" i="81"/>
  <c r="L133" i="81"/>
  <c r="K133" i="81"/>
  <c r="O132" i="81"/>
  <c r="N132" i="81"/>
  <c r="M132" i="81"/>
  <c r="L132" i="81"/>
  <c r="K132" i="81"/>
  <c r="O131" i="81"/>
  <c r="N131" i="81"/>
  <c r="M131" i="81"/>
  <c r="L131" i="81"/>
  <c r="K131" i="81"/>
  <c r="O130" i="81"/>
  <c r="N130" i="81"/>
  <c r="M130" i="81"/>
  <c r="L130" i="81"/>
  <c r="K130" i="81"/>
  <c r="O129" i="81"/>
  <c r="N129" i="81"/>
  <c r="M129" i="81"/>
  <c r="L129" i="81"/>
  <c r="K129" i="81"/>
  <c r="O128" i="81"/>
  <c r="N128" i="81"/>
  <c r="M128" i="81"/>
  <c r="L128" i="81"/>
  <c r="K128" i="81"/>
  <c r="O127" i="81"/>
  <c r="N127" i="81"/>
  <c r="M127" i="81"/>
  <c r="L127" i="81"/>
  <c r="K127" i="81"/>
  <c r="O126" i="81"/>
  <c r="N126" i="81"/>
  <c r="M126" i="81"/>
  <c r="L126" i="81"/>
  <c r="K126" i="81"/>
  <c r="O125" i="81"/>
  <c r="N125" i="81"/>
  <c r="M125" i="81"/>
  <c r="L125" i="81"/>
  <c r="K125" i="81"/>
  <c r="O124" i="81"/>
  <c r="N124" i="81"/>
  <c r="M124" i="81"/>
  <c r="L124" i="81"/>
  <c r="K124" i="81"/>
  <c r="O123" i="81"/>
  <c r="N123" i="81"/>
  <c r="M123" i="81"/>
  <c r="L123" i="81"/>
  <c r="K123" i="81"/>
  <c r="O122" i="81"/>
  <c r="N122" i="81"/>
  <c r="M122" i="81"/>
  <c r="L122" i="81"/>
  <c r="K122" i="81"/>
  <c r="O121" i="81"/>
  <c r="N121" i="81"/>
  <c r="M121" i="81"/>
  <c r="L121" i="81"/>
  <c r="K121" i="81"/>
  <c r="O120" i="81"/>
  <c r="N120" i="81"/>
  <c r="M120" i="81"/>
  <c r="L120" i="81"/>
  <c r="K120" i="81"/>
  <c r="O119" i="81"/>
  <c r="N119" i="81"/>
  <c r="M119" i="81"/>
  <c r="L119" i="81"/>
  <c r="K119" i="81"/>
  <c r="O118" i="81"/>
  <c r="N118" i="81"/>
  <c r="M118" i="81"/>
  <c r="L118" i="81"/>
  <c r="K118" i="81"/>
  <c r="O117" i="81"/>
  <c r="N117" i="81"/>
  <c r="M117" i="81"/>
  <c r="L117" i="81"/>
  <c r="K117" i="81"/>
  <c r="O116" i="81"/>
  <c r="N116" i="81"/>
  <c r="M116" i="81"/>
  <c r="L116" i="81"/>
  <c r="K116" i="81"/>
  <c r="O115" i="81"/>
  <c r="N115" i="81"/>
  <c r="M115" i="81"/>
  <c r="L115" i="81"/>
  <c r="K115" i="81"/>
  <c r="O114" i="81"/>
  <c r="N114" i="81"/>
  <c r="M114" i="81"/>
  <c r="L114" i="81"/>
  <c r="K114" i="81"/>
  <c r="O113" i="81"/>
  <c r="N113" i="81"/>
  <c r="M113" i="81"/>
  <c r="L113" i="81"/>
  <c r="K113" i="81"/>
  <c r="O112" i="81"/>
  <c r="N112" i="81"/>
  <c r="M112" i="81"/>
  <c r="L112" i="81"/>
  <c r="K112" i="81"/>
  <c r="O111" i="81"/>
  <c r="N111" i="81"/>
  <c r="M111" i="81"/>
  <c r="L111" i="81"/>
  <c r="K111" i="81"/>
  <c r="O110" i="81"/>
  <c r="N110" i="81"/>
  <c r="M110" i="81"/>
  <c r="L110" i="81"/>
  <c r="K110" i="81"/>
  <c r="O109" i="81"/>
  <c r="N109" i="81"/>
  <c r="M109" i="81"/>
  <c r="L109" i="81"/>
  <c r="K109" i="81"/>
  <c r="O108" i="81"/>
  <c r="N108" i="81"/>
  <c r="M108" i="81"/>
  <c r="L108" i="81"/>
  <c r="K108" i="81"/>
  <c r="O107" i="81"/>
  <c r="N107" i="81"/>
  <c r="M107" i="81"/>
  <c r="L107" i="81"/>
  <c r="K107" i="81"/>
  <c r="O106" i="81"/>
  <c r="N106" i="81"/>
  <c r="M106" i="81"/>
  <c r="L106" i="81"/>
  <c r="K106" i="81"/>
  <c r="O105" i="81"/>
  <c r="N105" i="81"/>
  <c r="M105" i="81"/>
  <c r="L105" i="81"/>
  <c r="K105" i="81"/>
  <c r="O104" i="81"/>
  <c r="N104" i="81"/>
  <c r="M104" i="81"/>
  <c r="L104" i="81"/>
  <c r="K104" i="81"/>
  <c r="O103" i="81"/>
  <c r="N103" i="81"/>
  <c r="M103" i="81"/>
  <c r="L103" i="81"/>
  <c r="K103" i="81"/>
  <c r="O102" i="81"/>
  <c r="N102" i="81"/>
  <c r="M102" i="81"/>
  <c r="L102" i="81"/>
  <c r="K102" i="81"/>
  <c r="O101" i="81"/>
  <c r="N101" i="81"/>
  <c r="M101" i="81"/>
  <c r="L101" i="81"/>
  <c r="K101" i="81"/>
  <c r="O100" i="81"/>
  <c r="N100" i="81"/>
  <c r="M100" i="81"/>
  <c r="L100" i="81"/>
  <c r="K100" i="81"/>
  <c r="O99" i="81"/>
  <c r="N99" i="81"/>
  <c r="M99" i="81"/>
  <c r="L99" i="81"/>
  <c r="K99" i="81"/>
  <c r="O98" i="81"/>
  <c r="N98" i="81"/>
  <c r="M98" i="81"/>
  <c r="L98" i="81"/>
  <c r="K98" i="81"/>
  <c r="O97" i="81"/>
  <c r="N97" i="81"/>
  <c r="M97" i="81"/>
  <c r="L97" i="81"/>
  <c r="K97" i="81"/>
  <c r="O96" i="81"/>
  <c r="N96" i="81"/>
  <c r="M96" i="81"/>
  <c r="L96" i="81"/>
  <c r="K96" i="81"/>
  <c r="O95" i="81"/>
  <c r="N95" i="81"/>
  <c r="M95" i="81"/>
  <c r="L95" i="81"/>
  <c r="K95" i="81"/>
  <c r="O94" i="81"/>
  <c r="N94" i="81"/>
  <c r="M94" i="81"/>
  <c r="L94" i="81"/>
  <c r="K94" i="81"/>
  <c r="O93" i="81"/>
  <c r="N93" i="81"/>
  <c r="M93" i="81"/>
  <c r="L93" i="81"/>
  <c r="K93" i="81"/>
  <c r="O92" i="81"/>
  <c r="N92" i="81"/>
  <c r="M92" i="81"/>
  <c r="L92" i="81"/>
  <c r="K92" i="81"/>
  <c r="O91" i="81"/>
  <c r="N91" i="81"/>
  <c r="M91" i="81"/>
  <c r="L91" i="81"/>
  <c r="K91" i="81"/>
  <c r="O90" i="81"/>
  <c r="N90" i="81"/>
  <c r="M90" i="81"/>
  <c r="L90" i="81"/>
  <c r="K90" i="81"/>
  <c r="O89" i="81"/>
  <c r="N89" i="81"/>
  <c r="M89" i="81"/>
  <c r="L89" i="81"/>
  <c r="K89" i="81"/>
  <c r="O88" i="81"/>
  <c r="N88" i="81"/>
  <c r="M88" i="81"/>
  <c r="L88" i="81"/>
  <c r="K88" i="81"/>
  <c r="O87" i="81"/>
  <c r="N87" i="81"/>
  <c r="M87" i="81"/>
  <c r="L87" i="81"/>
  <c r="K87" i="81"/>
  <c r="O86" i="81"/>
  <c r="N86" i="81"/>
  <c r="M86" i="81"/>
  <c r="L86" i="81"/>
  <c r="K86" i="81"/>
  <c r="O85" i="81"/>
  <c r="N85" i="81"/>
  <c r="M85" i="81"/>
  <c r="L85" i="81"/>
  <c r="K85" i="81"/>
  <c r="O84" i="81"/>
  <c r="N84" i="81"/>
  <c r="M84" i="81"/>
  <c r="L84" i="81"/>
  <c r="K84" i="81"/>
  <c r="O83" i="81"/>
  <c r="N83" i="81"/>
  <c r="M83" i="81"/>
  <c r="L83" i="81"/>
  <c r="K83" i="81"/>
  <c r="O82" i="81"/>
  <c r="N82" i="81"/>
  <c r="M82" i="81"/>
  <c r="L82" i="81"/>
  <c r="K82" i="81"/>
  <c r="O81" i="81"/>
  <c r="N81" i="81"/>
  <c r="M81" i="81"/>
  <c r="L81" i="81"/>
  <c r="K81" i="81"/>
  <c r="O80" i="81"/>
  <c r="N80" i="81"/>
  <c r="M80" i="81"/>
  <c r="L80" i="81"/>
  <c r="K80" i="81"/>
  <c r="O79" i="81"/>
  <c r="N79" i="81"/>
  <c r="M79" i="81"/>
  <c r="L79" i="81"/>
  <c r="K79" i="81"/>
  <c r="O78" i="81"/>
  <c r="N78" i="81"/>
  <c r="M78" i="81"/>
  <c r="L78" i="81"/>
  <c r="K78" i="81"/>
  <c r="O77" i="81"/>
  <c r="N77" i="81"/>
  <c r="M77" i="81"/>
  <c r="L77" i="81"/>
  <c r="K77" i="81"/>
  <c r="O76" i="81"/>
  <c r="N76" i="81"/>
  <c r="M76" i="81"/>
  <c r="L76" i="81"/>
  <c r="K76" i="81"/>
  <c r="O75" i="81"/>
  <c r="N75" i="81"/>
  <c r="M75" i="81"/>
  <c r="L75" i="81"/>
  <c r="K75" i="81"/>
  <c r="O74" i="81"/>
  <c r="N74" i="81"/>
  <c r="M74" i="81"/>
  <c r="L74" i="81"/>
  <c r="K74" i="81"/>
  <c r="O73" i="81"/>
  <c r="N73" i="81"/>
  <c r="M73" i="81"/>
  <c r="L73" i="81"/>
  <c r="K73" i="81"/>
  <c r="O72" i="81"/>
  <c r="N72" i="81"/>
  <c r="M72" i="81"/>
  <c r="L72" i="81"/>
  <c r="K72" i="81"/>
  <c r="O71" i="81"/>
  <c r="N71" i="81"/>
  <c r="M71" i="81"/>
  <c r="L71" i="81"/>
  <c r="K71" i="81"/>
  <c r="O70" i="81"/>
  <c r="N70" i="81"/>
  <c r="M70" i="81"/>
  <c r="L70" i="81"/>
  <c r="K70" i="81"/>
  <c r="O69" i="81"/>
  <c r="N69" i="81"/>
  <c r="M69" i="81"/>
  <c r="L69" i="81"/>
  <c r="K69" i="81"/>
  <c r="O68" i="81"/>
  <c r="N68" i="81"/>
  <c r="M68" i="81"/>
  <c r="L68" i="81"/>
  <c r="K68" i="81"/>
  <c r="O67" i="81"/>
  <c r="N67" i="81"/>
  <c r="M67" i="81"/>
  <c r="L67" i="81"/>
  <c r="K67" i="81"/>
  <c r="O66" i="81"/>
  <c r="N66" i="81"/>
  <c r="M66" i="81"/>
  <c r="L66" i="81"/>
  <c r="K66" i="81"/>
  <c r="O65" i="81"/>
  <c r="N65" i="81"/>
  <c r="M65" i="81"/>
  <c r="L65" i="81"/>
  <c r="K65" i="81"/>
  <c r="O64" i="81"/>
  <c r="N64" i="81"/>
  <c r="M64" i="81"/>
  <c r="L64" i="81"/>
  <c r="K64" i="81"/>
  <c r="O63" i="81"/>
  <c r="N63" i="81"/>
  <c r="M63" i="81"/>
  <c r="L63" i="81"/>
  <c r="K63" i="81"/>
  <c r="O62" i="81"/>
  <c r="N62" i="81"/>
  <c r="M62" i="81"/>
  <c r="L62" i="81"/>
  <c r="K62" i="81"/>
  <c r="O61" i="81"/>
  <c r="N61" i="81"/>
  <c r="M61" i="81"/>
  <c r="L61" i="81"/>
  <c r="K61" i="81"/>
  <c r="O60" i="81"/>
  <c r="N60" i="81"/>
  <c r="M60" i="81"/>
  <c r="L60" i="81"/>
  <c r="K60" i="81"/>
  <c r="O59" i="81"/>
  <c r="N59" i="81"/>
  <c r="M59" i="81"/>
  <c r="L59" i="81"/>
  <c r="K59" i="81"/>
  <c r="O58" i="81"/>
  <c r="N58" i="81"/>
  <c r="M58" i="81"/>
  <c r="L58" i="81"/>
  <c r="K58" i="81"/>
  <c r="O57" i="81"/>
  <c r="N57" i="81"/>
  <c r="M57" i="81"/>
  <c r="L57" i="81"/>
  <c r="K57" i="81"/>
  <c r="O56" i="81"/>
  <c r="N56" i="81"/>
  <c r="M56" i="81"/>
  <c r="L56" i="81"/>
  <c r="K56" i="81"/>
  <c r="O55" i="81"/>
  <c r="N55" i="81"/>
  <c r="M55" i="81"/>
  <c r="L55" i="81"/>
  <c r="K55" i="81"/>
  <c r="O54" i="81"/>
  <c r="N54" i="81"/>
  <c r="M54" i="81"/>
  <c r="L54" i="81"/>
  <c r="K54" i="81"/>
  <c r="O53" i="81"/>
  <c r="N53" i="81"/>
  <c r="M53" i="81"/>
  <c r="L53" i="81"/>
  <c r="K53" i="81"/>
  <c r="O52" i="81"/>
  <c r="N52" i="81"/>
  <c r="M52" i="81"/>
  <c r="L52" i="81"/>
  <c r="K52" i="81"/>
  <c r="O51" i="81"/>
  <c r="N51" i="81"/>
  <c r="M51" i="81"/>
  <c r="L51" i="81"/>
  <c r="K51" i="81"/>
  <c r="O50" i="81"/>
  <c r="N50" i="81"/>
  <c r="M50" i="81"/>
  <c r="L50" i="81"/>
  <c r="K50" i="81"/>
  <c r="O49" i="81"/>
  <c r="N49" i="81"/>
  <c r="M49" i="81"/>
  <c r="L49" i="81"/>
  <c r="K49" i="81"/>
  <c r="O48" i="81"/>
  <c r="N48" i="81"/>
  <c r="M48" i="81"/>
  <c r="L48" i="81"/>
  <c r="K48" i="81"/>
  <c r="O47" i="81"/>
  <c r="N47" i="81"/>
  <c r="M47" i="81"/>
  <c r="L47" i="81"/>
  <c r="K47" i="81"/>
  <c r="O46" i="81"/>
  <c r="N46" i="81"/>
  <c r="M46" i="81"/>
  <c r="L46" i="81"/>
  <c r="K46" i="81"/>
  <c r="O45" i="81"/>
  <c r="N45" i="81"/>
  <c r="M45" i="81"/>
  <c r="L45" i="81"/>
  <c r="K45" i="81"/>
  <c r="O44" i="81"/>
  <c r="N44" i="81"/>
  <c r="M44" i="81"/>
  <c r="L44" i="81"/>
  <c r="K44" i="81"/>
  <c r="O43" i="81"/>
  <c r="N43" i="81"/>
  <c r="M43" i="81"/>
  <c r="L43" i="81"/>
  <c r="K43" i="81"/>
  <c r="O42" i="81"/>
  <c r="N42" i="81"/>
  <c r="M42" i="81"/>
  <c r="L42" i="81"/>
  <c r="K42" i="81"/>
  <c r="O41" i="81"/>
  <c r="N41" i="81"/>
  <c r="M41" i="81"/>
  <c r="L41" i="81"/>
  <c r="K41" i="81"/>
  <c r="O40" i="81"/>
  <c r="N40" i="81"/>
  <c r="M40" i="81"/>
  <c r="L40" i="81"/>
  <c r="K40" i="81"/>
  <c r="O39" i="81"/>
  <c r="N39" i="81"/>
  <c r="M39" i="81"/>
  <c r="L39" i="81"/>
  <c r="K39" i="81"/>
  <c r="O38" i="81"/>
  <c r="N38" i="81"/>
  <c r="M38" i="81"/>
  <c r="L38" i="81"/>
  <c r="K38" i="81"/>
  <c r="O37" i="81"/>
  <c r="N37" i="81"/>
  <c r="M37" i="81"/>
  <c r="L37" i="81"/>
  <c r="K37" i="81"/>
  <c r="O36" i="81"/>
  <c r="N36" i="81"/>
  <c r="M36" i="81"/>
  <c r="L36" i="81"/>
  <c r="K36" i="81"/>
  <c r="O35" i="81"/>
  <c r="N35" i="81"/>
  <c r="M35" i="81"/>
  <c r="L35" i="81"/>
  <c r="K35" i="81"/>
  <c r="O34" i="81"/>
  <c r="N34" i="81"/>
  <c r="M34" i="81"/>
  <c r="L34" i="81"/>
  <c r="K34" i="81"/>
  <c r="O33" i="81"/>
  <c r="N33" i="81"/>
  <c r="M33" i="81"/>
  <c r="L33" i="81"/>
  <c r="K33" i="81"/>
  <c r="O32" i="81"/>
  <c r="N32" i="81"/>
  <c r="M32" i="81"/>
  <c r="L32" i="81"/>
  <c r="K32" i="81"/>
  <c r="O31" i="81"/>
  <c r="N31" i="81"/>
  <c r="M31" i="81"/>
  <c r="L31" i="81"/>
  <c r="K31" i="81"/>
  <c r="O30" i="81"/>
  <c r="N30" i="81"/>
  <c r="M30" i="81"/>
  <c r="L30" i="81"/>
  <c r="K30" i="81"/>
  <c r="O29" i="81"/>
  <c r="N29" i="81"/>
  <c r="M29" i="81"/>
  <c r="L29" i="81"/>
  <c r="K29" i="81"/>
  <c r="O28" i="81"/>
  <c r="N28" i="81"/>
  <c r="M28" i="81"/>
  <c r="L28" i="81"/>
  <c r="K28" i="81"/>
  <c r="O27" i="81"/>
  <c r="N27" i="81"/>
  <c r="M27" i="81"/>
  <c r="L27" i="81"/>
  <c r="K27" i="81"/>
  <c r="O26" i="81"/>
  <c r="N26" i="81"/>
  <c r="M26" i="81"/>
  <c r="L26" i="81"/>
  <c r="K26" i="81"/>
  <c r="O25" i="81"/>
  <c r="N25" i="81"/>
  <c r="M25" i="81"/>
  <c r="L25" i="81"/>
  <c r="K25" i="81"/>
  <c r="O24" i="81"/>
  <c r="N24" i="81"/>
  <c r="M24" i="81"/>
  <c r="L24" i="81"/>
  <c r="K24" i="81"/>
  <c r="O23" i="81"/>
  <c r="N23" i="81"/>
  <c r="M23" i="81"/>
  <c r="L23" i="81"/>
  <c r="K23" i="81"/>
  <c r="O22" i="81"/>
  <c r="N22" i="81"/>
  <c r="M22" i="81"/>
  <c r="L22" i="81"/>
  <c r="K22" i="81"/>
  <c r="O21" i="81"/>
  <c r="N21" i="81"/>
  <c r="M21" i="81"/>
  <c r="L21" i="81"/>
  <c r="K21" i="81"/>
  <c r="O20" i="81"/>
  <c r="N20" i="81"/>
  <c r="M20" i="81"/>
  <c r="L20" i="81"/>
  <c r="K20" i="81"/>
  <c r="O19" i="81"/>
  <c r="N19" i="81"/>
  <c r="M19" i="81"/>
  <c r="L19" i="81"/>
  <c r="K19" i="81"/>
  <c r="O18" i="81"/>
  <c r="N18" i="81"/>
  <c r="M18" i="81"/>
  <c r="L18" i="81"/>
  <c r="K18" i="81"/>
  <c r="O17" i="81"/>
  <c r="N17" i="81"/>
  <c r="M17" i="81"/>
  <c r="L17" i="81"/>
  <c r="K17" i="81"/>
  <c r="O16" i="81"/>
  <c r="N16" i="81"/>
  <c r="M16" i="81"/>
  <c r="L16" i="81"/>
  <c r="K16" i="81"/>
  <c r="O15" i="81"/>
  <c r="N15" i="81"/>
  <c r="M15" i="81"/>
  <c r="L15" i="81"/>
  <c r="K15" i="81"/>
  <c r="O14" i="81"/>
  <c r="N14" i="81"/>
  <c r="M14" i="81"/>
  <c r="L14" i="81"/>
  <c r="K14" i="81"/>
  <c r="O13" i="81"/>
  <c r="N13" i="81"/>
  <c r="M13" i="81"/>
  <c r="L13" i="81"/>
  <c r="K13" i="81"/>
  <c r="O12" i="81"/>
  <c r="N12" i="81"/>
  <c r="M12" i="81"/>
  <c r="L12" i="81"/>
  <c r="K12" i="81"/>
  <c r="O270" i="80"/>
  <c r="N270" i="80"/>
  <c r="M270" i="80"/>
  <c r="L270" i="80"/>
  <c r="K270" i="80"/>
  <c r="O269" i="80"/>
  <c r="N269" i="80"/>
  <c r="M269" i="80"/>
  <c r="L269" i="80"/>
  <c r="K269" i="80"/>
  <c r="O268" i="80"/>
  <c r="N268" i="80"/>
  <c r="M268" i="80"/>
  <c r="L268" i="80"/>
  <c r="K268" i="80"/>
  <c r="O267" i="80"/>
  <c r="N267" i="80"/>
  <c r="M267" i="80"/>
  <c r="L267" i="80"/>
  <c r="K267" i="80"/>
  <c r="O266" i="80"/>
  <c r="N266" i="80"/>
  <c r="M266" i="80"/>
  <c r="L266" i="80"/>
  <c r="K266" i="80"/>
  <c r="O265" i="80"/>
  <c r="N265" i="80"/>
  <c r="M265" i="80"/>
  <c r="L265" i="80"/>
  <c r="K265" i="80"/>
  <c r="O264" i="80"/>
  <c r="N264" i="80"/>
  <c r="M264" i="80"/>
  <c r="L264" i="80"/>
  <c r="K264" i="80"/>
  <c r="O263" i="80"/>
  <c r="N263" i="80"/>
  <c r="M263" i="80"/>
  <c r="L263" i="80"/>
  <c r="K263" i="80"/>
  <c r="O262" i="80"/>
  <c r="N262" i="80"/>
  <c r="M262" i="80"/>
  <c r="L262" i="80"/>
  <c r="K262" i="80"/>
  <c r="O261" i="80"/>
  <c r="N261" i="80"/>
  <c r="M261" i="80"/>
  <c r="L261" i="80"/>
  <c r="K261" i="80"/>
  <c r="O260" i="80"/>
  <c r="N260" i="80"/>
  <c r="M260" i="80"/>
  <c r="L260" i="80"/>
  <c r="K260" i="80"/>
  <c r="O259" i="80"/>
  <c r="N259" i="80"/>
  <c r="M259" i="80"/>
  <c r="L259" i="80"/>
  <c r="K259" i="80"/>
  <c r="O258" i="80"/>
  <c r="N258" i="80"/>
  <c r="M258" i="80"/>
  <c r="L258" i="80"/>
  <c r="K258" i="80"/>
  <c r="O257" i="80"/>
  <c r="N257" i="80"/>
  <c r="M257" i="80"/>
  <c r="L257" i="80"/>
  <c r="K257" i="80"/>
  <c r="O256" i="80"/>
  <c r="N256" i="80"/>
  <c r="M256" i="80"/>
  <c r="L256" i="80"/>
  <c r="K256" i="80"/>
  <c r="O255" i="80"/>
  <c r="N255" i="80"/>
  <c r="M255" i="80"/>
  <c r="L255" i="80"/>
  <c r="K255" i="80"/>
  <c r="O254" i="80"/>
  <c r="N254" i="80"/>
  <c r="M254" i="80"/>
  <c r="L254" i="80"/>
  <c r="K254" i="80"/>
  <c r="O253" i="80"/>
  <c r="N253" i="80"/>
  <c r="M253" i="80"/>
  <c r="L253" i="80"/>
  <c r="K253" i="80"/>
  <c r="O252" i="80"/>
  <c r="N252" i="80"/>
  <c r="M252" i="80"/>
  <c r="L252" i="80"/>
  <c r="K252" i="80"/>
  <c r="O251" i="80"/>
  <c r="N251" i="80"/>
  <c r="M251" i="80"/>
  <c r="L251" i="80"/>
  <c r="K251" i="80"/>
  <c r="O250" i="80"/>
  <c r="N250" i="80"/>
  <c r="M250" i="80"/>
  <c r="L250" i="80"/>
  <c r="K250" i="80"/>
  <c r="O249" i="80"/>
  <c r="N249" i="80"/>
  <c r="M249" i="80"/>
  <c r="L249" i="80"/>
  <c r="K249" i="80"/>
  <c r="O248" i="80"/>
  <c r="N248" i="80"/>
  <c r="M248" i="80"/>
  <c r="L248" i="80"/>
  <c r="K248" i="80"/>
  <c r="O247" i="80"/>
  <c r="N247" i="80"/>
  <c r="M247" i="80"/>
  <c r="L247" i="80"/>
  <c r="K247" i="80"/>
  <c r="O246" i="80"/>
  <c r="N246" i="80"/>
  <c r="M246" i="80"/>
  <c r="L246" i="80"/>
  <c r="K246" i="80"/>
  <c r="O245" i="80"/>
  <c r="N245" i="80"/>
  <c r="M245" i="80"/>
  <c r="L245" i="80"/>
  <c r="K245" i="80"/>
  <c r="O244" i="80"/>
  <c r="N244" i="80"/>
  <c r="M244" i="80"/>
  <c r="L244" i="80"/>
  <c r="K244" i="80"/>
  <c r="O243" i="80"/>
  <c r="N243" i="80"/>
  <c r="M243" i="80"/>
  <c r="L243" i="80"/>
  <c r="K243" i="80"/>
  <c r="O242" i="80"/>
  <c r="N242" i="80"/>
  <c r="M242" i="80"/>
  <c r="L242" i="80"/>
  <c r="K242" i="80"/>
  <c r="O241" i="80"/>
  <c r="N241" i="80"/>
  <c r="M241" i="80"/>
  <c r="L241" i="80"/>
  <c r="K241" i="80"/>
  <c r="O240" i="80"/>
  <c r="N240" i="80"/>
  <c r="M240" i="80"/>
  <c r="L240" i="80"/>
  <c r="K240" i="80"/>
  <c r="O239" i="80"/>
  <c r="N239" i="80"/>
  <c r="M239" i="80"/>
  <c r="L239" i="80"/>
  <c r="K239" i="80"/>
  <c r="O238" i="80"/>
  <c r="N238" i="80"/>
  <c r="M238" i="80"/>
  <c r="L238" i="80"/>
  <c r="K238" i="80"/>
  <c r="O237" i="80"/>
  <c r="N237" i="80"/>
  <c r="M237" i="80"/>
  <c r="L237" i="80"/>
  <c r="K237" i="80"/>
  <c r="O236" i="80"/>
  <c r="N236" i="80"/>
  <c r="M236" i="80"/>
  <c r="L236" i="80"/>
  <c r="K236" i="80"/>
  <c r="O235" i="80"/>
  <c r="N235" i="80"/>
  <c r="M235" i="80"/>
  <c r="L235" i="80"/>
  <c r="K235" i="80"/>
  <c r="O234" i="80"/>
  <c r="N234" i="80"/>
  <c r="M234" i="80"/>
  <c r="L234" i="80"/>
  <c r="K234" i="80"/>
  <c r="O233" i="80"/>
  <c r="N233" i="80"/>
  <c r="M233" i="80"/>
  <c r="L233" i="80"/>
  <c r="K233" i="80"/>
  <c r="O232" i="80"/>
  <c r="N232" i="80"/>
  <c r="M232" i="80"/>
  <c r="L232" i="80"/>
  <c r="K232" i="80"/>
  <c r="O231" i="80"/>
  <c r="N231" i="80"/>
  <c r="M231" i="80"/>
  <c r="L231" i="80"/>
  <c r="K231" i="80"/>
  <c r="O230" i="80"/>
  <c r="N230" i="80"/>
  <c r="M230" i="80"/>
  <c r="L230" i="80"/>
  <c r="K230" i="80"/>
  <c r="O229" i="80"/>
  <c r="N229" i="80"/>
  <c r="M229" i="80"/>
  <c r="L229" i="80"/>
  <c r="K229" i="80"/>
  <c r="O228" i="80"/>
  <c r="N228" i="80"/>
  <c r="M228" i="80"/>
  <c r="L228" i="80"/>
  <c r="K228" i="80"/>
  <c r="O227" i="80"/>
  <c r="N227" i="80"/>
  <c r="M227" i="80"/>
  <c r="L227" i="80"/>
  <c r="K227" i="80"/>
  <c r="O226" i="80"/>
  <c r="N226" i="80"/>
  <c r="M226" i="80"/>
  <c r="L226" i="80"/>
  <c r="K226" i="80"/>
  <c r="O225" i="80"/>
  <c r="N225" i="80"/>
  <c r="M225" i="80"/>
  <c r="L225" i="80"/>
  <c r="K225" i="80"/>
  <c r="O224" i="80"/>
  <c r="N224" i="80"/>
  <c r="M224" i="80"/>
  <c r="L224" i="80"/>
  <c r="K224" i="80"/>
  <c r="O223" i="80"/>
  <c r="N223" i="80"/>
  <c r="M223" i="80"/>
  <c r="L223" i="80"/>
  <c r="K223" i="80"/>
  <c r="O222" i="80"/>
  <c r="N222" i="80"/>
  <c r="M222" i="80"/>
  <c r="L222" i="80"/>
  <c r="K222" i="80"/>
  <c r="O221" i="80"/>
  <c r="N221" i="80"/>
  <c r="M221" i="80"/>
  <c r="L221" i="80"/>
  <c r="K221" i="80"/>
  <c r="O220" i="80"/>
  <c r="N220" i="80"/>
  <c r="M220" i="80"/>
  <c r="L220" i="80"/>
  <c r="K220" i="80"/>
  <c r="O219" i="80"/>
  <c r="N219" i="80"/>
  <c r="M219" i="80"/>
  <c r="L219" i="80"/>
  <c r="K219" i="80"/>
  <c r="O218" i="80"/>
  <c r="N218" i="80"/>
  <c r="M218" i="80"/>
  <c r="L218" i="80"/>
  <c r="K218" i="80"/>
  <c r="O217" i="80"/>
  <c r="N217" i="80"/>
  <c r="M217" i="80"/>
  <c r="L217" i="80"/>
  <c r="K217" i="80"/>
  <c r="O216" i="80"/>
  <c r="N216" i="80"/>
  <c r="M216" i="80"/>
  <c r="L216" i="80"/>
  <c r="K216" i="80"/>
  <c r="O215" i="80"/>
  <c r="N215" i="80"/>
  <c r="M215" i="80"/>
  <c r="L215" i="80"/>
  <c r="K215" i="80"/>
  <c r="O214" i="80"/>
  <c r="N214" i="80"/>
  <c r="M214" i="80"/>
  <c r="L214" i="80"/>
  <c r="K214" i="80"/>
  <c r="O213" i="80"/>
  <c r="N213" i="80"/>
  <c r="M213" i="80"/>
  <c r="L213" i="80"/>
  <c r="K213" i="80"/>
  <c r="O212" i="80"/>
  <c r="N212" i="80"/>
  <c r="M212" i="80"/>
  <c r="L212" i="80"/>
  <c r="K212" i="80"/>
  <c r="O211" i="80"/>
  <c r="N211" i="80"/>
  <c r="M211" i="80"/>
  <c r="L211" i="80"/>
  <c r="K211" i="80"/>
  <c r="O210" i="80"/>
  <c r="N210" i="80"/>
  <c r="M210" i="80"/>
  <c r="L210" i="80"/>
  <c r="K210" i="80"/>
  <c r="O209" i="80"/>
  <c r="N209" i="80"/>
  <c r="M209" i="80"/>
  <c r="L209" i="80"/>
  <c r="K209" i="80"/>
  <c r="O208" i="80"/>
  <c r="N208" i="80"/>
  <c r="M208" i="80"/>
  <c r="L208" i="80"/>
  <c r="K208" i="80"/>
  <c r="O207" i="80"/>
  <c r="N207" i="80"/>
  <c r="M207" i="80"/>
  <c r="L207" i="80"/>
  <c r="K207" i="80"/>
  <c r="O206" i="80"/>
  <c r="N206" i="80"/>
  <c r="M206" i="80"/>
  <c r="L206" i="80"/>
  <c r="K206" i="80"/>
  <c r="O205" i="80"/>
  <c r="N205" i="80"/>
  <c r="M205" i="80"/>
  <c r="L205" i="80"/>
  <c r="K205" i="80"/>
  <c r="O204" i="80"/>
  <c r="N204" i="80"/>
  <c r="M204" i="80"/>
  <c r="L204" i="80"/>
  <c r="K204" i="80"/>
  <c r="O203" i="80"/>
  <c r="N203" i="80"/>
  <c r="M203" i="80"/>
  <c r="L203" i="80"/>
  <c r="K203" i="80"/>
  <c r="O202" i="80"/>
  <c r="N202" i="80"/>
  <c r="M202" i="80"/>
  <c r="L202" i="80"/>
  <c r="K202" i="80"/>
  <c r="O201" i="80"/>
  <c r="N201" i="80"/>
  <c r="M201" i="80"/>
  <c r="L201" i="80"/>
  <c r="K201" i="80"/>
  <c r="O200" i="80"/>
  <c r="N200" i="80"/>
  <c r="M200" i="80"/>
  <c r="L200" i="80"/>
  <c r="K200" i="80"/>
  <c r="O199" i="80"/>
  <c r="N199" i="80"/>
  <c r="M199" i="80"/>
  <c r="L199" i="80"/>
  <c r="K199" i="80"/>
  <c r="O198" i="80"/>
  <c r="N198" i="80"/>
  <c r="M198" i="80"/>
  <c r="L198" i="80"/>
  <c r="K198" i="80"/>
  <c r="O197" i="80"/>
  <c r="N197" i="80"/>
  <c r="M197" i="80"/>
  <c r="L197" i="80"/>
  <c r="K197" i="80"/>
  <c r="O196" i="80"/>
  <c r="N196" i="80"/>
  <c r="M196" i="80"/>
  <c r="L196" i="80"/>
  <c r="K196" i="80"/>
  <c r="O195" i="80"/>
  <c r="N195" i="80"/>
  <c r="M195" i="80"/>
  <c r="L195" i="80"/>
  <c r="K195" i="80"/>
  <c r="O194" i="80"/>
  <c r="N194" i="80"/>
  <c r="M194" i="80"/>
  <c r="L194" i="80"/>
  <c r="K194" i="80"/>
  <c r="O193" i="80"/>
  <c r="N193" i="80"/>
  <c r="M193" i="80"/>
  <c r="L193" i="80"/>
  <c r="K193" i="80"/>
  <c r="O192" i="80"/>
  <c r="N192" i="80"/>
  <c r="M192" i="80"/>
  <c r="L192" i="80"/>
  <c r="K192" i="80"/>
  <c r="O191" i="80"/>
  <c r="N191" i="80"/>
  <c r="M191" i="80"/>
  <c r="L191" i="80"/>
  <c r="K191" i="80"/>
  <c r="O190" i="80"/>
  <c r="N190" i="80"/>
  <c r="M190" i="80"/>
  <c r="L190" i="80"/>
  <c r="K190" i="80"/>
  <c r="O189" i="80"/>
  <c r="N189" i="80"/>
  <c r="M189" i="80"/>
  <c r="L189" i="80"/>
  <c r="K189" i="80"/>
  <c r="O188" i="80"/>
  <c r="N188" i="80"/>
  <c r="M188" i="80"/>
  <c r="L188" i="80"/>
  <c r="K188" i="80"/>
  <c r="O187" i="80"/>
  <c r="N187" i="80"/>
  <c r="M187" i="80"/>
  <c r="L187" i="80"/>
  <c r="K187" i="80"/>
  <c r="O186" i="80"/>
  <c r="N186" i="80"/>
  <c r="M186" i="80"/>
  <c r="L186" i="80"/>
  <c r="K186" i="80"/>
  <c r="O185" i="80"/>
  <c r="N185" i="80"/>
  <c r="M185" i="80"/>
  <c r="L185" i="80"/>
  <c r="K185" i="80"/>
  <c r="O184" i="80"/>
  <c r="N184" i="80"/>
  <c r="M184" i="80"/>
  <c r="L184" i="80"/>
  <c r="K184" i="80"/>
  <c r="O183" i="80"/>
  <c r="N183" i="80"/>
  <c r="M183" i="80"/>
  <c r="L183" i="80"/>
  <c r="K183" i="80"/>
  <c r="O182" i="80"/>
  <c r="N182" i="80"/>
  <c r="M182" i="80"/>
  <c r="L182" i="80"/>
  <c r="K182" i="80"/>
  <c r="O181" i="80"/>
  <c r="N181" i="80"/>
  <c r="M181" i="80"/>
  <c r="L181" i="80"/>
  <c r="K181" i="80"/>
  <c r="O180" i="80"/>
  <c r="N180" i="80"/>
  <c r="M180" i="80"/>
  <c r="L180" i="80"/>
  <c r="K180" i="80"/>
  <c r="O179" i="80"/>
  <c r="N179" i="80"/>
  <c r="M179" i="80"/>
  <c r="L179" i="80"/>
  <c r="K179" i="80"/>
  <c r="O178" i="80"/>
  <c r="N178" i="80"/>
  <c r="M178" i="80"/>
  <c r="L178" i="80"/>
  <c r="K178" i="80"/>
  <c r="O177" i="80"/>
  <c r="N177" i="80"/>
  <c r="M177" i="80"/>
  <c r="L177" i="80"/>
  <c r="K177" i="80"/>
  <c r="O176" i="80"/>
  <c r="N176" i="80"/>
  <c r="M176" i="80"/>
  <c r="L176" i="80"/>
  <c r="K176" i="80"/>
  <c r="O175" i="80"/>
  <c r="N175" i="80"/>
  <c r="M175" i="80"/>
  <c r="L175" i="80"/>
  <c r="K175" i="80"/>
  <c r="O174" i="80"/>
  <c r="N174" i="80"/>
  <c r="M174" i="80"/>
  <c r="L174" i="80"/>
  <c r="K174" i="80"/>
  <c r="O173" i="80"/>
  <c r="N173" i="80"/>
  <c r="M173" i="80"/>
  <c r="L173" i="80"/>
  <c r="K173" i="80"/>
  <c r="O172" i="80"/>
  <c r="N172" i="80"/>
  <c r="M172" i="80"/>
  <c r="L172" i="80"/>
  <c r="K172" i="80"/>
  <c r="O171" i="80"/>
  <c r="N171" i="80"/>
  <c r="M171" i="80"/>
  <c r="L171" i="80"/>
  <c r="K171" i="80"/>
  <c r="O170" i="80"/>
  <c r="N170" i="80"/>
  <c r="M170" i="80"/>
  <c r="L170" i="80"/>
  <c r="K170" i="80"/>
  <c r="O169" i="80"/>
  <c r="N169" i="80"/>
  <c r="M169" i="80"/>
  <c r="L169" i="80"/>
  <c r="K169" i="80"/>
  <c r="O168" i="80"/>
  <c r="N168" i="80"/>
  <c r="M168" i="80"/>
  <c r="L168" i="80"/>
  <c r="K168" i="80"/>
  <c r="O167" i="80"/>
  <c r="N167" i="80"/>
  <c r="M167" i="80"/>
  <c r="L167" i="80"/>
  <c r="K167" i="80"/>
  <c r="O166" i="80"/>
  <c r="N166" i="80"/>
  <c r="M166" i="80"/>
  <c r="L166" i="80"/>
  <c r="K166" i="80"/>
  <c r="O165" i="80"/>
  <c r="N165" i="80"/>
  <c r="M165" i="80"/>
  <c r="L165" i="80"/>
  <c r="K165" i="80"/>
  <c r="O164" i="80"/>
  <c r="N164" i="80"/>
  <c r="M164" i="80"/>
  <c r="L164" i="80"/>
  <c r="K164" i="80"/>
  <c r="O163" i="80"/>
  <c r="N163" i="80"/>
  <c r="M163" i="80"/>
  <c r="L163" i="80"/>
  <c r="K163" i="80"/>
  <c r="O162" i="80"/>
  <c r="N162" i="80"/>
  <c r="M162" i="80"/>
  <c r="L162" i="80"/>
  <c r="K162" i="80"/>
  <c r="O161" i="80"/>
  <c r="N161" i="80"/>
  <c r="M161" i="80"/>
  <c r="L161" i="80"/>
  <c r="K161" i="80"/>
  <c r="O160" i="80"/>
  <c r="N160" i="80"/>
  <c r="M160" i="80"/>
  <c r="L160" i="80"/>
  <c r="K160" i="80"/>
  <c r="O159" i="80"/>
  <c r="N159" i="80"/>
  <c r="M159" i="80"/>
  <c r="L159" i="80"/>
  <c r="K159" i="80"/>
  <c r="O158" i="80"/>
  <c r="N158" i="80"/>
  <c r="M158" i="80"/>
  <c r="L158" i="80"/>
  <c r="K158" i="80"/>
  <c r="O157" i="80"/>
  <c r="N157" i="80"/>
  <c r="M157" i="80"/>
  <c r="L157" i="80"/>
  <c r="K157" i="80"/>
  <c r="O156" i="80"/>
  <c r="N156" i="80"/>
  <c r="M156" i="80"/>
  <c r="L156" i="80"/>
  <c r="K156" i="80"/>
  <c r="O155" i="80"/>
  <c r="N155" i="80"/>
  <c r="M155" i="80"/>
  <c r="L155" i="80"/>
  <c r="K155" i="80"/>
  <c r="O154" i="80"/>
  <c r="N154" i="80"/>
  <c r="M154" i="80"/>
  <c r="L154" i="80"/>
  <c r="K154" i="80"/>
  <c r="O153" i="80"/>
  <c r="N153" i="80"/>
  <c r="M153" i="80"/>
  <c r="L153" i="80"/>
  <c r="K153" i="80"/>
  <c r="O152" i="80"/>
  <c r="N152" i="80"/>
  <c r="M152" i="80"/>
  <c r="L152" i="80"/>
  <c r="K152" i="80"/>
  <c r="O151" i="80"/>
  <c r="N151" i="80"/>
  <c r="M151" i="80"/>
  <c r="L151" i="80"/>
  <c r="K151" i="80"/>
  <c r="O150" i="80"/>
  <c r="N150" i="80"/>
  <c r="M150" i="80"/>
  <c r="L150" i="80"/>
  <c r="K150" i="80"/>
  <c r="O149" i="80"/>
  <c r="N149" i="80"/>
  <c r="M149" i="80"/>
  <c r="L149" i="80"/>
  <c r="K149" i="80"/>
  <c r="O148" i="80"/>
  <c r="N148" i="80"/>
  <c r="M148" i="80"/>
  <c r="L148" i="80"/>
  <c r="K148" i="80"/>
  <c r="O147" i="80"/>
  <c r="N147" i="80"/>
  <c r="M147" i="80"/>
  <c r="L147" i="80"/>
  <c r="K147" i="80"/>
  <c r="O146" i="80"/>
  <c r="N146" i="80"/>
  <c r="M146" i="80"/>
  <c r="L146" i="80"/>
  <c r="K146" i="80"/>
  <c r="O145" i="80"/>
  <c r="N145" i="80"/>
  <c r="M145" i="80"/>
  <c r="L145" i="80"/>
  <c r="K145" i="80"/>
  <c r="O144" i="80"/>
  <c r="N144" i="80"/>
  <c r="M144" i="80"/>
  <c r="L144" i="80"/>
  <c r="K144" i="80"/>
  <c r="O143" i="80"/>
  <c r="N143" i="80"/>
  <c r="M143" i="80"/>
  <c r="L143" i="80"/>
  <c r="K143" i="80"/>
  <c r="O142" i="80"/>
  <c r="N142" i="80"/>
  <c r="M142" i="80"/>
  <c r="L142" i="80"/>
  <c r="K142" i="80"/>
  <c r="O141" i="80"/>
  <c r="N141" i="80"/>
  <c r="M141" i="80"/>
  <c r="L141" i="80"/>
  <c r="K141" i="80"/>
  <c r="O140" i="80"/>
  <c r="N140" i="80"/>
  <c r="M140" i="80"/>
  <c r="L140" i="80"/>
  <c r="K140" i="80"/>
  <c r="O139" i="80"/>
  <c r="N139" i="80"/>
  <c r="M139" i="80"/>
  <c r="L139" i="80"/>
  <c r="K139" i="80"/>
  <c r="O138" i="80"/>
  <c r="N138" i="80"/>
  <c r="M138" i="80"/>
  <c r="L138" i="80"/>
  <c r="K138" i="80"/>
  <c r="O137" i="80"/>
  <c r="N137" i="80"/>
  <c r="M137" i="80"/>
  <c r="L137" i="80"/>
  <c r="K137" i="80"/>
  <c r="O136" i="80"/>
  <c r="N136" i="80"/>
  <c r="M136" i="80"/>
  <c r="L136" i="80"/>
  <c r="K136" i="80"/>
  <c r="O135" i="80"/>
  <c r="N135" i="80"/>
  <c r="M135" i="80"/>
  <c r="L135" i="80"/>
  <c r="K135" i="80"/>
  <c r="O134" i="80"/>
  <c r="N134" i="80"/>
  <c r="M134" i="80"/>
  <c r="L134" i="80"/>
  <c r="K134" i="80"/>
  <c r="O133" i="80"/>
  <c r="N133" i="80"/>
  <c r="M133" i="80"/>
  <c r="L133" i="80"/>
  <c r="K133" i="80"/>
  <c r="O132" i="80"/>
  <c r="N132" i="80"/>
  <c r="M132" i="80"/>
  <c r="L132" i="80"/>
  <c r="K132" i="80"/>
  <c r="O131" i="80"/>
  <c r="N131" i="80"/>
  <c r="M131" i="80"/>
  <c r="L131" i="80"/>
  <c r="K131" i="80"/>
  <c r="O130" i="80"/>
  <c r="N130" i="80"/>
  <c r="M130" i="80"/>
  <c r="L130" i="80"/>
  <c r="K130" i="80"/>
  <c r="O129" i="80"/>
  <c r="N129" i="80"/>
  <c r="M129" i="80"/>
  <c r="L129" i="80"/>
  <c r="K129" i="80"/>
  <c r="O128" i="80"/>
  <c r="N128" i="80"/>
  <c r="M128" i="80"/>
  <c r="L128" i="80"/>
  <c r="K128" i="80"/>
  <c r="O127" i="80"/>
  <c r="N127" i="80"/>
  <c r="M127" i="80"/>
  <c r="L127" i="80"/>
  <c r="K127" i="80"/>
  <c r="O126" i="80"/>
  <c r="N126" i="80"/>
  <c r="M126" i="80"/>
  <c r="L126" i="80"/>
  <c r="K126" i="80"/>
  <c r="O125" i="80"/>
  <c r="N125" i="80"/>
  <c r="M125" i="80"/>
  <c r="L125" i="80"/>
  <c r="K125" i="80"/>
  <c r="O124" i="80"/>
  <c r="N124" i="80"/>
  <c r="M124" i="80"/>
  <c r="L124" i="80"/>
  <c r="K124" i="80"/>
  <c r="O123" i="80"/>
  <c r="N123" i="80"/>
  <c r="M123" i="80"/>
  <c r="L123" i="80"/>
  <c r="K123" i="80"/>
  <c r="O122" i="80"/>
  <c r="N122" i="80"/>
  <c r="M122" i="80"/>
  <c r="L122" i="80"/>
  <c r="K122" i="80"/>
  <c r="O121" i="80"/>
  <c r="N121" i="80"/>
  <c r="M121" i="80"/>
  <c r="L121" i="80"/>
  <c r="K121" i="80"/>
  <c r="O120" i="80"/>
  <c r="N120" i="80"/>
  <c r="M120" i="80"/>
  <c r="L120" i="80"/>
  <c r="K120" i="80"/>
  <c r="O119" i="80"/>
  <c r="N119" i="80"/>
  <c r="M119" i="80"/>
  <c r="L119" i="80"/>
  <c r="K119" i="80"/>
  <c r="O118" i="80"/>
  <c r="N118" i="80"/>
  <c r="M118" i="80"/>
  <c r="L118" i="80"/>
  <c r="K118" i="80"/>
  <c r="O117" i="80"/>
  <c r="N117" i="80"/>
  <c r="M117" i="80"/>
  <c r="L117" i="80"/>
  <c r="K117" i="80"/>
  <c r="O116" i="80"/>
  <c r="N116" i="80"/>
  <c r="M116" i="80"/>
  <c r="L116" i="80"/>
  <c r="K116" i="80"/>
  <c r="O115" i="80"/>
  <c r="N115" i="80"/>
  <c r="M115" i="80"/>
  <c r="L115" i="80"/>
  <c r="K115" i="80"/>
  <c r="O114" i="80"/>
  <c r="N114" i="80"/>
  <c r="M114" i="80"/>
  <c r="L114" i="80"/>
  <c r="K114" i="80"/>
  <c r="O113" i="80"/>
  <c r="N113" i="80"/>
  <c r="M113" i="80"/>
  <c r="L113" i="80"/>
  <c r="K113" i="80"/>
  <c r="O112" i="80"/>
  <c r="N112" i="80"/>
  <c r="M112" i="80"/>
  <c r="L112" i="80"/>
  <c r="K112" i="80"/>
  <c r="O111" i="80"/>
  <c r="N111" i="80"/>
  <c r="M111" i="80"/>
  <c r="L111" i="80"/>
  <c r="K111" i="80"/>
  <c r="O110" i="80"/>
  <c r="N110" i="80"/>
  <c r="M110" i="80"/>
  <c r="L110" i="80"/>
  <c r="K110" i="80"/>
  <c r="O109" i="80"/>
  <c r="N109" i="80"/>
  <c r="M109" i="80"/>
  <c r="L109" i="80"/>
  <c r="K109" i="80"/>
  <c r="O108" i="80"/>
  <c r="N108" i="80"/>
  <c r="M108" i="80"/>
  <c r="L108" i="80"/>
  <c r="K108" i="80"/>
  <c r="O107" i="80"/>
  <c r="N107" i="80"/>
  <c r="M107" i="80"/>
  <c r="L107" i="80"/>
  <c r="K107" i="80"/>
  <c r="O106" i="80"/>
  <c r="N106" i="80"/>
  <c r="M106" i="80"/>
  <c r="L106" i="80"/>
  <c r="K106" i="80"/>
  <c r="O105" i="80"/>
  <c r="N105" i="80"/>
  <c r="M105" i="80"/>
  <c r="L105" i="80"/>
  <c r="K105" i="80"/>
  <c r="O104" i="80"/>
  <c r="N104" i="80"/>
  <c r="M104" i="80"/>
  <c r="L104" i="80"/>
  <c r="K104" i="80"/>
  <c r="O103" i="80"/>
  <c r="N103" i="80"/>
  <c r="M103" i="80"/>
  <c r="L103" i="80"/>
  <c r="K103" i="80"/>
  <c r="O102" i="80"/>
  <c r="N102" i="80"/>
  <c r="M102" i="80"/>
  <c r="L102" i="80"/>
  <c r="K102" i="80"/>
  <c r="O101" i="80"/>
  <c r="N101" i="80"/>
  <c r="M101" i="80"/>
  <c r="L101" i="80"/>
  <c r="K101" i="80"/>
  <c r="O100" i="80"/>
  <c r="N100" i="80"/>
  <c r="M100" i="80"/>
  <c r="L100" i="80"/>
  <c r="K100" i="80"/>
  <c r="O99" i="80"/>
  <c r="N99" i="80"/>
  <c r="M99" i="80"/>
  <c r="L99" i="80"/>
  <c r="K99" i="80"/>
  <c r="O98" i="80"/>
  <c r="N98" i="80"/>
  <c r="M98" i="80"/>
  <c r="L98" i="80"/>
  <c r="K98" i="80"/>
  <c r="O97" i="80"/>
  <c r="N97" i="80"/>
  <c r="M97" i="80"/>
  <c r="L97" i="80"/>
  <c r="K97" i="80"/>
  <c r="O96" i="80"/>
  <c r="N96" i="80"/>
  <c r="M96" i="80"/>
  <c r="L96" i="80"/>
  <c r="K96" i="80"/>
  <c r="O95" i="80"/>
  <c r="N95" i="80"/>
  <c r="M95" i="80"/>
  <c r="L95" i="80"/>
  <c r="K95" i="80"/>
  <c r="O94" i="80"/>
  <c r="N94" i="80"/>
  <c r="M94" i="80"/>
  <c r="L94" i="80"/>
  <c r="K94" i="80"/>
  <c r="O93" i="80"/>
  <c r="N93" i="80"/>
  <c r="M93" i="80"/>
  <c r="L93" i="80"/>
  <c r="K93" i="80"/>
  <c r="O92" i="80"/>
  <c r="N92" i="80"/>
  <c r="M92" i="80"/>
  <c r="L92" i="80"/>
  <c r="K92" i="80"/>
  <c r="O91" i="80"/>
  <c r="N91" i="80"/>
  <c r="M91" i="80"/>
  <c r="L91" i="80"/>
  <c r="K91" i="80"/>
  <c r="O90" i="80"/>
  <c r="N90" i="80"/>
  <c r="M90" i="80"/>
  <c r="L90" i="80"/>
  <c r="K90" i="80"/>
  <c r="O89" i="80"/>
  <c r="N89" i="80"/>
  <c r="M89" i="80"/>
  <c r="L89" i="80"/>
  <c r="K89" i="80"/>
  <c r="O88" i="80"/>
  <c r="N88" i="80"/>
  <c r="M88" i="80"/>
  <c r="L88" i="80"/>
  <c r="K88" i="80"/>
  <c r="O87" i="80"/>
  <c r="N87" i="80"/>
  <c r="M87" i="80"/>
  <c r="L87" i="80"/>
  <c r="K87" i="80"/>
  <c r="O86" i="80"/>
  <c r="N86" i="80"/>
  <c r="M86" i="80"/>
  <c r="L86" i="80"/>
  <c r="K86" i="80"/>
  <c r="O85" i="80"/>
  <c r="N85" i="80"/>
  <c r="M85" i="80"/>
  <c r="L85" i="80"/>
  <c r="K85" i="80"/>
  <c r="O84" i="80"/>
  <c r="N84" i="80"/>
  <c r="M84" i="80"/>
  <c r="L84" i="80"/>
  <c r="K84" i="80"/>
  <c r="O83" i="80"/>
  <c r="N83" i="80"/>
  <c r="M83" i="80"/>
  <c r="L83" i="80"/>
  <c r="K83" i="80"/>
  <c r="O82" i="80"/>
  <c r="N82" i="80"/>
  <c r="M82" i="80"/>
  <c r="L82" i="80"/>
  <c r="K82" i="80"/>
  <c r="O81" i="80"/>
  <c r="N81" i="80"/>
  <c r="M81" i="80"/>
  <c r="L81" i="80"/>
  <c r="K81" i="80"/>
  <c r="O80" i="80"/>
  <c r="N80" i="80"/>
  <c r="M80" i="80"/>
  <c r="L80" i="80"/>
  <c r="K80" i="80"/>
  <c r="O79" i="80"/>
  <c r="N79" i="80"/>
  <c r="M79" i="80"/>
  <c r="L79" i="80"/>
  <c r="K79" i="80"/>
  <c r="O78" i="80"/>
  <c r="N78" i="80"/>
  <c r="M78" i="80"/>
  <c r="L78" i="80"/>
  <c r="K78" i="80"/>
  <c r="O77" i="80"/>
  <c r="N77" i="80"/>
  <c r="M77" i="80"/>
  <c r="L77" i="80"/>
  <c r="K77" i="80"/>
  <c r="O76" i="80"/>
  <c r="N76" i="80"/>
  <c r="M76" i="80"/>
  <c r="L76" i="80"/>
  <c r="K76" i="80"/>
  <c r="O75" i="80"/>
  <c r="N75" i="80"/>
  <c r="M75" i="80"/>
  <c r="L75" i="80"/>
  <c r="K75" i="80"/>
  <c r="O74" i="80"/>
  <c r="N74" i="80"/>
  <c r="M74" i="80"/>
  <c r="L74" i="80"/>
  <c r="K74" i="80"/>
  <c r="O73" i="80"/>
  <c r="N73" i="80"/>
  <c r="M73" i="80"/>
  <c r="L73" i="80"/>
  <c r="K73" i="80"/>
  <c r="O72" i="80"/>
  <c r="N72" i="80"/>
  <c r="M72" i="80"/>
  <c r="L72" i="80"/>
  <c r="K72" i="80"/>
  <c r="O71" i="80"/>
  <c r="N71" i="80"/>
  <c r="M71" i="80"/>
  <c r="L71" i="80"/>
  <c r="K71" i="80"/>
  <c r="O70" i="80"/>
  <c r="N70" i="80"/>
  <c r="M70" i="80"/>
  <c r="L70" i="80"/>
  <c r="K70" i="80"/>
  <c r="O69" i="80"/>
  <c r="N69" i="80"/>
  <c r="M69" i="80"/>
  <c r="L69" i="80"/>
  <c r="K69" i="80"/>
  <c r="O68" i="80"/>
  <c r="N68" i="80"/>
  <c r="M68" i="80"/>
  <c r="L68" i="80"/>
  <c r="K68" i="80"/>
  <c r="O67" i="80"/>
  <c r="N67" i="80"/>
  <c r="M67" i="80"/>
  <c r="L67" i="80"/>
  <c r="K67" i="80"/>
  <c r="O66" i="80"/>
  <c r="N66" i="80"/>
  <c r="M66" i="80"/>
  <c r="L66" i="80"/>
  <c r="K66" i="80"/>
  <c r="O65" i="80"/>
  <c r="N65" i="80"/>
  <c r="M65" i="80"/>
  <c r="L65" i="80"/>
  <c r="K65" i="80"/>
  <c r="O64" i="80"/>
  <c r="N64" i="80"/>
  <c r="M64" i="80"/>
  <c r="L64" i="80"/>
  <c r="K64" i="80"/>
  <c r="O63" i="80"/>
  <c r="N63" i="80"/>
  <c r="M63" i="80"/>
  <c r="L63" i="80"/>
  <c r="K63" i="80"/>
  <c r="O62" i="80"/>
  <c r="N62" i="80"/>
  <c r="M62" i="80"/>
  <c r="L62" i="80"/>
  <c r="K62" i="80"/>
  <c r="O61" i="80"/>
  <c r="N61" i="80"/>
  <c r="M61" i="80"/>
  <c r="L61" i="80"/>
  <c r="K61" i="80"/>
  <c r="O60" i="80"/>
  <c r="N60" i="80"/>
  <c r="M60" i="80"/>
  <c r="L60" i="80"/>
  <c r="K60" i="80"/>
  <c r="O59" i="80"/>
  <c r="N59" i="80"/>
  <c r="M59" i="80"/>
  <c r="L59" i="80"/>
  <c r="K59" i="80"/>
  <c r="O58" i="80"/>
  <c r="N58" i="80"/>
  <c r="M58" i="80"/>
  <c r="L58" i="80"/>
  <c r="K58" i="80"/>
  <c r="O57" i="80"/>
  <c r="N57" i="80"/>
  <c r="M57" i="80"/>
  <c r="L57" i="80"/>
  <c r="K57" i="80"/>
  <c r="O56" i="80"/>
  <c r="N56" i="80"/>
  <c r="M56" i="80"/>
  <c r="L56" i="80"/>
  <c r="K56" i="80"/>
  <c r="O55" i="80"/>
  <c r="N55" i="80"/>
  <c r="M55" i="80"/>
  <c r="L55" i="80"/>
  <c r="K55" i="80"/>
  <c r="O54" i="80"/>
  <c r="N54" i="80"/>
  <c r="M54" i="80"/>
  <c r="L54" i="80"/>
  <c r="K54" i="80"/>
  <c r="O53" i="80"/>
  <c r="N53" i="80"/>
  <c r="M53" i="80"/>
  <c r="L53" i="80"/>
  <c r="K53" i="80"/>
  <c r="O52" i="80"/>
  <c r="N52" i="80"/>
  <c r="M52" i="80"/>
  <c r="L52" i="80"/>
  <c r="K52" i="80"/>
  <c r="O51" i="80"/>
  <c r="N51" i="80"/>
  <c r="M51" i="80"/>
  <c r="L51" i="80"/>
  <c r="K51" i="80"/>
  <c r="O50" i="80"/>
  <c r="N50" i="80"/>
  <c r="M50" i="80"/>
  <c r="L50" i="80"/>
  <c r="K50" i="80"/>
  <c r="O49" i="80"/>
  <c r="N49" i="80"/>
  <c r="M49" i="80"/>
  <c r="L49" i="80"/>
  <c r="K49" i="80"/>
  <c r="O48" i="80"/>
  <c r="N48" i="80"/>
  <c r="M48" i="80"/>
  <c r="L48" i="80"/>
  <c r="K48" i="80"/>
  <c r="O47" i="80"/>
  <c r="N47" i="80"/>
  <c r="M47" i="80"/>
  <c r="L47" i="80"/>
  <c r="K47" i="80"/>
  <c r="O46" i="80"/>
  <c r="N46" i="80"/>
  <c r="M46" i="80"/>
  <c r="L46" i="80"/>
  <c r="K46" i="80"/>
  <c r="O45" i="80"/>
  <c r="N45" i="80"/>
  <c r="M45" i="80"/>
  <c r="L45" i="80"/>
  <c r="K45" i="80"/>
  <c r="O44" i="80"/>
  <c r="N44" i="80"/>
  <c r="M44" i="80"/>
  <c r="L44" i="80"/>
  <c r="K44" i="80"/>
  <c r="O43" i="80"/>
  <c r="N43" i="80"/>
  <c r="M43" i="80"/>
  <c r="L43" i="80"/>
  <c r="K43" i="80"/>
  <c r="O42" i="80"/>
  <c r="N42" i="80"/>
  <c r="M42" i="80"/>
  <c r="L42" i="80"/>
  <c r="K42" i="80"/>
  <c r="O41" i="80"/>
  <c r="N41" i="80"/>
  <c r="M41" i="80"/>
  <c r="L41" i="80"/>
  <c r="K41" i="80"/>
  <c r="O40" i="80"/>
  <c r="N40" i="80"/>
  <c r="M40" i="80"/>
  <c r="L40" i="80"/>
  <c r="K40" i="80"/>
  <c r="O39" i="80"/>
  <c r="N39" i="80"/>
  <c r="M39" i="80"/>
  <c r="L39" i="80"/>
  <c r="K39" i="80"/>
  <c r="O38" i="80"/>
  <c r="N38" i="80"/>
  <c r="M38" i="80"/>
  <c r="L38" i="80"/>
  <c r="K38" i="80"/>
  <c r="O37" i="80"/>
  <c r="N37" i="80"/>
  <c r="M37" i="80"/>
  <c r="L37" i="80"/>
  <c r="K37" i="80"/>
  <c r="O36" i="80"/>
  <c r="N36" i="80"/>
  <c r="M36" i="80"/>
  <c r="L36" i="80"/>
  <c r="K36" i="80"/>
  <c r="O35" i="80"/>
  <c r="N35" i="80"/>
  <c r="M35" i="80"/>
  <c r="L35" i="80"/>
  <c r="K35" i="80"/>
  <c r="O34" i="80"/>
  <c r="N34" i="80"/>
  <c r="M34" i="80"/>
  <c r="L34" i="80"/>
  <c r="K34" i="80"/>
  <c r="O33" i="80"/>
  <c r="N33" i="80"/>
  <c r="M33" i="80"/>
  <c r="L33" i="80"/>
  <c r="K33" i="80"/>
  <c r="O32" i="80"/>
  <c r="N32" i="80"/>
  <c r="M32" i="80"/>
  <c r="L32" i="80"/>
  <c r="K32" i="80"/>
  <c r="O31" i="80"/>
  <c r="N31" i="80"/>
  <c r="M31" i="80"/>
  <c r="L31" i="80"/>
  <c r="K31" i="80"/>
  <c r="O30" i="80"/>
  <c r="N30" i="80"/>
  <c r="M30" i="80"/>
  <c r="L30" i="80"/>
  <c r="K30" i="80"/>
  <c r="O29" i="80"/>
  <c r="N29" i="80"/>
  <c r="M29" i="80"/>
  <c r="L29" i="80"/>
  <c r="K29" i="80"/>
  <c r="O28" i="80"/>
  <c r="N28" i="80"/>
  <c r="M28" i="80"/>
  <c r="L28" i="80"/>
  <c r="K28" i="80"/>
  <c r="O27" i="80"/>
  <c r="N27" i="80"/>
  <c r="M27" i="80"/>
  <c r="L27" i="80"/>
  <c r="K27" i="80"/>
  <c r="O26" i="80"/>
  <c r="N26" i="80"/>
  <c r="M26" i="80"/>
  <c r="L26" i="80"/>
  <c r="K26" i="80"/>
  <c r="O25" i="80"/>
  <c r="N25" i="80"/>
  <c r="M25" i="80"/>
  <c r="L25" i="80"/>
  <c r="K25" i="80"/>
  <c r="O24" i="80"/>
  <c r="N24" i="80"/>
  <c r="M24" i="80"/>
  <c r="L24" i="80"/>
  <c r="K24" i="80"/>
  <c r="O23" i="80"/>
  <c r="N23" i="80"/>
  <c r="M23" i="80"/>
  <c r="L23" i="80"/>
  <c r="K23" i="80"/>
  <c r="O22" i="80"/>
  <c r="N22" i="80"/>
  <c r="M22" i="80"/>
  <c r="L22" i="80"/>
  <c r="K22" i="80"/>
  <c r="O21" i="80"/>
  <c r="N21" i="80"/>
  <c r="M21" i="80"/>
  <c r="L21" i="80"/>
  <c r="K21" i="80"/>
  <c r="O20" i="80"/>
  <c r="N20" i="80"/>
  <c r="M20" i="80"/>
  <c r="L20" i="80"/>
  <c r="K20" i="80"/>
  <c r="O19" i="80"/>
  <c r="N19" i="80"/>
  <c r="M19" i="80"/>
  <c r="L19" i="80"/>
  <c r="K19" i="80"/>
  <c r="O18" i="80"/>
  <c r="N18" i="80"/>
  <c r="M18" i="80"/>
  <c r="L18" i="80"/>
  <c r="K18" i="80"/>
  <c r="O17" i="80"/>
  <c r="N17" i="80"/>
  <c r="M17" i="80"/>
  <c r="L17" i="80"/>
  <c r="K17" i="80"/>
  <c r="O16" i="80"/>
  <c r="N16" i="80"/>
  <c r="M16" i="80"/>
  <c r="L16" i="80"/>
  <c r="K16" i="80"/>
  <c r="O15" i="80"/>
  <c r="N15" i="80"/>
  <c r="M15" i="80"/>
  <c r="L15" i="80"/>
  <c r="K15" i="80"/>
  <c r="O14" i="80"/>
  <c r="N14" i="80"/>
  <c r="M14" i="80"/>
  <c r="L14" i="80"/>
  <c r="K14" i="80"/>
  <c r="O13" i="80"/>
  <c r="N13" i="80"/>
  <c r="M13" i="80"/>
  <c r="L13" i="80"/>
  <c r="K13" i="80"/>
  <c r="O12" i="80"/>
  <c r="N12" i="80"/>
  <c r="M12" i="80"/>
  <c r="L12" i="80"/>
  <c r="K12" i="80"/>
  <c r="O270" i="79"/>
  <c r="N270" i="79"/>
  <c r="M270" i="79"/>
  <c r="L270" i="79"/>
  <c r="K270" i="79"/>
  <c r="O269" i="79"/>
  <c r="N269" i="79"/>
  <c r="M269" i="79"/>
  <c r="L269" i="79"/>
  <c r="K269" i="79"/>
  <c r="O268" i="79"/>
  <c r="N268" i="79"/>
  <c r="M268" i="79"/>
  <c r="L268" i="79"/>
  <c r="K268" i="79"/>
  <c r="O267" i="79"/>
  <c r="N267" i="79"/>
  <c r="M267" i="79"/>
  <c r="L267" i="79"/>
  <c r="K267" i="79"/>
  <c r="O266" i="79"/>
  <c r="N266" i="79"/>
  <c r="M266" i="79"/>
  <c r="L266" i="79"/>
  <c r="K266" i="79"/>
  <c r="O265" i="79"/>
  <c r="N265" i="79"/>
  <c r="M265" i="79"/>
  <c r="L265" i="79"/>
  <c r="K265" i="79"/>
  <c r="O264" i="79"/>
  <c r="N264" i="79"/>
  <c r="M264" i="79"/>
  <c r="L264" i="79"/>
  <c r="K264" i="79"/>
  <c r="O263" i="79"/>
  <c r="N263" i="79"/>
  <c r="M263" i="79"/>
  <c r="L263" i="79"/>
  <c r="K263" i="79"/>
  <c r="O262" i="79"/>
  <c r="N262" i="79"/>
  <c r="M262" i="79"/>
  <c r="L262" i="79"/>
  <c r="K262" i="79"/>
  <c r="O261" i="79"/>
  <c r="N261" i="79"/>
  <c r="M261" i="79"/>
  <c r="L261" i="79"/>
  <c r="K261" i="79"/>
  <c r="O260" i="79"/>
  <c r="N260" i="79"/>
  <c r="M260" i="79"/>
  <c r="L260" i="79"/>
  <c r="K260" i="79"/>
  <c r="O259" i="79"/>
  <c r="N259" i="79"/>
  <c r="M259" i="79"/>
  <c r="L259" i="79"/>
  <c r="K259" i="79"/>
  <c r="O258" i="79"/>
  <c r="N258" i="79"/>
  <c r="M258" i="79"/>
  <c r="L258" i="79"/>
  <c r="K258" i="79"/>
  <c r="O257" i="79"/>
  <c r="N257" i="79"/>
  <c r="M257" i="79"/>
  <c r="L257" i="79"/>
  <c r="K257" i="79"/>
  <c r="O256" i="79"/>
  <c r="N256" i="79"/>
  <c r="M256" i="79"/>
  <c r="L256" i="79"/>
  <c r="K256" i="79"/>
  <c r="O255" i="79"/>
  <c r="N255" i="79"/>
  <c r="M255" i="79"/>
  <c r="L255" i="79"/>
  <c r="K255" i="79"/>
  <c r="O254" i="79"/>
  <c r="N254" i="79"/>
  <c r="M254" i="79"/>
  <c r="L254" i="79"/>
  <c r="K254" i="79"/>
  <c r="O253" i="79"/>
  <c r="N253" i="79"/>
  <c r="M253" i="79"/>
  <c r="L253" i="79"/>
  <c r="K253" i="79"/>
  <c r="O252" i="79"/>
  <c r="N252" i="79"/>
  <c r="M252" i="79"/>
  <c r="L252" i="79"/>
  <c r="K252" i="79"/>
  <c r="O251" i="79"/>
  <c r="N251" i="79"/>
  <c r="M251" i="79"/>
  <c r="L251" i="79"/>
  <c r="K251" i="79"/>
  <c r="O250" i="79"/>
  <c r="N250" i="79"/>
  <c r="M250" i="79"/>
  <c r="L250" i="79"/>
  <c r="K250" i="79"/>
  <c r="O249" i="79"/>
  <c r="N249" i="79"/>
  <c r="M249" i="79"/>
  <c r="L249" i="79"/>
  <c r="K249" i="79"/>
  <c r="O248" i="79"/>
  <c r="N248" i="79"/>
  <c r="M248" i="79"/>
  <c r="L248" i="79"/>
  <c r="K248" i="79"/>
  <c r="O247" i="79"/>
  <c r="N247" i="79"/>
  <c r="M247" i="79"/>
  <c r="L247" i="79"/>
  <c r="K247" i="79"/>
  <c r="O246" i="79"/>
  <c r="N246" i="79"/>
  <c r="M246" i="79"/>
  <c r="L246" i="79"/>
  <c r="K246" i="79"/>
  <c r="O245" i="79"/>
  <c r="N245" i="79"/>
  <c r="M245" i="79"/>
  <c r="L245" i="79"/>
  <c r="K245" i="79"/>
  <c r="O244" i="79"/>
  <c r="N244" i="79"/>
  <c r="M244" i="79"/>
  <c r="L244" i="79"/>
  <c r="K244" i="79"/>
  <c r="O243" i="79"/>
  <c r="N243" i="79"/>
  <c r="M243" i="79"/>
  <c r="L243" i="79"/>
  <c r="K243" i="79"/>
  <c r="O242" i="79"/>
  <c r="N242" i="79"/>
  <c r="M242" i="79"/>
  <c r="L242" i="79"/>
  <c r="K242" i="79"/>
  <c r="O241" i="79"/>
  <c r="N241" i="79"/>
  <c r="M241" i="79"/>
  <c r="L241" i="79"/>
  <c r="K241" i="79"/>
  <c r="O240" i="79"/>
  <c r="N240" i="79"/>
  <c r="M240" i="79"/>
  <c r="L240" i="79"/>
  <c r="K240" i="79"/>
  <c r="O239" i="79"/>
  <c r="N239" i="79"/>
  <c r="M239" i="79"/>
  <c r="L239" i="79"/>
  <c r="K239" i="79"/>
  <c r="O238" i="79"/>
  <c r="N238" i="79"/>
  <c r="M238" i="79"/>
  <c r="L238" i="79"/>
  <c r="K238" i="79"/>
  <c r="O237" i="79"/>
  <c r="N237" i="79"/>
  <c r="M237" i="79"/>
  <c r="L237" i="79"/>
  <c r="K237" i="79"/>
  <c r="O236" i="79"/>
  <c r="N236" i="79"/>
  <c r="M236" i="79"/>
  <c r="L236" i="79"/>
  <c r="K236" i="79"/>
  <c r="O235" i="79"/>
  <c r="N235" i="79"/>
  <c r="M235" i="79"/>
  <c r="L235" i="79"/>
  <c r="K235" i="79"/>
  <c r="O234" i="79"/>
  <c r="N234" i="79"/>
  <c r="M234" i="79"/>
  <c r="L234" i="79"/>
  <c r="K234" i="79"/>
  <c r="O233" i="79"/>
  <c r="N233" i="79"/>
  <c r="M233" i="79"/>
  <c r="L233" i="79"/>
  <c r="K233" i="79"/>
  <c r="O232" i="79"/>
  <c r="N232" i="79"/>
  <c r="M232" i="79"/>
  <c r="L232" i="79"/>
  <c r="K232" i="79"/>
  <c r="O231" i="79"/>
  <c r="N231" i="79"/>
  <c r="M231" i="79"/>
  <c r="L231" i="79"/>
  <c r="K231" i="79"/>
  <c r="O230" i="79"/>
  <c r="N230" i="79"/>
  <c r="M230" i="79"/>
  <c r="L230" i="79"/>
  <c r="K230" i="79"/>
  <c r="O229" i="79"/>
  <c r="N229" i="79"/>
  <c r="M229" i="79"/>
  <c r="L229" i="79"/>
  <c r="K229" i="79"/>
  <c r="O228" i="79"/>
  <c r="N228" i="79"/>
  <c r="M228" i="79"/>
  <c r="L228" i="79"/>
  <c r="K228" i="79"/>
  <c r="O227" i="79"/>
  <c r="N227" i="79"/>
  <c r="M227" i="79"/>
  <c r="L227" i="79"/>
  <c r="K227" i="79"/>
  <c r="O226" i="79"/>
  <c r="N226" i="79"/>
  <c r="M226" i="79"/>
  <c r="L226" i="79"/>
  <c r="K226" i="79"/>
  <c r="O225" i="79"/>
  <c r="N225" i="79"/>
  <c r="M225" i="79"/>
  <c r="L225" i="79"/>
  <c r="K225" i="79"/>
  <c r="O224" i="79"/>
  <c r="N224" i="79"/>
  <c r="M224" i="79"/>
  <c r="L224" i="79"/>
  <c r="K224" i="79"/>
  <c r="O223" i="79"/>
  <c r="N223" i="79"/>
  <c r="M223" i="79"/>
  <c r="L223" i="79"/>
  <c r="K223" i="79"/>
  <c r="O222" i="79"/>
  <c r="N222" i="79"/>
  <c r="M222" i="79"/>
  <c r="L222" i="79"/>
  <c r="K222" i="79"/>
  <c r="O221" i="79"/>
  <c r="N221" i="79"/>
  <c r="M221" i="79"/>
  <c r="L221" i="79"/>
  <c r="K221" i="79"/>
  <c r="O220" i="79"/>
  <c r="N220" i="79"/>
  <c r="M220" i="79"/>
  <c r="L220" i="79"/>
  <c r="K220" i="79"/>
  <c r="O219" i="79"/>
  <c r="N219" i="79"/>
  <c r="M219" i="79"/>
  <c r="L219" i="79"/>
  <c r="K219" i="79"/>
  <c r="O218" i="79"/>
  <c r="N218" i="79"/>
  <c r="M218" i="79"/>
  <c r="L218" i="79"/>
  <c r="K218" i="79"/>
  <c r="O217" i="79"/>
  <c r="N217" i="79"/>
  <c r="M217" i="79"/>
  <c r="L217" i="79"/>
  <c r="K217" i="79"/>
  <c r="O216" i="79"/>
  <c r="N216" i="79"/>
  <c r="M216" i="79"/>
  <c r="L216" i="79"/>
  <c r="K216" i="79"/>
  <c r="O215" i="79"/>
  <c r="N215" i="79"/>
  <c r="M215" i="79"/>
  <c r="L215" i="79"/>
  <c r="K215" i="79"/>
  <c r="O214" i="79"/>
  <c r="N214" i="79"/>
  <c r="M214" i="79"/>
  <c r="L214" i="79"/>
  <c r="K214" i="79"/>
  <c r="O213" i="79"/>
  <c r="N213" i="79"/>
  <c r="M213" i="79"/>
  <c r="L213" i="79"/>
  <c r="K213" i="79"/>
  <c r="O212" i="79"/>
  <c r="N212" i="79"/>
  <c r="M212" i="79"/>
  <c r="L212" i="79"/>
  <c r="K212" i="79"/>
  <c r="O211" i="79"/>
  <c r="N211" i="79"/>
  <c r="M211" i="79"/>
  <c r="L211" i="79"/>
  <c r="K211" i="79"/>
  <c r="O210" i="79"/>
  <c r="N210" i="79"/>
  <c r="M210" i="79"/>
  <c r="L210" i="79"/>
  <c r="K210" i="79"/>
  <c r="O209" i="79"/>
  <c r="N209" i="79"/>
  <c r="M209" i="79"/>
  <c r="L209" i="79"/>
  <c r="K209" i="79"/>
  <c r="O208" i="79"/>
  <c r="N208" i="79"/>
  <c r="M208" i="79"/>
  <c r="L208" i="79"/>
  <c r="K208" i="79"/>
  <c r="O207" i="79"/>
  <c r="N207" i="79"/>
  <c r="M207" i="79"/>
  <c r="L207" i="79"/>
  <c r="K207" i="79"/>
  <c r="O206" i="79"/>
  <c r="N206" i="79"/>
  <c r="M206" i="79"/>
  <c r="L206" i="79"/>
  <c r="K206" i="79"/>
  <c r="O205" i="79"/>
  <c r="N205" i="79"/>
  <c r="M205" i="79"/>
  <c r="L205" i="79"/>
  <c r="K205" i="79"/>
  <c r="O204" i="79"/>
  <c r="N204" i="79"/>
  <c r="M204" i="79"/>
  <c r="L204" i="79"/>
  <c r="K204" i="79"/>
  <c r="O203" i="79"/>
  <c r="N203" i="79"/>
  <c r="M203" i="79"/>
  <c r="L203" i="79"/>
  <c r="K203" i="79"/>
  <c r="O202" i="79"/>
  <c r="N202" i="79"/>
  <c r="M202" i="79"/>
  <c r="L202" i="79"/>
  <c r="K202" i="79"/>
  <c r="O201" i="79"/>
  <c r="N201" i="79"/>
  <c r="M201" i="79"/>
  <c r="L201" i="79"/>
  <c r="K201" i="79"/>
  <c r="O200" i="79"/>
  <c r="N200" i="79"/>
  <c r="M200" i="79"/>
  <c r="L200" i="79"/>
  <c r="K200" i="79"/>
  <c r="O199" i="79"/>
  <c r="N199" i="79"/>
  <c r="M199" i="79"/>
  <c r="L199" i="79"/>
  <c r="K199" i="79"/>
  <c r="O198" i="79"/>
  <c r="N198" i="79"/>
  <c r="M198" i="79"/>
  <c r="L198" i="79"/>
  <c r="K198" i="79"/>
  <c r="O197" i="79"/>
  <c r="N197" i="79"/>
  <c r="M197" i="79"/>
  <c r="L197" i="79"/>
  <c r="K197" i="79"/>
  <c r="O196" i="79"/>
  <c r="N196" i="79"/>
  <c r="M196" i="79"/>
  <c r="L196" i="79"/>
  <c r="K196" i="79"/>
  <c r="O195" i="79"/>
  <c r="N195" i="79"/>
  <c r="M195" i="79"/>
  <c r="L195" i="79"/>
  <c r="K195" i="79"/>
  <c r="O194" i="79"/>
  <c r="N194" i="79"/>
  <c r="M194" i="79"/>
  <c r="L194" i="79"/>
  <c r="K194" i="79"/>
  <c r="O193" i="79"/>
  <c r="N193" i="79"/>
  <c r="M193" i="79"/>
  <c r="L193" i="79"/>
  <c r="K193" i="79"/>
  <c r="O192" i="79"/>
  <c r="N192" i="79"/>
  <c r="M192" i="79"/>
  <c r="L192" i="79"/>
  <c r="K192" i="79"/>
  <c r="O191" i="79"/>
  <c r="N191" i="79"/>
  <c r="M191" i="79"/>
  <c r="L191" i="79"/>
  <c r="K191" i="79"/>
  <c r="O190" i="79"/>
  <c r="N190" i="79"/>
  <c r="M190" i="79"/>
  <c r="L190" i="79"/>
  <c r="K190" i="79"/>
  <c r="O189" i="79"/>
  <c r="N189" i="79"/>
  <c r="M189" i="79"/>
  <c r="L189" i="79"/>
  <c r="K189" i="79"/>
  <c r="O188" i="79"/>
  <c r="N188" i="79"/>
  <c r="M188" i="79"/>
  <c r="L188" i="79"/>
  <c r="K188" i="79"/>
  <c r="O187" i="79"/>
  <c r="N187" i="79"/>
  <c r="M187" i="79"/>
  <c r="L187" i="79"/>
  <c r="K187" i="79"/>
  <c r="O186" i="79"/>
  <c r="N186" i="79"/>
  <c r="M186" i="79"/>
  <c r="L186" i="79"/>
  <c r="K186" i="79"/>
  <c r="O185" i="79"/>
  <c r="N185" i="79"/>
  <c r="M185" i="79"/>
  <c r="L185" i="79"/>
  <c r="K185" i="79"/>
  <c r="O184" i="79"/>
  <c r="N184" i="79"/>
  <c r="M184" i="79"/>
  <c r="L184" i="79"/>
  <c r="K184" i="79"/>
  <c r="O183" i="79"/>
  <c r="N183" i="79"/>
  <c r="M183" i="79"/>
  <c r="L183" i="79"/>
  <c r="K183" i="79"/>
  <c r="O182" i="79"/>
  <c r="N182" i="79"/>
  <c r="M182" i="79"/>
  <c r="L182" i="79"/>
  <c r="K182" i="79"/>
  <c r="O181" i="79"/>
  <c r="N181" i="79"/>
  <c r="M181" i="79"/>
  <c r="L181" i="79"/>
  <c r="K181" i="79"/>
  <c r="O180" i="79"/>
  <c r="N180" i="79"/>
  <c r="M180" i="79"/>
  <c r="L180" i="79"/>
  <c r="K180" i="79"/>
  <c r="O179" i="79"/>
  <c r="N179" i="79"/>
  <c r="M179" i="79"/>
  <c r="L179" i="79"/>
  <c r="K179" i="79"/>
  <c r="O178" i="79"/>
  <c r="N178" i="79"/>
  <c r="M178" i="79"/>
  <c r="L178" i="79"/>
  <c r="K178" i="79"/>
  <c r="O177" i="79"/>
  <c r="N177" i="79"/>
  <c r="M177" i="79"/>
  <c r="L177" i="79"/>
  <c r="K177" i="79"/>
  <c r="O176" i="79"/>
  <c r="N176" i="79"/>
  <c r="M176" i="79"/>
  <c r="L176" i="79"/>
  <c r="K176" i="79"/>
  <c r="O175" i="79"/>
  <c r="N175" i="79"/>
  <c r="M175" i="79"/>
  <c r="L175" i="79"/>
  <c r="K175" i="79"/>
  <c r="O174" i="79"/>
  <c r="N174" i="79"/>
  <c r="M174" i="79"/>
  <c r="L174" i="79"/>
  <c r="K174" i="79"/>
  <c r="O173" i="79"/>
  <c r="N173" i="79"/>
  <c r="M173" i="79"/>
  <c r="L173" i="79"/>
  <c r="K173" i="79"/>
  <c r="O172" i="79"/>
  <c r="N172" i="79"/>
  <c r="M172" i="79"/>
  <c r="L172" i="79"/>
  <c r="K172" i="79"/>
  <c r="O171" i="79"/>
  <c r="N171" i="79"/>
  <c r="M171" i="79"/>
  <c r="L171" i="79"/>
  <c r="K171" i="79"/>
  <c r="O170" i="79"/>
  <c r="N170" i="79"/>
  <c r="M170" i="79"/>
  <c r="L170" i="79"/>
  <c r="K170" i="79"/>
  <c r="O169" i="79"/>
  <c r="N169" i="79"/>
  <c r="M169" i="79"/>
  <c r="L169" i="79"/>
  <c r="K169" i="79"/>
  <c r="O168" i="79"/>
  <c r="N168" i="79"/>
  <c r="M168" i="79"/>
  <c r="L168" i="79"/>
  <c r="K168" i="79"/>
  <c r="O167" i="79"/>
  <c r="N167" i="79"/>
  <c r="M167" i="79"/>
  <c r="L167" i="79"/>
  <c r="K167" i="79"/>
  <c r="O166" i="79"/>
  <c r="N166" i="79"/>
  <c r="M166" i="79"/>
  <c r="L166" i="79"/>
  <c r="K166" i="79"/>
  <c r="O165" i="79"/>
  <c r="N165" i="79"/>
  <c r="M165" i="79"/>
  <c r="L165" i="79"/>
  <c r="K165" i="79"/>
  <c r="O164" i="79"/>
  <c r="N164" i="79"/>
  <c r="M164" i="79"/>
  <c r="L164" i="79"/>
  <c r="K164" i="79"/>
  <c r="O163" i="79"/>
  <c r="N163" i="79"/>
  <c r="M163" i="79"/>
  <c r="L163" i="79"/>
  <c r="K163" i="79"/>
  <c r="O162" i="79"/>
  <c r="N162" i="79"/>
  <c r="M162" i="79"/>
  <c r="L162" i="79"/>
  <c r="K162" i="79"/>
  <c r="O161" i="79"/>
  <c r="N161" i="79"/>
  <c r="M161" i="79"/>
  <c r="L161" i="79"/>
  <c r="K161" i="79"/>
  <c r="O160" i="79"/>
  <c r="N160" i="79"/>
  <c r="M160" i="79"/>
  <c r="L160" i="79"/>
  <c r="K160" i="79"/>
  <c r="O159" i="79"/>
  <c r="N159" i="79"/>
  <c r="M159" i="79"/>
  <c r="L159" i="79"/>
  <c r="K159" i="79"/>
  <c r="O158" i="79"/>
  <c r="N158" i="79"/>
  <c r="M158" i="79"/>
  <c r="L158" i="79"/>
  <c r="K158" i="79"/>
  <c r="O157" i="79"/>
  <c r="N157" i="79"/>
  <c r="M157" i="79"/>
  <c r="L157" i="79"/>
  <c r="K157" i="79"/>
  <c r="O156" i="79"/>
  <c r="N156" i="79"/>
  <c r="M156" i="79"/>
  <c r="L156" i="79"/>
  <c r="K156" i="79"/>
  <c r="O155" i="79"/>
  <c r="N155" i="79"/>
  <c r="M155" i="79"/>
  <c r="L155" i="79"/>
  <c r="K155" i="79"/>
  <c r="O154" i="79"/>
  <c r="N154" i="79"/>
  <c r="M154" i="79"/>
  <c r="L154" i="79"/>
  <c r="K154" i="79"/>
  <c r="O153" i="79"/>
  <c r="N153" i="79"/>
  <c r="M153" i="79"/>
  <c r="L153" i="79"/>
  <c r="K153" i="79"/>
  <c r="O152" i="79"/>
  <c r="N152" i="79"/>
  <c r="M152" i="79"/>
  <c r="L152" i="79"/>
  <c r="K152" i="79"/>
  <c r="O151" i="79"/>
  <c r="N151" i="79"/>
  <c r="M151" i="79"/>
  <c r="L151" i="79"/>
  <c r="K151" i="79"/>
  <c r="O150" i="79"/>
  <c r="N150" i="79"/>
  <c r="M150" i="79"/>
  <c r="L150" i="79"/>
  <c r="K150" i="79"/>
  <c r="O149" i="79"/>
  <c r="N149" i="79"/>
  <c r="M149" i="79"/>
  <c r="L149" i="79"/>
  <c r="K149" i="79"/>
  <c r="O148" i="79"/>
  <c r="N148" i="79"/>
  <c r="M148" i="79"/>
  <c r="L148" i="79"/>
  <c r="K148" i="79"/>
  <c r="O147" i="79"/>
  <c r="N147" i="79"/>
  <c r="M147" i="79"/>
  <c r="L147" i="79"/>
  <c r="K147" i="79"/>
  <c r="O146" i="79"/>
  <c r="N146" i="79"/>
  <c r="M146" i="79"/>
  <c r="L146" i="79"/>
  <c r="K146" i="79"/>
  <c r="O145" i="79"/>
  <c r="N145" i="79"/>
  <c r="M145" i="79"/>
  <c r="L145" i="79"/>
  <c r="K145" i="79"/>
  <c r="O144" i="79"/>
  <c r="N144" i="79"/>
  <c r="M144" i="79"/>
  <c r="L144" i="79"/>
  <c r="K144" i="79"/>
  <c r="O143" i="79"/>
  <c r="N143" i="79"/>
  <c r="M143" i="79"/>
  <c r="L143" i="79"/>
  <c r="K143" i="79"/>
  <c r="O142" i="79"/>
  <c r="N142" i="79"/>
  <c r="M142" i="79"/>
  <c r="L142" i="79"/>
  <c r="K142" i="79"/>
  <c r="O141" i="79"/>
  <c r="N141" i="79"/>
  <c r="M141" i="79"/>
  <c r="L141" i="79"/>
  <c r="K141" i="79"/>
  <c r="O140" i="79"/>
  <c r="N140" i="79"/>
  <c r="M140" i="79"/>
  <c r="L140" i="79"/>
  <c r="K140" i="79"/>
  <c r="O139" i="79"/>
  <c r="N139" i="79"/>
  <c r="M139" i="79"/>
  <c r="L139" i="79"/>
  <c r="K139" i="79"/>
  <c r="O138" i="79"/>
  <c r="N138" i="79"/>
  <c r="M138" i="79"/>
  <c r="L138" i="79"/>
  <c r="K138" i="79"/>
  <c r="O137" i="79"/>
  <c r="N137" i="79"/>
  <c r="M137" i="79"/>
  <c r="L137" i="79"/>
  <c r="K137" i="79"/>
  <c r="O136" i="79"/>
  <c r="N136" i="79"/>
  <c r="M136" i="79"/>
  <c r="L136" i="79"/>
  <c r="K136" i="79"/>
  <c r="O135" i="79"/>
  <c r="N135" i="79"/>
  <c r="M135" i="79"/>
  <c r="L135" i="79"/>
  <c r="K135" i="79"/>
  <c r="O134" i="79"/>
  <c r="N134" i="79"/>
  <c r="M134" i="79"/>
  <c r="L134" i="79"/>
  <c r="K134" i="79"/>
  <c r="O133" i="79"/>
  <c r="N133" i="79"/>
  <c r="M133" i="79"/>
  <c r="L133" i="79"/>
  <c r="K133" i="79"/>
  <c r="O132" i="79"/>
  <c r="N132" i="79"/>
  <c r="M132" i="79"/>
  <c r="L132" i="79"/>
  <c r="K132" i="79"/>
  <c r="O131" i="79"/>
  <c r="N131" i="79"/>
  <c r="M131" i="79"/>
  <c r="L131" i="79"/>
  <c r="K131" i="79"/>
  <c r="O130" i="79"/>
  <c r="N130" i="79"/>
  <c r="M130" i="79"/>
  <c r="L130" i="79"/>
  <c r="K130" i="79"/>
  <c r="O129" i="79"/>
  <c r="N129" i="79"/>
  <c r="M129" i="79"/>
  <c r="L129" i="79"/>
  <c r="K129" i="79"/>
  <c r="O128" i="79"/>
  <c r="N128" i="79"/>
  <c r="M128" i="79"/>
  <c r="L128" i="79"/>
  <c r="K128" i="79"/>
  <c r="O127" i="79"/>
  <c r="N127" i="79"/>
  <c r="M127" i="79"/>
  <c r="L127" i="79"/>
  <c r="K127" i="79"/>
  <c r="O126" i="79"/>
  <c r="N126" i="79"/>
  <c r="M126" i="79"/>
  <c r="L126" i="79"/>
  <c r="K126" i="79"/>
  <c r="O125" i="79"/>
  <c r="N125" i="79"/>
  <c r="M125" i="79"/>
  <c r="L125" i="79"/>
  <c r="K125" i="79"/>
  <c r="O124" i="79"/>
  <c r="N124" i="79"/>
  <c r="M124" i="79"/>
  <c r="L124" i="79"/>
  <c r="K124" i="79"/>
  <c r="O123" i="79"/>
  <c r="N123" i="79"/>
  <c r="M123" i="79"/>
  <c r="L123" i="79"/>
  <c r="K123" i="79"/>
  <c r="O122" i="79"/>
  <c r="N122" i="79"/>
  <c r="M122" i="79"/>
  <c r="L122" i="79"/>
  <c r="K122" i="79"/>
  <c r="O121" i="79"/>
  <c r="N121" i="79"/>
  <c r="M121" i="79"/>
  <c r="L121" i="79"/>
  <c r="K121" i="79"/>
  <c r="O120" i="79"/>
  <c r="N120" i="79"/>
  <c r="M120" i="79"/>
  <c r="L120" i="79"/>
  <c r="K120" i="79"/>
  <c r="O119" i="79"/>
  <c r="N119" i="79"/>
  <c r="M119" i="79"/>
  <c r="L119" i="79"/>
  <c r="K119" i="79"/>
  <c r="O118" i="79"/>
  <c r="N118" i="79"/>
  <c r="M118" i="79"/>
  <c r="L118" i="79"/>
  <c r="K118" i="79"/>
  <c r="O117" i="79"/>
  <c r="N117" i="79"/>
  <c r="M117" i="79"/>
  <c r="L117" i="79"/>
  <c r="K117" i="79"/>
  <c r="O116" i="79"/>
  <c r="N116" i="79"/>
  <c r="M116" i="79"/>
  <c r="L116" i="79"/>
  <c r="K116" i="79"/>
  <c r="O115" i="79"/>
  <c r="N115" i="79"/>
  <c r="M115" i="79"/>
  <c r="L115" i="79"/>
  <c r="K115" i="79"/>
  <c r="O114" i="79"/>
  <c r="N114" i="79"/>
  <c r="M114" i="79"/>
  <c r="L114" i="79"/>
  <c r="K114" i="79"/>
  <c r="O113" i="79"/>
  <c r="N113" i="79"/>
  <c r="M113" i="79"/>
  <c r="L113" i="79"/>
  <c r="K113" i="79"/>
  <c r="O112" i="79"/>
  <c r="N112" i="79"/>
  <c r="M112" i="79"/>
  <c r="L112" i="79"/>
  <c r="K112" i="79"/>
  <c r="O111" i="79"/>
  <c r="N111" i="79"/>
  <c r="M111" i="79"/>
  <c r="L111" i="79"/>
  <c r="K111" i="79"/>
  <c r="O110" i="79"/>
  <c r="N110" i="79"/>
  <c r="M110" i="79"/>
  <c r="L110" i="79"/>
  <c r="K110" i="79"/>
  <c r="O109" i="79"/>
  <c r="N109" i="79"/>
  <c r="M109" i="79"/>
  <c r="L109" i="79"/>
  <c r="K109" i="79"/>
  <c r="O108" i="79"/>
  <c r="N108" i="79"/>
  <c r="M108" i="79"/>
  <c r="L108" i="79"/>
  <c r="K108" i="79"/>
  <c r="O107" i="79"/>
  <c r="N107" i="79"/>
  <c r="M107" i="79"/>
  <c r="L107" i="79"/>
  <c r="K107" i="79"/>
  <c r="O106" i="79"/>
  <c r="N106" i="79"/>
  <c r="M106" i="79"/>
  <c r="L106" i="79"/>
  <c r="K106" i="79"/>
  <c r="O105" i="79"/>
  <c r="N105" i="79"/>
  <c r="M105" i="79"/>
  <c r="L105" i="79"/>
  <c r="K105" i="79"/>
  <c r="O104" i="79"/>
  <c r="N104" i="79"/>
  <c r="M104" i="79"/>
  <c r="L104" i="79"/>
  <c r="K104" i="79"/>
  <c r="O103" i="79"/>
  <c r="N103" i="79"/>
  <c r="M103" i="79"/>
  <c r="L103" i="79"/>
  <c r="K103" i="79"/>
  <c r="O102" i="79"/>
  <c r="N102" i="79"/>
  <c r="M102" i="79"/>
  <c r="L102" i="79"/>
  <c r="K102" i="79"/>
  <c r="O101" i="79"/>
  <c r="N101" i="79"/>
  <c r="M101" i="79"/>
  <c r="L101" i="79"/>
  <c r="K101" i="79"/>
  <c r="O100" i="79"/>
  <c r="N100" i="79"/>
  <c r="M100" i="79"/>
  <c r="L100" i="79"/>
  <c r="K100" i="79"/>
  <c r="O99" i="79"/>
  <c r="N99" i="79"/>
  <c r="M99" i="79"/>
  <c r="L99" i="79"/>
  <c r="K99" i="79"/>
  <c r="O98" i="79"/>
  <c r="N98" i="79"/>
  <c r="M98" i="79"/>
  <c r="L98" i="79"/>
  <c r="K98" i="79"/>
  <c r="O97" i="79"/>
  <c r="N97" i="79"/>
  <c r="M97" i="79"/>
  <c r="L97" i="79"/>
  <c r="K97" i="79"/>
  <c r="O96" i="79"/>
  <c r="N96" i="79"/>
  <c r="M96" i="79"/>
  <c r="L96" i="79"/>
  <c r="K96" i="79"/>
  <c r="O95" i="79"/>
  <c r="N95" i="79"/>
  <c r="M95" i="79"/>
  <c r="L95" i="79"/>
  <c r="K95" i="79"/>
  <c r="O94" i="79"/>
  <c r="N94" i="79"/>
  <c r="M94" i="79"/>
  <c r="L94" i="79"/>
  <c r="K94" i="79"/>
  <c r="O93" i="79"/>
  <c r="N93" i="79"/>
  <c r="M93" i="79"/>
  <c r="L93" i="79"/>
  <c r="K93" i="79"/>
  <c r="O92" i="79"/>
  <c r="N92" i="79"/>
  <c r="M92" i="79"/>
  <c r="L92" i="79"/>
  <c r="K92" i="79"/>
  <c r="O91" i="79"/>
  <c r="N91" i="79"/>
  <c r="M91" i="79"/>
  <c r="L91" i="79"/>
  <c r="K91" i="79"/>
  <c r="O90" i="79"/>
  <c r="N90" i="79"/>
  <c r="M90" i="79"/>
  <c r="L90" i="79"/>
  <c r="K90" i="79"/>
  <c r="O89" i="79"/>
  <c r="N89" i="79"/>
  <c r="M89" i="79"/>
  <c r="L89" i="79"/>
  <c r="K89" i="79"/>
  <c r="O88" i="79"/>
  <c r="N88" i="79"/>
  <c r="M88" i="79"/>
  <c r="L88" i="79"/>
  <c r="K88" i="79"/>
  <c r="O87" i="79"/>
  <c r="N87" i="79"/>
  <c r="M87" i="79"/>
  <c r="L87" i="79"/>
  <c r="K87" i="79"/>
  <c r="O86" i="79"/>
  <c r="N86" i="79"/>
  <c r="M86" i="79"/>
  <c r="L86" i="79"/>
  <c r="K86" i="79"/>
  <c r="O85" i="79"/>
  <c r="N85" i="79"/>
  <c r="M85" i="79"/>
  <c r="L85" i="79"/>
  <c r="K85" i="79"/>
  <c r="O84" i="79"/>
  <c r="N84" i="79"/>
  <c r="M84" i="79"/>
  <c r="L84" i="79"/>
  <c r="K84" i="79"/>
  <c r="O83" i="79"/>
  <c r="N83" i="79"/>
  <c r="M83" i="79"/>
  <c r="L83" i="79"/>
  <c r="K83" i="79"/>
  <c r="O82" i="79"/>
  <c r="N82" i="79"/>
  <c r="M82" i="79"/>
  <c r="L82" i="79"/>
  <c r="K82" i="79"/>
  <c r="O81" i="79"/>
  <c r="N81" i="79"/>
  <c r="M81" i="79"/>
  <c r="L81" i="79"/>
  <c r="K81" i="79"/>
  <c r="O80" i="79"/>
  <c r="N80" i="79"/>
  <c r="M80" i="79"/>
  <c r="L80" i="79"/>
  <c r="K80" i="79"/>
  <c r="O79" i="79"/>
  <c r="N79" i="79"/>
  <c r="M79" i="79"/>
  <c r="L79" i="79"/>
  <c r="K79" i="79"/>
  <c r="O78" i="79"/>
  <c r="N78" i="79"/>
  <c r="M78" i="79"/>
  <c r="L78" i="79"/>
  <c r="K78" i="79"/>
  <c r="O77" i="79"/>
  <c r="N77" i="79"/>
  <c r="M77" i="79"/>
  <c r="L77" i="79"/>
  <c r="K77" i="79"/>
  <c r="O76" i="79"/>
  <c r="N76" i="79"/>
  <c r="M76" i="79"/>
  <c r="L76" i="79"/>
  <c r="K76" i="79"/>
  <c r="O75" i="79"/>
  <c r="N75" i="79"/>
  <c r="M75" i="79"/>
  <c r="L75" i="79"/>
  <c r="K75" i="79"/>
  <c r="O74" i="79"/>
  <c r="N74" i="79"/>
  <c r="M74" i="79"/>
  <c r="L74" i="79"/>
  <c r="K74" i="79"/>
  <c r="O73" i="79"/>
  <c r="N73" i="79"/>
  <c r="M73" i="79"/>
  <c r="L73" i="79"/>
  <c r="K73" i="79"/>
  <c r="O72" i="79"/>
  <c r="N72" i="79"/>
  <c r="M72" i="79"/>
  <c r="L72" i="79"/>
  <c r="K72" i="79"/>
  <c r="O71" i="79"/>
  <c r="N71" i="79"/>
  <c r="M71" i="79"/>
  <c r="L71" i="79"/>
  <c r="K71" i="79"/>
  <c r="O70" i="79"/>
  <c r="N70" i="79"/>
  <c r="M70" i="79"/>
  <c r="L70" i="79"/>
  <c r="K70" i="79"/>
  <c r="O69" i="79"/>
  <c r="N69" i="79"/>
  <c r="M69" i="79"/>
  <c r="L69" i="79"/>
  <c r="K69" i="79"/>
  <c r="O68" i="79"/>
  <c r="N68" i="79"/>
  <c r="M68" i="79"/>
  <c r="L68" i="79"/>
  <c r="K68" i="79"/>
  <c r="O67" i="79"/>
  <c r="N67" i="79"/>
  <c r="M67" i="79"/>
  <c r="L67" i="79"/>
  <c r="K67" i="79"/>
  <c r="O66" i="79"/>
  <c r="N66" i="79"/>
  <c r="M66" i="79"/>
  <c r="L66" i="79"/>
  <c r="K66" i="79"/>
  <c r="O65" i="79"/>
  <c r="N65" i="79"/>
  <c r="M65" i="79"/>
  <c r="L65" i="79"/>
  <c r="K65" i="79"/>
  <c r="O64" i="79"/>
  <c r="N64" i="79"/>
  <c r="M64" i="79"/>
  <c r="L64" i="79"/>
  <c r="K64" i="79"/>
  <c r="O63" i="79"/>
  <c r="N63" i="79"/>
  <c r="M63" i="79"/>
  <c r="L63" i="79"/>
  <c r="K63" i="79"/>
  <c r="O62" i="79"/>
  <c r="N62" i="79"/>
  <c r="M62" i="79"/>
  <c r="L62" i="79"/>
  <c r="K62" i="79"/>
  <c r="O61" i="79"/>
  <c r="N61" i="79"/>
  <c r="M61" i="79"/>
  <c r="L61" i="79"/>
  <c r="K61" i="79"/>
  <c r="O60" i="79"/>
  <c r="N60" i="79"/>
  <c r="M60" i="79"/>
  <c r="L60" i="79"/>
  <c r="K60" i="79"/>
  <c r="O59" i="79"/>
  <c r="N59" i="79"/>
  <c r="M59" i="79"/>
  <c r="L59" i="79"/>
  <c r="K59" i="79"/>
  <c r="O58" i="79"/>
  <c r="N58" i="79"/>
  <c r="M58" i="79"/>
  <c r="L58" i="79"/>
  <c r="K58" i="79"/>
  <c r="O57" i="79"/>
  <c r="N57" i="79"/>
  <c r="M57" i="79"/>
  <c r="L57" i="79"/>
  <c r="K57" i="79"/>
  <c r="O56" i="79"/>
  <c r="N56" i="79"/>
  <c r="M56" i="79"/>
  <c r="L56" i="79"/>
  <c r="K56" i="79"/>
  <c r="O55" i="79"/>
  <c r="N55" i="79"/>
  <c r="M55" i="79"/>
  <c r="L55" i="79"/>
  <c r="K55" i="79"/>
  <c r="O54" i="79"/>
  <c r="N54" i="79"/>
  <c r="M54" i="79"/>
  <c r="L54" i="79"/>
  <c r="K54" i="79"/>
  <c r="O53" i="79"/>
  <c r="N53" i="79"/>
  <c r="M53" i="79"/>
  <c r="L53" i="79"/>
  <c r="K53" i="79"/>
  <c r="O52" i="79"/>
  <c r="N52" i="79"/>
  <c r="M52" i="79"/>
  <c r="L52" i="79"/>
  <c r="K52" i="79"/>
  <c r="O51" i="79"/>
  <c r="N51" i="79"/>
  <c r="M51" i="79"/>
  <c r="L51" i="79"/>
  <c r="K51" i="79"/>
  <c r="O50" i="79"/>
  <c r="N50" i="79"/>
  <c r="M50" i="79"/>
  <c r="L50" i="79"/>
  <c r="K50" i="79"/>
  <c r="O49" i="79"/>
  <c r="N49" i="79"/>
  <c r="M49" i="79"/>
  <c r="L49" i="79"/>
  <c r="K49" i="79"/>
  <c r="O48" i="79"/>
  <c r="N48" i="79"/>
  <c r="M48" i="79"/>
  <c r="L48" i="79"/>
  <c r="K48" i="79"/>
  <c r="O47" i="79"/>
  <c r="N47" i="79"/>
  <c r="M47" i="79"/>
  <c r="L47" i="79"/>
  <c r="K47" i="79"/>
  <c r="O46" i="79"/>
  <c r="N46" i="79"/>
  <c r="M46" i="79"/>
  <c r="L46" i="79"/>
  <c r="K46" i="79"/>
  <c r="O45" i="79"/>
  <c r="N45" i="79"/>
  <c r="M45" i="79"/>
  <c r="L45" i="79"/>
  <c r="K45" i="79"/>
  <c r="O44" i="79"/>
  <c r="N44" i="79"/>
  <c r="M44" i="79"/>
  <c r="L44" i="79"/>
  <c r="K44" i="79"/>
  <c r="O43" i="79"/>
  <c r="N43" i="79"/>
  <c r="M43" i="79"/>
  <c r="L43" i="79"/>
  <c r="K43" i="79"/>
  <c r="O42" i="79"/>
  <c r="N42" i="79"/>
  <c r="M42" i="79"/>
  <c r="L42" i="79"/>
  <c r="K42" i="79"/>
  <c r="O41" i="79"/>
  <c r="N41" i="79"/>
  <c r="M41" i="79"/>
  <c r="L41" i="79"/>
  <c r="K41" i="79"/>
  <c r="O40" i="79"/>
  <c r="N40" i="79"/>
  <c r="M40" i="79"/>
  <c r="L40" i="79"/>
  <c r="K40" i="79"/>
  <c r="O39" i="79"/>
  <c r="N39" i="79"/>
  <c r="M39" i="79"/>
  <c r="L39" i="79"/>
  <c r="K39" i="79"/>
  <c r="O38" i="79"/>
  <c r="N38" i="79"/>
  <c r="M38" i="79"/>
  <c r="L38" i="79"/>
  <c r="K38" i="79"/>
  <c r="O37" i="79"/>
  <c r="N37" i="79"/>
  <c r="M37" i="79"/>
  <c r="L37" i="79"/>
  <c r="K37" i="79"/>
  <c r="O36" i="79"/>
  <c r="N36" i="79"/>
  <c r="M36" i="79"/>
  <c r="L36" i="79"/>
  <c r="K36" i="79"/>
  <c r="O35" i="79"/>
  <c r="N35" i="79"/>
  <c r="M35" i="79"/>
  <c r="L35" i="79"/>
  <c r="K35" i="79"/>
  <c r="O34" i="79"/>
  <c r="N34" i="79"/>
  <c r="M34" i="79"/>
  <c r="L34" i="79"/>
  <c r="K34" i="79"/>
  <c r="O33" i="79"/>
  <c r="N33" i="79"/>
  <c r="M33" i="79"/>
  <c r="L33" i="79"/>
  <c r="K33" i="79"/>
  <c r="O32" i="79"/>
  <c r="N32" i="79"/>
  <c r="M32" i="79"/>
  <c r="L32" i="79"/>
  <c r="K32" i="79"/>
  <c r="O31" i="79"/>
  <c r="N31" i="79"/>
  <c r="M31" i="79"/>
  <c r="L31" i="79"/>
  <c r="K31" i="79"/>
  <c r="O30" i="79"/>
  <c r="N30" i="79"/>
  <c r="M30" i="79"/>
  <c r="L30" i="79"/>
  <c r="K30" i="79"/>
  <c r="O29" i="79"/>
  <c r="N29" i="79"/>
  <c r="M29" i="79"/>
  <c r="L29" i="79"/>
  <c r="K29" i="79"/>
  <c r="O28" i="79"/>
  <c r="N28" i="79"/>
  <c r="M28" i="79"/>
  <c r="L28" i="79"/>
  <c r="K28" i="79"/>
  <c r="O27" i="79"/>
  <c r="N27" i="79"/>
  <c r="M27" i="79"/>
  <c r="L27" i="79"/>
  <c r="K27" i="79"/>
  <c r="O26" i="79"/>
  <c r="N26" i="79"/>
  <c r="M26" i="79"/>
  <c r="L26" i="79"/>
  <c r="K26" i="79"/>
  <c r="O25" i="79"/>
  <c r="N25" i="79"/>
  <c r="M25" i="79"/>
  <c r="L25" i="79"/>
  <c r="K25" i="79"/>
  <c r="O24" i="79"/>
  <c r="N24" i="79"/>
  <c r="M24" i="79"/>
  <c r="L24" i="79"/>
  <c r="K24" i="79"/>
  <c r="O23" i="79"/>
  <c r="N23" i="79"/>
  <c r="M23" i="79"/>
  <c r="L23" i="79"/>
  <c r="K23" i="79"/>
  <c r="O22" i="79"/>
  <c r="N22" i="79"/>
  <c r="M22" i="79"/>
  <c r="L22" i="79"/>
  <c r="K22" i="79"/>
  <c r="O21" i="79"/>
  <c r="N21" i="79"/>
  <c r="M21" i="79"/>
  <c r="L21" i="79"/>
  <c r="K21" i="79"/>
  <c r="O20" i="79"/>
  <c r="N20" i="79"/>
  <c r="M20" i="79"/>
  <c r="L20" i="79"/>
  <c r="K20" i="79"/>
  <c r="O19" i="79"/>
  <c r="N19" i="79"/>
  <c r="M19" i="79"/>
  <c r="L19" i="79"/>
  <c r="K19" i="79"/>
  <c r="O18" i="79"/>
  <c r="N18" i="79"/>
  <c r="M18" i="79"/>
  <c r="L18" i="79"/>
  <c r="K18" i="79"/>
  <c r="O17" i="79"/>
  <c r="N17" i="79"/>
  <c r="M17" i="79"/>
  <c r="L17" i="79"/>
  <c r="K17" i="79"/>
  <c r="O16" i="79"/>
  <c r="N16" i="79"/>
  <c r="M16" i="79"/>
  <c r="L16" i="79"/>
  <c r="K16" i="79"/>
  <c r="O15" i="79"/>
  <c r="N15" i="79"/>
  <c r="M15" i="79"/>
  <c r="L15" i="79"/>
  <c r="K15" i="79"/>
  <c r="O14" i="79"/>
  <c r="N14" i="79"/>
  <c r="M14" i="79"/>
  <c r="L14" i="79"/>
  <c r="K14" i="79"/>
  <c r="O13" i="79"/>
  <c r="N13" i="79"/>
  <c r="M13" i="79"/>
  <c r="L13" i="79"/>
  <c r="K13" i="79"/>
  <c r="O12" i="79"/>
  <c r="N12" i="79"/>
  <c r="M12" i="79"/>
  <c r="L12" i="79"/>
  <c r="K12" i="79"/>
  <c r="O270" i="78"/>
  <c r="N270" i="78"/>
  <c r="M270" i="78"/>
  <c r="L270" i="78"/>
  <c r="K270" i="78"/>
  <c r="O269" i="78"/>
  <c r="N269" i="78"/>
  <c r="M269" i="78"/>
  <c r="L269" i="78"/>
  <c r="K269" i="78"/>
  <c r="O268" i="78"/>
  <c r="N268" i="78"/>
  <c r="M268" i="78"/>
  <c r="L268" i="78"/>
  <c r="K268" i="78"/>
  <c r="O267" i="78"/>
  <c r="N267" i="78"/>
  <c r="M267" i="78"/>
  <c r="L267" i="78"/>
  <c r="K267" i="78"/>
  <c r="O266" i="78"/>
  <c r="N266" i="78"/>
  <c r="M266" i="78"/>
  <c r="L266" i="78"/>
  <c r="K266" i="78"/>
  <c r="O265" i="78"/>
  <c r="N265" i="78"/>
  <c r="M265" i="78"/>
  <c r="L265" i="78"/>
  <c r="K265" i="78"/>
  <c r="O264" i="78"/>
  <c r="N264" i="78"/>
  <c r="M264" i="78"/>
  <c r="L264" i="78"/>
  <c r="K264" i="78"/>
  <c r="O263" i="78"/>
  <c r="N263" i="78"/>
  <c r="M263" i="78"/>
  <c r="L263" i="78"/>
  <c r="K263" i="78"/>
  <c r="O262" i="78"/>
  <c r="N262" i="78"/>
  <c r="M262" i="78"/>
  <c r="L262" i="78"/>
  <c r="K262" i="78"/>
  <c r="O261" i="78"/>
  <c r="N261" i="78"/>
  <c r="M261" i="78"/>
  <c r="L261" i="78"/>
  <c r="K261" i="78"/>
  <c r="O260" i="78"/>
  <c r="N260" i="78"/>
  <c r="M260" i="78"/>
  <c r="L260" i="78"/>
  <c r="K260" i="78"/>
  <c r="O259" i="78"/>
  <c r="N259" i="78"/>
  <c r="M259" i="78"/>
  <c r="L259" i="78"/>
  <c r="K259" i="78"/>
  <c r="O258" i="78"/>
  <c r="N258" i="78"/>
  <c r="M258" i="78"/>
  <c r="L258" i="78"/>
  <c r="K258" i="78"/>
  <c r="O257" i="78"/>
  <c r="N257" i="78"/>
  <c r="M257" i="78"/>
  <c r="L257" i="78"/>
  <c r="K257" i="78"/>
  <c r="O256" i="78"/>
  <c r="N256" i="78"/>
  <c r="M256" i="78"/>
  <c r="L256" i="78"/>
  <c r="K256" i="78"/>
  <c r="O255" i="78"/>
  <c r="N255" i="78"/>
  <c r="M255" i="78"/>
  <c r="L255" i="78"/>
  <c r="K255" i="78"/>
  <c r="O254" i="78"/>
  <c r="N254" i="78"/>
  <c r="M254" i="78"/>
  <c r="L254" i="78"/>
  <c r="K254" i="78"/>
  <c r="O253" i="78"/>
  <c r="N253" i="78"/>
  <c r="M253" i="78"/>
  <c r="L253" i="78"/>
  <c r="K253" i="78"/>
  <c r="O252" i="78"/>
  <c r="N252" i="78"/>
  <c r="M252" i="78"/>
  <c r="L252" i="78"/>
  <c r="K252" i="78"/>
  <c r="O251" i="78"/>
  <c r="N251" i="78"/>
  <c r="M251" i="78"/>
  <c r="L251" i="78"/>
  <c r="K251" i="78"/>
  <c r="O250" i="78"/>
  <c r="N250" i="78"/>
  <c r="M250" i="78"/>
  <c r="L250" i="78"/>
  <c r="K250" i="78"/>
  <c r="O249" i="78"/>
  <c r="N249" i="78"/>
  <c r="M249" i="78"/>
  <c r="L249" i="78"/>
  <c r="K249" i="78"/>
  <c r="O248" i="78"/>
  <c r="N248" i="78"/>
  <c r="M248" i="78"/>
  <c r="L248" i="78"/>
  <c r="K248" i="78"/>
  <c r="O247" i="78"/>
  <c r="N247" i="78"/>
  <c r="M247" i="78"/>
  <c r="L247" i="78"/>
  <c r="K247" i="78"/>
  <c r="O246" i="78"/>
  <c r="N246" i="78"/>
  <c r="M246" i="78"/>
  <c r="L246" i="78"/>
  <c r="K246" i="78"/>
  <c r="O245" i="78"/>
  <c r="N245" i="78"/>
  <c r="M245" i="78"/>
  <c r="L245" i="78"/>
  <c r="K245" i="78"/>
  <c r="O244" i="78"/>
  <c r="N244" i="78"/>
  <c r="M244" i="78"/>
  <c r="L244" i="78"/>
  <c r="K244" i="78"/>
  <c r="O243" i="78"/>
  <c r="N243" i="78"/>
  <c r="M243" i="78"/>
  <c r="L243" i="78"/>
  <c r="K243" i="78"/>
  <c r="O242" i="78"/>
  <c r="N242" i="78"/>
  <c r="M242" i="78"/>
  <c r="L242" i="78"/>
  <c r="K242" i="78"/>
  <c r="O241" i="78"/>
  <c r="N241" i="78"/>
  <c r="M241" i="78"/>
  <c r="L241" i="78"/>
  <c r="K241" i="78"/>
  <c r="O240" i="78"/>
  <c r="N240" i="78"/>
  <c r="M240" i="78"/>
  <c r="L240" i="78"/>
  <c r="K240" i="78"/>
  <c r="O239" i="78"/>
  <c r="N239" i="78"/>
  <c r="M239" i="78"/>
  <c r="L239" i="78"/>
  <c r="K239" i="78"/>
  <c r="O238" i="78"/>
  <c r="N238" i="78"/>
  <c r="M238" i="78"/>
  <c r="L238" i="78"/>
  <c r="K238" i="78"/>
  <c r="O237" i="78"/>
  <c r="N237" i="78"/>
  <c r="M237" i="78"/>
  <c r="L237" i="78"/>
  <c r="K237" i="78"/>
  <c r="O236" i="78"/>
  <c r="N236" i="78"/>
  <c r="M236" i="78"/>
  <c r="L236" i="78"/>
  <c r="K236" i="78"/>
  <c r="O235" i="78"/>
  <c r="N235" i="78"/>
  <c r="M235" i="78"/>
  <c r="L235" i="78"/>
  <c r="K235" i="78"/>
  <c r="O234" i="78"/>
  <c r="N234" i="78"/>
  <c r="M234" i="78"/>
  <c r="L234" i="78"/>
  <c r="K234" i="78"/>
  <c r="O233" i="78"/>
  <c r="N233" i="78"/>
  <c r="M233" i="78"/>
  <c r="L233" i="78"/>
  <c r="K233" i="78"/>
  <c r="O232" i="78"/>
  <c r="N232" i="78"/>
  <c r="M232" i="78"/>
  <c r="L232" i="78"/>
  <c r="K232" i="78"/>
  <c r="O231" i="78"/>
  <c r="N231" i="78"/>
  <c r="M231" i="78"/>
  <c r="L231" i="78"/>
  <c r="K231" i="78"/>
  <c r="O230" i="78"/>
  <c r="N230" i="78"/>
  <c r="M230" i="78"/>
  <c r="L230" i="78"/>
  <c r="K230" i="78"/>
  <c r="O229" i="78"/>
  <c r="N229" i="78"/>
  <c r="M229" i="78"/>
  <c r="L229" i="78"/>
  <c r="K229" i="78"/>
  <c r="O228" i="78"/>
  <c r="N228" i="78"/>
  <c r="M228" i="78"/>
  <c r="L228" i="78"/>
  <c r="K228" i="78"/>
  <c r="O227" i="78"/>
  <c r="N227" i="78"/>
  <c r="M227" i="78"/>
  <c r="L227" i="78"/>
  <c r="K227" i="78"/>
  <c r="O226" i="78"/>
  <c r="N226" i="78"/>
  <c r="M226" i="78"/>
  <c r="L226" i="78"/>
  <c r="K226" i="78"/>
  <c r="O225" i="78"/>
  <c r="N225" i="78"/>
  <c r="M225" i="78"/>
  <c r="L225" i="78"/>
  <c r="K225" i="78"/>
  <c r="O224" i="78"/>
  <c r="N224" i="78"/>
  <c r="M224" i="78"/>
  <c r="L224" i="78"/>
  <c r="K224" i="78"/>
  <c r="O223" i="78"/>
  <c r="N223" i="78"/>
  <c r="M223" i="78"/>
  <c r="L223" i="78"/>
  <c r="K223" i="78"/>
  <c r="O222" i="78"/>
  <c r="N222" i="78"/>
  <c r="M222" i="78"/>
  <c r="L222" i="78"/>
  <c r="K222" i="78"/>
  <c r="O221" i="78"/>
  <c r="N221" i="78"/>
  <c r="M221" i="78"/>
  <c r="L221" i="78"/>
  <c r="K221" i="78"/>
  <c r="O220" i="78"/>
  <c r="N220" i="78"/>
  <c r="M220" i="78"/>
  <c r="L220" i="78"/>
  <c r="K220" i="78"/>
  <c r="O219" i="78"/>
  <c r="N219" i="78"/>
  <c r="M219" i="78"/>
  <c r="L219" i="78"/>
  <c r="K219" i="78"/>
  <c r="O218" i="78"/>
  <c r="N218" i="78"/>
  <c r="M218" i="78"/>
  <c r="L218" i="78"/>
  <c r="K218" i="78"/>
  <c r="O217" i="78"/>
  <c r="N217" i="78"/>
  <c r="M217" i="78"/>
  <c r="L217" i="78"/>
  <c r="K217" i="78"/>
  <c r="O216" i="78"/>
  <c r="N216" i="78"/>
  <c r="M216" i="78"/>
  <c r="L216" i="78"/>
  <c r="K216" i="78"/>
  <c r="O215" i="78"/>
  <c r="N215" i="78"/>
  <c r="M215" i="78"/>
  <c r="L215" i="78"/>
  <c r="K215" i="78"/>
  <c r="O214" i="78"/>
  <c r="N214" i="78"/>
  <c r="M214" i="78"/>
  <c r="L214" i="78"/>
  <c r="K214" i="78"/>
  <c r="O213" i="78"/>
  <c r="N213" i="78"/>
  <c r="M213" i="78"/>
  <c r="L213" i="78"/>
  <c r="K213" i="78"/>
  <c r="O212" i="78"/>
  <c r="N212" i="78"/>
  <c r="M212" i="78"/>
  <c r="L212" i="78"/>
  <c r="K212" i="78"/>
  <c r="O211" i="78"/>
  <c r="N211" i="78"/>
  <c r="M211" i="78"/>
  <c r="L211" i="78"/>
  <c r="K211" i="78"/>
  <c r="O210" i="78"/>
  <c r="N210" i="78"/>
  <c r="M210" i="78"/>
  <c r="L210" i="78"/>
  <c r="K210" i="78"/>
  <c r="O209" i="78"/>
  <c r="N209" i="78"/>
  <c r="M209" i="78"/>
  <c r="L209" i="78"/>
  <c r="K209" i="78"/>
  <c r="O208" i="78"/>
  <c r="N208" i="78"/>
  <c r="M208" i="78"/>
  <c r="L208" i="78"/>
  <c r="K208" i="78"/>
  <c r="O207" i="78"/>
  <c r="N207" i="78"/>
  <c r="M207" i="78"/>
  <c r="L207" i="78"/>
  <c r="K207" i="78"/>
  <c r="O206" i="78"/>
  <c r="N206" i="78"/>
  <c r="M206" i="78"/>
  <c r="L206" i="78"/>
  <c r="K206" i="78"/>
  <c r="O205" i="78"/>
  <c r="N205" i="78"/>
  <c r="M205" i="78"/>
  <c r="L205" i="78"/>
  <c r="K205" i="78"/>
  <c r="O204" i="78"/>
  <c r="N204" i="78"/>
  <c r="M204" i="78"/>
  <c r="L204" i="78"/>
  <c r="K204" i="78"/>
  <c r="O203" i="78"/>
  <c r="N203" i="78"/>
  <c r="M203" i="78"/>
  <c r="L203" i="78"/>
  <c r="K203" i="78"/>
  <c r="O202" i="78"/>
  <c r="N202" i="78"/>
  <c r="M202" i="78"/>
  <c r="L202" i="78"/>
  <c r="K202" i="78"/>
  <c r="O201" i="78"/>
  <c r="N201" i="78"/>
  <c r="M201" i="78"/>
  <c r="L201" i="78"/>
  <c r="K201" i="78"/>
  <c r="O200" i="78"/>
  <c r="N200" i="78"/>
  <c r="M200" i="78"/>
  <c r="L200" i="78"/>
  <c r="K200" i="78"/>
  <c r="O199" i="78"/>
  <c r="N199" i="78"/>
  <c r="M199" i="78"/>
  <c r="L199" i="78"/>
  <c r="K199" i="78"/>
  <c r="O198" i="78"/>
  <c r="N198" i="78"/>
  <c r="M198" i="78"/>
  <c r="L198" i="78"/>
  <c r="K198" i="78"/>
  <c r="O197" i="78"/>
  <c r="N197" i="78"/>
  <c r="M197" i="78"/>
  <c r="L197" i="78"/>
  <c r="K197" i="78"/>
  <c r="O196" i="78"/>
  <c r="N196" i="78"/>
  <c r="M196" i="78"/>
  <c r="L196" i="78"/>
  <c r="K196" i="78"/>
  <c r="O195" i="78"/>
  <c r="N195" i="78"/>
  <c r="M195" i="78"/>
  <c r="L195" i="78"/>
  <c r="K195" i="78"/>
  <c r="O194" i="78"/>
  <c r="N194" i="78"/>
  <c r="M194" i="78"/>
  <c r="L194" i="78"/>
  <c r="K194" i="78"/>
  <c r="O193" i="78"/>
  <c r="N193" i="78"/>
  <c r="M193" i="78"/>
  <c r="L193" i="78"/>
  <c r="K193" i="78"/>
  <c r="O192" i="78"/>
  <c r="N192" i="78"/>
  <c r="M192" i="78"/>
  <c r="L192" i="78"/>
  <c r="K192" i="78"/>
  <c r="O191" i="78"/>
  <c r="N191" i="78"/>
  <c r="M191" i="78"/>
  <c r="L191" i="78"/>
  <c r="K191" i="78"/>
  <c r="O190" i="78"/>
  <c r="N190" i="78"/>
  <c r="M190" i="78"/>
  <c r="L190" i="78"/>
  <c r="K190" i="78"/>
  <c r="O189" i="78"/>
  <c r="N189" i="78"/>
  <c r="M189" i="78"/>
  <c r="L189" i="78"/>
  <c r="K189" i="78"/>
  <c r="O188" i="78"/>
  <c r="N188" i="78"/>
  <c r="M188" i="78"/>
  <c r="L188" i="78"/>
  <c r="K188" i="78"/>
  <c r="O187" i="78"/>
  <c r="N187" i="78"/>
  <c r="M187" i="78"/>
  <c r="L187" i="78"/>
  <c r="K187" i="78"/>
  <c r="O186" i="78"/>
  <c r="N186" i="78"/>
  <c r="M186" i="78"/>
  <c r="L186" i="78"/>
  <c r="K186" i="78"/>
  <c r="O185" i="78"/>
  <c r="N185" i="78"/>
  <c r="M185" i="78"/>
  <c r="L185" i="78"/>
  <c r="K185" i="78"/>
  <c r="O184" i="78"/>
  <c r="N184" i="78"/>
  <c r="M184" i="78"/>
  <c r="L184" i="78"/>
  <c r="K184" i="78"/>
  <c r="O183" i="78"/>
  <c r="N183" i="78"/>
  <c r="M183" i="78"/>
  <c r="L183" i="78"/>
  <c r="K183" i="78"/>
  <c r="O182" i="78"/>
  <c r="N182" i="78"/>
  <c r="M182" i="78"/>
  <c r="L182" i="78"/>
  <c r="K182" i="78"/>
  <c r="O181" i="78"/>
  <c r="N181" i="78"/>
  <c r="M181" i="78"/>
  <c r="L181" i="78"/>
  <c r="K181" i="78"/>
  <c r="O180" i="78"/>
  <c r="N180" i="78"/>
  <c r="M180" i="78"/>
  <c r="L180" i="78"/>
  <c r="K180" i="78"/>
  <c r="O179" i="78"/>
  <c r="N179" i="78"/>
  <c r="M179" i="78"/>
  <c r="L179" i="78"/>
  <c r="K179" i="78"/>
  <c r="O178" i="78"/>
  <c r="N178" i="78"/>
  <c r="M178" i="78"/>
  <c r="L178" i="78"/>
  <c r="K178" i="78"/>
  <c r="O177" i="78"/>
  <c r="N177" i="78"/>
  <c r="M177" i="78"/>
  <c r="L177" i="78"/>
  <c r="K177" i="78"/>
  <c r="O176" i="78"/>
  <c r="N176" i="78"/>
  <c r="M176" i="78"/>
  <c r="L176" i="78"/>
  <c r="K176" i="78"/>
  <c r="O175" i="78"/>
  <c r="N175" i="78"/>
  <c r="M175" i="78"/>
  <c r="L175" i="78"/>
  <c r="K175" i="78"/>
  <c r="O174" i="78"/>
  <c r="N174" i="78"/>
  <c r="M174" i="78"/>
  <c r="L174" i="78"/>
  <c r="K174" i="78"/>
  <c r="O173" i="78"/>
  <c r="N173" i="78"/>
  <c r="M173" i="78"/>
  <c r="L173" i="78"/>
  <c r="K173" i="78"/>
  <c r="O172" i="78"/>
  <c r="N172" i="78"/>
  <c r="M172" i="78"/>
  <c r="L172" i="78"/>
  <c r="K172" i="78"/>
  <c r="O171" i="78"/>
  <c r="N171" i="78"/>
  <c r="M171" i="78"/>
  <c r="L171" i="78"/>
  <c r="K171" i="78"/>
  <c r="O170" i="78"/>
  <c r="N170" i="78"/>
  <c r="M170" i="78"/>
  <c r="L170" i="78"/>
  <c r="K170" i="78"/>
  <c r="O169" i="78"/>
  <c r="N169" i="78"/>
  <c r="M169" i="78"/>
  <c r="L169" i="78"/>
  <c r="K169" i="78"/>
  <c r="O168" i="78"/>
  <c r="N168" i="78"/>
  <c r="M168" i="78"/>
  <c r="L168" i="78"/>
  <c r="K168" i="78"/>
  <c r="O167" i="78"/>
  <c r="N167" i="78"/>
  <c r="M167" i="78"/>
  <c r="L167" i="78"/>
  <c r="K167" i="78"/>
  <c r="O166" i="78"/>
  <c r="N166" i="78"/>
  <c r="M166" i="78"/>
  <c r="L166" i="78"/>
  <c r="K166" i="78"/>
  <c r="O165" i="78"/>
  <c r="N165" i="78"/>
  <c r="M165" i="78"/>
  <c r="L165" i="78"/>
  <c r="K165" i="78"/>
  <c r="O164" i="78"/>
  <c r="N164" i="78"/>
  <c r="M164" i="78"/>
  <c r="L164" i="78"/>
  <c r="K164" i="78"/>
  <c r="O163" i="78"/>
  <c r="N163" i="78"/>
  <c r="M163" i="78"/>
  <c r="L163" i="78"/>
  <c r="K163" i="78"/>
  <c r="O162" i="78"/>
  <c r="N162" i="78"/>
  <c r="M162" i="78"/>
  <c r="L162" i="78"/>
  <c r="K162" i="78"/>
  <c r="O161" i="78"/>
  <c r="N161" i="78"/>
  <c r="M161" i="78"/>
  <c r="L161" i="78"/>
  <c r="K161" i="78"/>
  <c r="O160" i="78"/>
  <c r="N160" i="78"/>
  <c r="M160" i="78"/>
  <c r="L160" i="78"/>
  <c r="K160" i="78"/>
  <c r="O159" i="78"/>
  <c r="N159" i="78"/>
  <c r="M159" i="78"/>
  <c r="L159" i="78"/>
  <c r="K159" i="78"/>
  <c r="O158" i="78"/>
  <c r="N158" i="78"/>
  <c r="M158" i="78"/>
  <c r="L158" i="78"/>
  <c r="K158" i="78"/>
  <c r="O157" i="78"/>
  <c r="N157" i="78"/>
  <c r="M157" i="78"/>
  <c r="L157" i="78"/>
  <c r="K157" i="78"/>
  <c r="O156" i="78"/>
  <c r="N156" i="78"/>
  <c r="M156" i="78"/>
  <c r="L156" i="78"/>
  <c r="K156" i="78"/>
  <c r="O155" i="78"/>
  <c r="N155" i="78"/>
  <c r="M155" i="78"/>
  <c r="L155" i="78"/>
  <c r="K155" i="78"/>
  <c r="O154" i="78"/>
  <c r="N154" i="78"/>
  <c r="M154" i="78"/>
  <c r="L154" i="78"/>
  <c r="K154" i="78"/>
  <c r="O153" i="78"/>
  <c r="N153" i="78"/>
  <c r="M153" i="78"/>
  <c r="L153" i="78"/>
  <c r="K153" i="78"/>
  <c r="O152" i="78"/>
  <c r="N152" i="78"/>
  <c r="M152" i="78"/>
  <c r="L152" i="78"/>
  <c r="K152" i="78"/>
  <c r="O151" i="78"/>
  <c r="N151" i="78"/>
  <c r="M151" i="78"/>
  <c r="L151" i="78"/>
  <c r="K151" i="78"/>
  <c r="O150" i="78"/>
  <c r="N150" i="78"/>
  <c r="M150" i="78"/>
  <c r="L150" i="78"/>
  <c r="K150" i="78"/>
  <c r="O149" i="78"/>
  <c r="N149" i="78"/>
  <c r="M149" i="78"/>
  <c r="L149" i="78"/>
  <c r="K149" i="78"/>
  <c r="O148" i="78"/>
  <c r="N148" i="78"/>
  <c r="M148" i="78"/>
  <c r="L148" i="78"/>
  <c r="K148" i="78"/>
  <c r="O147" i="78"/>
  <c r="N147" i="78"/>
  <c r="M147" i="78"/>
  <c r="L147" i="78"/>
  <c r="K147" i="78"/>
  <c r="O146" i="78"/>
  <c r="N146" i="78"/>
  <c r="M146" i="78"/>
  <c r="L146" i="78"/>
  <c r="K146" i="78"/>
  <c r="O145" i="78"/>
  <c r="N145" i="78"/>
  <c r="M145" i="78"/>
  <c r="L145" i="78"/>
  <c r="K145" i="78"/>
  <c r="O144" i="78"/>
  <c r="N144" i="78"/>
  <c r="M144" i="78"/>
  <c r="L144" i="78"/>
  <c r="K144" i="78"/>
  <c r="O143" i="78"/>
  <c r="N143" i="78"/>
  <c r="M143" i="78"/>
  <c r="L143" i="78"/>
  <c r="K143" i="78"/>
  <c r="O142" i="78"/>
  <c r="N142" i="78"/>
  <c r="M142" i="78"/>
  <c r="L142" i="78"/>
  <c r="K142" i="78"/>
  <c r="O141" i="78"/>
  <c r="N141" i="78"/>
  <c r="M141" i="78"/>
  <c r="L141" i="78"/>
  <c r="K141" i="78"/>
  <c r="O140" i="78"/>
  <c r="N140" i="78"/>
  <c r="M140" i="78"/>
  <c r="L140" i="78"/>
  <c r="K140" i="78"/>
  <c r="O139" i="78"/>
  <c r="N139" i="78"/>
  <c r="M139" i="78"/>
  <c r="L139" i="78"/>
  <c r="K139" i="78"/>
  <c r="O138" i="78"/>
  <c r="N138" i="78"/>
  <c r="M138" i="78"/>
  <c r="L138" i="78"/>
  <c r="K138" i="78"/>
  <c r="O137" i="78"/>
  <c r="N137" i="78"/>
  <c r="M137" i="78"/>
  <c r="L137" i="78"/>
  <c r="K137" i="78"/>
  <c r="O136" i="78"/>
  <c r="N136" i="78"/>
  <c r="M136" i="78"/>
  <c r="L136" i="78"/>
  <c r="K136" i="78"/>
  <c r="O135" i="78"/>
  <c r="N135" i="78"/>
  <c r="M135" i="78"/>
  <c r="L135" i="78"/>
  <c r="K135" i="78"/>
  <c r="O134" i="78"/>
  <c r="N134" i="78"/>
  <c r="M134" i="78"/>
  <c r="L134" i="78"/>
  <c r="K134" i="78"/>
  <c r="O133" i="78"/>
  <c r="N133" i="78"/>
  <c r="M133" i="78"/>
  <c r="L133" i="78"/>
  <c r="K133" i="78"/>
  <c r="O132" i="78"/>
  <c r="N132" i="78"/>
  <c r="M132" i="78"/>
  <c r="L132" i="78"/>
  <c r="K132" i="78"/>
  <c r="O131" i="78"/>
  <c r="N131" i="78"/>
  <c r="M131" i="78"/>
  <c r="L131" i="78"/>
  <c r="K131" i="78"/>
  <c r="O130" i="78"/>
  <c r="N130" i="78"/>
  <c r="M130" i="78"/>
  <c r="L130" i="78"/>
  <c r="K130" i="78"/>
  <c r="O129" i="78"/>
  <c r="N129" i="78"/>
  <c r="M129" i="78"/>
  <c r="L129" i="78"/>
  <c r="K129" i="78"/>
  <c r="O128" i="78"/>
  <c r="N128" i="78"/>
  <c r="M128" i="78"/>
  <c r="L128" i="78"/>
  <c r="K128" i="78"/>
  <c r="O127" i="78"/>
  <c r="N127" i="78"/>
  <c r="M127" i="78"/>
  <c r="L127" i="78"/>
  <c r="K127" i="78"/>
  <c r="O126" i="78"/>
  <c r="N126" i="78"/>
  <c r="M126" i="78"/>
  <c r="L126" i="78"/>
  <c r="K126" i="78"/>
  <c r="O125" i="78"/>
  <c r="N125" i="78"/>
  <c r="M125" i="78"/>
  <c r="L125" i="78"/>
  <c r="K125" i="78"/>
  <c r="O124" i="78"/>
  <c r="N124" i="78"/>
  <c r="M124" i="78"/>
  <c r="L124" i="78"/>
  <c r="K124" i="78"/>
  <c r="O123" i="78"/>
  <c r="N123" i="78"/>
  <c r="M123" i="78"/>
  <c r="L123" i="78"/>
  <c r="K123" i="78"/>
  <c r="O122" i="78"/>
  <c r="N122" i="78"/>
  <c r="M122" i="78"/>
  <c r="L122" i="78"/>
  <c r="K122" i="78"/>
  <c r="O121" i="78"/>
  <c r="N121" i="78"/>
  <c r="M121" i="78"/>
  <c r="L121" i="78"/>
  <c r="K121" i="78"/>
  <c r="O120" i="78"/>
  <c r="N120" i="78"/>
  <c r="M120" i="78"/>
  <c r="L120" i="78"/>
  <c r="K120" i="78"/>
  <c r="O119" i="78"/>
  <c r="N119" i="78"/>
  <c r="M119" i="78"/>
  <c r="L119" i="78"/>
  <c r="K119" i="78"/>
  <c r="O118" i="78"/>
  <c r="N118" i="78"/>
  <c r="M118" i="78"/>
  <c r="L118" i="78"/>
  <c r="K118" i="78"/>
  <c r="O117" i="78"/>
  <c r="N117" i="78"/>
  <c r="M117" i="78"/>
  <c r="L117" i="78"/>
  <c r="K117" i="78"/>
  <c r="O116" i="78"/>
  <c r="N116" i="78"/>
  <c r="M116" i="78"/>
  <c r="L116" i="78"/>
  <c r="K116" i="78"/>
  <c r="O115" i="78"/>
  <c r="N115" i="78"/>
  <c r="M115" i="78"/>
  <c r="L115" i="78"/>
  <c r="K115" i="78"/>
  <c r="O114" i="78"/>
  <c r="N114" i="78"/>
  <c r="M114" i="78"/>
  <c r="L114" i="78"/>
  <c r="K114" i="78"/>
  <c r="O113" i="78"/>
  <c r="N113" i="78"/>
  <c r="M113" i="78"/>
  <c r="L113" i="78"/>
  <c r="K113" i="78"/>
  <c r="O112" i="78"/>
  <c r="N112" i="78"/>
  <c r="M112" i="78"/>
  <c r="L112" i="78"/>
  <c r="K112" i="78"/>
  <c r="O111" i="78"/>
  <c r="N111" i="78"/>
  <c r="M111" i="78"/>
  <c r="L111" i="78"/>
  <c r="K111" i="78"/>
  <c r="O110" i="78"/>
  <c r="N110" i="78"/>
  <c r="M110" i="78"/>
  <c r="L110" i="78"/>
  <c r="K110" i="78"/>
  <c r="O109" i="78"/>
  <c r="N109" i="78"/>
  <c r="M109" i="78"/>
  <c r="L109" i="78"/>
  <c r="K109" i="78"/>
  <c r="O108" i="78"/>
  <c r="N108" i="78"/>
  <c r="M108" i="78"/>
  <c r="L108" i="78"/>
  <c r="K108" i="78"/>
  <c r="O107" i="78"/>
  <c r="N107" i="78"/>
  <c r="M107" i="78"/>
  <c r="L107" i="78"/>
  <c r="K107" i="78"/>
  <c r="O106" i="78"/>
  <c r="N106" i="78"/>
  <c r="M106" i="78"/>
  <c r="L106" i="78"/>
  <c r="K106" i="78"/>
  <c r="O105" i="78"/>
  <c r="N105" i="78"/>
  <c r="M105" i="78"/>
  <c r="L105" i="78"/>
  <c r="K105" i="78"/>
  <c r="O104" i="78"/>
  <c r="N104" i="78"/>
  <c r="M104" i="78"/>
  <c r="L104" i="78"/>
  <c r="K104" i="78"/>
  <c r="O103" i="78"/>
  <c r="N103" i="78"/>
  <c r="M103" i="78"/>
  <c r="L103" i="78"/>
  <c r="K103" i="78"/>
  <c r="O102" i="78"/>
  <c r="N102" i="78"/>
  <c r="M102" i="78"/>
  <c r="L102" i="78"/>
  <c r="K102" i="78"/>
  <c r="O101" i="78"/>
  <c r="N101" i="78"/>
  <c r="M101" i="78"/>
  <c r="L101" i="78"/>
  <c r="K101" i="78"/>
  <c r="O100" i="78"/>
  <c r="N100" i="78"/>
  <c r="M100" i="78"/>
  <c r="L100" i="78"/>
  <c r="K100" i="78"/>
  <c r="O99" i="78"/>
  <c r="N99" i="78"/>
  <c r="M99" i="78"/>
  <c r="L99" i="78"/>
  <c r="K99" i="78"/>
  <c r="O98" i="78"/>
  <c r="N98" i="78"/>
  <c r="M98" i="78"/>
  <c r="L98" i="78"/>
  <c r="K98" i="78"/>
  <c r="O97" i="78"/>
  <c r="N97" i="78"/>
  <c r="M97" i="78"/>
  <c r="L97" i="78"/>
  <c r="K97" i="78"/>
  <c r="O96" i="78"/>
  <c r="N96" i="78"/>
  <c r="M96" i="78"/>
  <c r="L96" i="78"/>
  <c r="K96" i="78"/>
  <c r="O95" i="78"/>
  <c r="N95" i="78"/>
  <c r="M95" i="78"/>
  <c r="L95" i="78"/>
  <c r="K95" i="78"/>
  <c r="O94" i="78"/>
  <c r="N94" i="78"/>
  <c r="M94" i="78"/>
  <c r="L94" i="78"/>
  <c r="K94" i="78"/>
  <c r="O93" i="78"/>
  <c r="N93" i="78"/>
  <c r="M93" i="78"/>
  <c r="L93" i="78"/>
  <c r="K93" i="78"/>
  <c r="O92" i="78"/>
  <c r="N92" i="78"/>
  <c r="M92" i="78"/>
  <c r="L92" i="78"/>
  <c r="K92" i="78"/>
  <c r="O91" i="78"/>
  <c r="N91" i="78"/>
  <c r="M91" i="78"/>
  <c r="L91" i="78"/>
  <c r="K91" i="78"/>
  <c r="O90" i="78"/>
  <c r="N90" i="78"/>
  <c r="M90" i="78"/>
  <c r="L90" i="78"/>
  <c r="K90" i="78"/>
  <c r="O89" i="78"/>
  <c r="N89" i="78"/>
  <c r="M89" i="78"/>
  <c r="L89" i="78"/>
  <c r="K89" i="78"/>
  <c r="O88" i="78"/>
  <c r="N88" i="78"/>
  <c r="M88" i="78"/>
  <c r="L88" i="78"/>
  <c r="K88" i="78"/>
  <c r="O87" i="78"/>
  <c r="N87" i="78"/>
  <c r="M87" i="78"/>
  <c r="L87" i="78"/>
  <c r="K87" i="78"/>
  <c r="O86" i="78"/>
  <c r="N86" i="78"/>
  <c r="M86" i="78"/>
  <c r="L86" i="78"/>
  <c r="K86" i="78"/>
  <c r="O85" i="78"/>
  <c r="N85" i="78"/>
  <c r="M85" i="78"/>
  <c r="L85" i="78"/>
  <c r="K85" i="78"/>
  <c r="O84" i="78"/>
  <c r="N84" i="78"/>
  <c r="M84" i="78"/>
  <c r="L84" i="78"/>
  <c r="K84" i="78"/>
  <c r="O83" i="78"/>
  <c r="N83" i="78"/>
  <c r="M83" i="78"/>
  <c r="L83" i="78"/>
  <c r="K83" i="78"/>
  <c r="O82" i="78"/>
  <c r="N82" i="78"/>
  <c r="M82" i="78"/>
  <c r="L82" i="78"/>
  <c r="K82" i="78"/>
  <c r="O81" i="78"/>
  <c r="N81" i="78"/>
  <c r="M81" i="78"/>
  <c r="L81" i="78"/>
  <c r="K81" i="78"/>
  <c r="O80" i="78"/>
  <c r="N80" i="78"/>
  <c r="M80" i="78"/>
  <c r="L80" i="78"/>
  <c r="K80" i="78"/>
  <c r="O79" i="78"/>
  <c r="N79" i="78"/>
  <c r="M79" i="78"/>
  <c r="L79" i="78"/>
  <c r="K79" i="78"/>
  <c r="O78" i="78"/>
  <c r="N78" i="78"/>
  <c r="M78" i="78"/>
  <c r="L78" i="78"/>
  <c r="K78" i="78"/>
  <c r="O77" i="78"/>
  <c r="N77" i="78"/>
  <c r="M77" i="78"/>
  <c r="L77" i="78"/>
  <c r="K77" i="78"/>
  <c r="O76" i="78"/>
  <c r="N76" i="78"/>
  <c r="M76" i="78"/>
  <c r="L76" i="78"/>
  <c r="K76" i="78"/>
  <c r="O75" i="78"/>
  <c r="N75" i="78"/>
  <c r="M75" i="78"/>
  <c r="L75" i="78"/>
  <c r="K75" i="78"/>
  <c r="O74" i="78"/>
  <c r="N74" i="78"/>
  <c r="M74" i="78"/>
  <c r="L74" i="78"/>
  <c r="K74" i="78"/>
  <c r="O73" i="78"/>
  <c r="N73" i="78"/>
  <c r="M73" i="78"/>
  <c r="L73" i="78"/>
  <c r="K73" i="78"/>
  <c r="O72" i="78"/>
  <c r="N72" i="78"/>
  <c r="M72" i="78"/>
  <c r="L72" i="78"/>
  <c r="K72" i="78"/>
  <c r="O71" i="78"/>
  <c r="N71" i="78"/>
  <c r="M71" i="78"/>
  <c r="L71" i="78"/>
  <c r="K71" i="78"/>
  <c r="O70" i="78"/>
  <c r="N70" i="78"/>
  <c r="M70" i="78"/>
  <c r="L70" i="78"/>
  <c r="K70" i="78"/>
  <c r="O69" i="78"/>
  <c r="N69" i="78"/>
  <c r="M69" i="78"/>
  <c r="L69" i="78"/>
  <c r="K69" i="78"/>
  <c r="O68" i="78"/>
  <c r="N68" i="78"/>
  <c r="M68" i="78"/>
  <c r="L68" i="78"/>
  <c r="K68" i="78"/>
  <c r="O67" i="78"/>
  <c r="N67" i="78"/>
  <c r="M67" i="78"/>
  <c r="L67" i="78"/>
  <c r="K67" i="78"/>
  <c r="O66" i="78"/>
  <c r="N66" i="78"/>
  <c r="M66" i="78"/>
  <c r="L66" i="78"/>
  <c r="K66" i="78"/>
  <c r="O65" i="78"/>
  <c r="N65" i="78"/>
  <c r="M65" i="78"/>
  <c r="L65" i="78"/>
  <c r="K65" i="78"/>
  <c r="O64" i="78"/>
  <c r="N64" i="78"/>
  <c r="M64" i="78"/>
  <c r="L64" i="78"/>
  <c r="K64" i="78"/>
  <c r="O63" i="78"/>
  <c r="N63" i="78"/>
  <c r="M63" i="78"/>
  <c r="L63" i="78"/>
  <c r="K63" i="78"/>
  <c r="O62" i="78"/>
  <c r="N62" i="78"/>
  <c r="M62" i="78"/>
  <c r="L62" i="78"/>
  <c r="K62" i="78"/>
  <c r="O61" i="78"/>
  <c r="N61" i="78"/>
  <c r="M61" i="78"/>
  <c r="L61" i="78"/>
  <c r="K61" i="78"/>
  <c r="O60" i="78"/>
  <c r="N60" i="78"/>
  <c r="M60" i="78"/>
  <c r="L60" i="78"/>
  <c r="K60" i="78"/>
  <c r="O59" i="78"/>
  <c r="N59" i="78"/>
  <c r="M59" i="78"/>
  <c r="L59" i="78"/>
  <c r="K59" i="78"/>
  <c r="O58" i="78"/>
  <c r="N58" i="78"/>
  <c r="M58" i="78"/>
  <c r="L58" i="78"/>
  <c r="K58" i="78"/>
  <c r="O57" i="78"/>
  <c r="N57" i="78"/>
  <c r="M57" i="78"/>
  <c r="L57" i="78"/>
  <c r="K57" i="78"/>
  <c r="O56" i="78"/>
  <c r="N56" i="78"/>
  <c r="M56" i="78"/>
  <c r="L56" i="78"/>
  <c r="K56" i="78"/>
  <c r="O55" i="78"/>
  <c r="N55" i="78"/>
  <c r="M55" i="78"/>
  <c r="L55" i="78"/>
  <c r="K55" i="78"/>
  <c r="O54" i="78"/>
  <c r="N54" i="78"/>
  <c r="M54" i="78"/>
  <c r="L54" i="78"/>
  <c r="K54" i="78"/>
  <c r="O53" i="78"/>
  <c r="N53" i="78"/>
  <c r="M53" i="78"/>
  <c r="L53" i="78"/>
  <c r="K53" i="78"/>
  <c r="O52" i="78"/>
  <c r="N52" i="78"/>
  <c r="M52" i="78"/>
  <c r="L52" i="78"/>
  <c r="K52" i="78"/>
  <c r="O51" i="78"/>
  <c r="N51" i="78"/>
  <c r="M51" i="78"/>
  <c r="L51" i="78"/>
  <c r="K51" i="78"/>
  <c r="O50" i="78"/>
  <c r="N50" i="78"/>
  <c r="M50" i="78"/>
  <c r="L50" i="78"/>
  <c r="K50" i="78"/>
  <c r="O49" i="78"/>
  <c r="N49" i="78"/>
  <c r="M49" i="78"/>
  <c r="L49" i="78"/>
  <c r="K49" i="78"/>
  <c r="O48" i="78"/>
  <c r="N48" i="78"/>
  <c r="M48" i="78"/>
  <c r="L48" i="78"/>
  <c r="K48" i="78"/>
  <c r="O47" i="78"/>
  <c r="N47" i="78"/>
  <c r="M47" i="78"/>
  <c r="L47" i="78"/>
  <c r="K47" i="78"/>
  <c r="O46" i="78"/>
  <c r="N46" i="78"/>
  <c r="M46" i="78"/>
  <c r="L46" i="78"/>
  <c r="K46" i="78"/>
  <c r="O45" i="78"/>
  <c r="N45" i="78"/>
  <c r="M45" i="78"/>
  <c r="L45" i="78"/>
  <c r="K45" i="78"/>
  <c r="O44" i="78"/>
  <c r="N44" i="78"/>
  <c r="M44" i="78"/>
  <c r="L44" i="78"/>
  <c r="K44" i="78"/>
  <c r="O43" i="78"/>
  <c r="N43" i="78"/>
  <c r="M43" i="78"/>
  <c r="L43" i="78"/>
  <c r="K43" i="78"/>
  <c r="O42" i="78"/>
  <c r="N42" i="78"/>
  <c r="M42" i="78"/>
  <c r="L42" i="78"/>
  <c r="K42" i="78"/>
  <c r="O41" i="78"/>
  <c r="N41" i="78"/>
  <c r="M41" i="78"/>
  <c r="L41" i="78"/>
  <c r="K41" i="78"/>
  <c r="O40" i="78"/>
  <c r="N40" i="78"/>
  <c r="M40" i="78"/>
  <c r="L40" i="78"/>
  <c r="K40" i="78"/>
  <c r="O39" i="78"/>
  <c r="N39" i="78"/>
  <c r="M39" i="78"/>
  <c r="L39" i="78"/>
  <c r="K39" i="78"/>
  <c r="O38" i="78"/>
  <c r="N38" i="78"/>
  <c r="M38" i="78"/>
  <c r="L38" i="78"/>
  <c r="K38" i="78"/>
  <c r="O37" i="78"/>
  <c r="N37" i="78"/>
  <c r="M37" i="78"/>
  <c r="L37" i="78"/>
  <c r="K37" i="78"/>
  <c r="O36" i="78"/>
  <c r="N36" i="78"/>
  <c r="M36" i="78"/>
  <c r="L36" i="78"/>
  <c r="K36" i="78"/>
  <c r="O35" i="78"/>
  <c r="N35" i="78"/>
  <c r="M35" i="78"/>
  <c r="L35" i="78"/>
  <c r="K35" i="78"/>
  <c r="O34" i="78"/>
  <c r="N34" i="78"/>
  <c r="M34" i="78"/>
  <c r="L34" i="78"/>
  <c r="K34" i="78"/>
  <c r="O33" i="78"/>
  <c r="N33" i="78"/>
  <c r="M33" i="78"/>
  <c r="L33" i="78"/>
  <c r="K33" i="78"/>
  <c r="O32" i="78"/>
  <c r="N32" i="78"/>
  <c r="M32" i="78"/>
  <c r="L32" i="78"/>
  <c r="K32" i="78"/>
  <c r="O31" i="78"/>
  <c r="N31" i="78"/>
  <c r="M31" i="78"/>
  <c r="L31" i="78"/>
  <c r="K31" i="78"/>
  <c r="O30" i="78"/>
  <c r="N30" i="78"/>
  <c r="M30" i="78"/>
  <c r="L30" i="78"/>
  <c r="K30" i="78"/>
  <c r="O29" i="78"/>
  <c r="N29" i="78"/>
  <c r="M29" i="78"/>
  <c r="L29" i="78"/>
  <c r="K29" i="78"/>
  <c r="O28" i="78"/>
  <c r="N28" i="78"/>
  <c r="M28" i="78"/>
  <c r="L28" i="78"/>
  <c r="K28" i="78"/>
  <c r="O27" i="78"/>
  <c r="N27" i="78"/>
  <c r="M27" i="78"/>
  <c r="L27" i="78"/>
  <c r="K27" i="78"/>
  <c r="O26" i="78"/>
  <c r="N26" i="78"/>
  <c r="M26" i="78"/>
  <c r="L26" i="78"/>
  <c r="K26" i="78"/>
  <c r="O25" i="78"/>
  <c r="N25" i="78"/>
  <c r="M25" i="78"/>
  <c r="L25" i="78"/>
  <c r="K25" i="78"/>
  <c r="O24" i="78"/>
  <c r="N24" i="78"/>
  <c r="M24" i="78"/>
  <c r="L24" i="78"/>
  <c r="K24" i="78"/>
  <c r="O23" i="78"/>
  <c r="N23" i="78"/>
  <c r="M23" i="78"/>
  <c r="L23" i="78"/>
  <c r="K23" i="78"/>
  <c r="O22" i="78"/>
  <c r="N22" i="78"/>
  <c r="M22" i="78"/>
  <c r="L22" i="78"/>
  <c r="K22" i="78"/>
  <c r="O21" i="78"/>
  <c r="N21" i="78"/>
  <c r="M21" i="78"/>
  <c r="L21" i="78"/>
  <c r="K21" i="78"/>
  <c r="O20" i="78"/>
  <c r="N20" i="78"/>
  <c r="M20" i="78"/>
  <c r="L20" i="78"/>
  <c r="K20" i="78"/>
  <c r="O19" i="78"/>
  <c r="N19" i="78"/>
  <c r="M19" i="78"/>
  <c r="L19" i="78"/>
  <c r="K19" i="78"/>
  <c r="O18" i="78"/>
  <c r="N18" i="78"/>
  <c r="M18" i="78"/>
  <c r="L18" i="78"/>
  <c r="K18" i="78"/>
  <c r="O17" i="78"/>
  <c r="N17" i="78"/>
  <c r="M17" i="78"/>
  <c r="L17" i="78"/>
  <c r="K17" i="78"/>
  <c r="O16" i="78"/>
  <c r="N16" i="78"/>
  <c r="M16" i="78"/>
  <c r="L16" i="78"/>
  <c r="K16" i="78"/>
  <c r="O15" i="78"/>
  <c r="N15" i="78"/>
  <c r="M15" i="78"/>
  <c r="L15" i="78"/>
  <c r="K15" i="78"/>
  <c r="O14" i="78"/>
  <c r="N14" i="78"/>
  <c r="M14" i="78"/>
  <c r="L14" i="78"/>
  <c r="K14" i="78"/>
  <c r="O13" i="78"/>
  <c r="N13" i="78"/>
  <c r="M13" i="78"/>
  <c r="L13" i="78"/>
  <c r="K13" i="78"/>
  <c r="O12" i="78"/>
  <c r="N12" i="78"/>
  <c r="M12" i="78"/>
  <c r="L12" i="78"/>
  <c r="K12" i="78"/>
  <c r="O270" i="77"/>
  <c r="N270" i="77"/>
  <c r="M270" i="77"/>
  <c r="L270" i="77"/>
  <c r="K270" i="77"/>
  <c r="O269" i="77"/>
  <c r="N269" i="77"/>
  <c r="M269" i="77"/>
  <c r="L269" i="77"/>
  <c r="K269" i="77"/>
  <c r="O268" i="77"/>
  <c r="N268" i="77"/>
  <c r="M268" i="77"/>
  <c r="L268" i="77"/>
  <c r="K268" i="77"/>
  <c r="O267" i="77"/>
  <c r="N267" i="77"/>
  <c r="M267" i="77"/>
  <c r="L267" i="77"/>
  <c r="K267" i="77"/>
  <c r="O266" i="77"/>
  <c r="N266" i="77"/>
  <c r="M266" i="77"/>
  <c r="L266" i="77"/>
  <c r="K266" i="77"/>
  <c r="O265" i="77"/>
  <c r="N265" i="77"/>
  <c r="M265" i="77"/>
  <c r="L265" i="77"/>
  <c r="K265" i="77"/>
  <c r="O264" i="77"/>
  <c r="N264" i="77"/>
  <c r="M264" i="77"/>
  <c r="L264" i="77"/>
  <c r="K264" i="77"/>
  <c r="O263" i="77"/>
  <c r="N263" i="77"/>
  <c r="M263" i="77"/>
  <c r="L263" i="77"/>
  <c r="K263" i="77"/>
  <c r="O262" i="77"/>
  <c r="N262" i="77"/>
  <c r="M262" i="77"/>
  <c r="L262" i="77"/>
  <c r="K262" i="77"/>
  <c r="O261" i="77"/>
  <c r="N261" i="77"/>
  <c r="M261" i="77"/>
  <c r="L261" i="77"/>
  <c r="K261" i="77"/>
  <c r="O260" i="77"/>
  <c r="N260" i="77"/>
  <c r="M260" i="77"/>
  <c r="L260" i="77"/>
  <c r="K260" i="77"/>
  <c r="O259" i="77"/>
  <c r="N259" i="77"/>
  <c r="M259" i="77"/>
  <c r="L259" i="77"/>
  <c r="K259" i="77"/>
  <c r="O258" i="77"/>
  <c r="N258" i="77"/>
  <c r="M258" i="77"/>
  <c r="L258" i="77"/>
  <c r="K258" i="77"/>
  <c r="O257" i="77"/>
  <c r="N257" i="77"/>
  <c r="M257" i="77"/>
  <c r="L257" i="77"/>
  <c r="K257" i="77"/>
  <c r="O256" i="77"/>
  <c r="N256" i="77"/>
  <c r="M256" i="77"/>
  <c r="L256" i="77"/>
  <c r="K256" i="77"/>
  <c r="O255" i="77"/>
  <c r="N255" i="77"/>
  <c r="M255" i="77"/>
  <c r="L255" i="77"/>
  <c r="K255" i="77"/>
  <c r="O254" i="77"/>
  <c r="N254" i="77"/>
  <c r="M254" i="77"/>
  <c r="L254" i="77"/>
  <c r="K254" i="77"/>
  <c r="O253" i="77"/>
  <c r="N253" i="77"/>
  <c r="M253" i="77"/>
  <c r="L253" i="77"/>
  <c r="K253" i="77"/>
  <c r="O252" i="77"/>
  <c r="N252" i="77"/>
  <c r="M252" i="77"/>
  <c r="L252" i="77"/>
  <c r="K252" i="77"/>
  <c r="O251" i="77"/>
  <c r="N251" i="77"/>
  <c r="M251" i="77"/>
  <c r="L251" i="77"/>
  <c r="K251" i="77"/>
  <c r="O250" i="77"/>
  <c r="N250" i="77"/>
  <c r="M250" i="77"/>
  <c r="L250" i="77"/>
  <c r="K250" i="77"/>
  <c r="O249" i="77"/>
  <c r="N249" i="77"/>
  <c r="M249" i="77"/>
  <c r="L249" i="77"/>
  <c r="K249" i="77"/>
  <c r="O248" i="77"/>
  <c r="N248" i="77"/>
  <c r="M248" i="77"/>
  <c r="L248" i="77"/>
  <c r="K248" i="77"/>
  <c r="O247" i="77"/>
  <c r="N247" i="77"/>
  <c r="M247" i="77"/>
  <c r="L247" i="77"/>
  <c r="K247" i="77"/>
  <c r="O246" i="77"/>
  <c r="N246" i="77"/>
  <c r="M246" i="77"/>
  <c r="L246" i="77"/>
  <c r="K246" i="77"/>
  <c r="O245" i="77"/>
  <c r="N245" i="77"/>
  <c r="M245" i="77"/>
  <c r="L245" i="77"/>
  <c r="K245" i="77"/>
  <c r="O244" i="77"/>
  <c r="N244" i="77"/>
  <c r="M244" i="77"/>
  <c r="L244" i="77"/>
  <c r="K244" i="77"/>
  <c r="O243" i="77"/>
  <c r="N243" i="77"/>
  <c r="M243" i="77"/>
  <c r="L243" i="77"/>
  <c r="K243" i="77"/>
  <c r="O242" i="77"/>
  <c r="N242" i="77"/>
  <c r="M242" i="77"/>
  <c r="L242" i="77"/>
  <c r="K242" i="77"/>
  <c r="O241" i="77"/>
  <c r="N241" i="77"/>
  <c r="M241" i="77"/>
  <c r="L241" i="77"/>
  <c r="K241" i="77"/>
  <c r="O240" i="77"/>
  <c r="N240" i="77"/>
  <c r="M240" i="77"/>
  <c r="L240" i="77"/>
  <c r="K240" i="77"/>
  <c r="O239" i="77"/>
  <c r="N239" i="77"/>
  <c r="M239" i="77"/>
  <c r="L239" i="77"/>
  <c r="K239" i="77"/>
  <c r="O238" i="77"/>
  <c r="N238" i="77"/>
  <c r="M238" i="77"/>
  <c r="L238" i="77"/>
  <c r="K238" i="77"/>
  <c r="O237" i="77"/>
  <c r="N237" i="77"/>
  <c r="M237" i="77"/>
  <c r="L237" i="77"/>
  <c r="K237" i="77"/>
  <c r="O236" i="77"/>
  <c r="N236" i="77"/>
  <c r="M236" i="77"/>
  <c r="L236" i="77"/>
  <c r="K236" i="77"/>
  <c r="O235" i="77"/>
  <c r="N235" i="77"/>
  <c r="M235" i="77"/>
  <c r="L235" i="77"/>
  <c r="K235" i="77"/>
  <c r="O234" i="77"/>
  <c r="N234" i="77"/>
  <c r="M234" i="77"/>
  <c r="L234" i="77"/>
  <c r="K234" i="77"/>
  <c r="O233" i="77"/>
  <c r="N233" i="77"/>
  <c r="M233" i="77"/>
  <c r="L233" i="77"/>
  <c r="K233" i="77"/>
  <c r="O232" i="77"/>
  <c r="N232" i="77"/>
  <c r="M232" i="77"/>
  <c r="L232" i="77"/>
  <c r="K232" i="77"/>
  <c r="O231" i="77"/>
  <c r="N231" i="77"/>
  <c r="M231" i="77"/>
  <c r="L231" i="77"/>
  <c r="K231" i="77"/>
  <c r="O230" i="77"/>
  <c r="N230" i="77"/>
  <c r="M230" i="77"/>
  <c r="L230" i="77"/>
  <c r="K230" i="77"/>
  <c r="O229" i="77"/>
  <c r="N229" i="77"/>
  <c r="M229" i="77"/>
  <c r="L229" i="77"/>
  <c r="K229" i="77"/>
  <c r="O228" i="77"/>
  <c r="N228" i="77"/>
  <c r="M228" i="77"/>
  <c r="L228" i="77"/>
  <c r="K228" i="77"/>
  <c r="O227" i="77"/>
  <c r="N227" i="77"/>
  <c r="M227" i="77"/>
  <c r="L227" i="77"/>
  <c r="K227" i="77"/>
  <c r="O226" i="77"/>
  <c r="N226" i="77"/>
  <c r="M226" i="77"/>
  <c r="L226" i="77"/>
  <c r="K226" i="77"/>
  <c r="O225" i="77"/>
  <c r="N225" i="77"/>
  <c r="M225" i="77"/>
  <c r="L225" i="77"/>
  <c r="K225" i="77"/>
  <c r="O224" i="77"/>
  <c r="N224" i="77"/>
  <c r="M224" i="77"/>
  <c r="L224" i="77"/>
  <c r="K224" i="77"/>
  <c r="O223" i="77"/>
  <c r="N223" i="77"/>
  <c r="M223" i="77"/>
  <c r="L223" i="77"/>
  <c r="K223" i="77"/>
  <c r="O222" i="77"/>
  <c r="N222" i="77"/>
  <c r="M222" i="77"/>
  <c r="L222" i="77"/>
  <c r="K222" i="77"/>
  <c r="O221" i="77"/>
  <c r="N221" i="77"/>
  <c r="M221" i="77"/>
  <c r="L221" i="77"/>
  <c r="K221" i="77"/>
  <c r="O220" i="77"/>
  <c r="N220" i="77"/>
  <c r="M220" i="77"/>
  <c r="L220" i="77"/>
  <c r="K220" i="77"/>
  <c r="O219" i="77"/>
  <c r="N219" i="77"/>
  <c r="M219" i="77"/>
  <c r="L219" i="77"/>
  <c r="K219" i="77"/>
  <c r="O218" i="77"/>
  <c r="N218" i="77"/>
  <c r="M218" i="77"/>
  <c r="L218" i="77"/>
  <c r="K218" i="77"/>
  <c r="O217" i="77"/>
  <c r="N217" i="77"/>
  <c r="M217" i="77"/>
  <c r="L217" i="77"/>
  <c r="K217" i="77"/>
  <c r="O216" i="77"/>
  <c r="N216" i="77"/>
  <c r="M216" i="77"/>
  <c r="L216" i="77"/>
  <c r="K216" i="77"/>
  <c r="O215" i="77"/>
  <c r="N215" i="77"/>
  <c r="M215" i="77"/>
  <c r="L215" i="77"/>
  <c r="K215" i="77"/>
  <c r="O214" i="77"/>
  <c r="N214" i="77"/>
  <c r="M214" i="77"/>
  <c r="L214" i="77"/>
  <c r="K214" i="77"/>
  <c r="O213" i="77"/>
  <c r="N213" i="77"/>
  <c r="M213" i="77"/>
  <c r="L213" i="77"/>
  <c r="K213" i="77"/>
  <c r="O212" i="77"/>
  <c r="N212" i="77"/>
  <c r="M212" i="77"/>
  <c r="L212" i="77"/>
  <c r="K212" i="77"/>
  <c r="O211" i="77"/>
  <c r="N211" i="77"/>
  <c r="M211" i="77"/>
  <c r="L211" i="77"/>
  <c r="K211" i="77"/>
  <c r="O210" i="77"/>
  <c r="N210" i="77"/>
  <c r="M210" i="77"/>
  <c r="L210" i="77"/>
  <c r="K210" i="77"/>
  <c r="O209" i="77"/>
  <c r="N209" i="77"/>
  <c r="M209" i="77"/>
  <c r="L209" i="77"/>
  <c r="K209" i="77"/>
  <c r="O208" i="77"/>
  <c r="N208" i="77"/>
  <c r="M208" i="77"/>
  <c r="L208" i="77"/>
  <c r="K208" i="77"/>
  <c r="O207" i="77"/>
  <c r="N207" i="77"/>
  <c r="M207" i="77"/>
  <c r="L207" i="77"/>
  <c r="K207" i="77"/>
  <c r="O206" i="77"/>
  <c r="N206" i="77"/>
  <c r="M206" i="77"/>
  <c r="L206" i="77"/>
  <c r="K206" i="77"/>
  <c r="O205" i="77"/>
  <c r="N205" i="77"/>
  <c r="M205" i="77"/>
  <c r="L205" i="77"/>
  <c r="K205" i="77"/>
  <c r="O204" i="77"/>
  <c r="N204" i="77"/>
  <c r="M204" i="77"/>
  <c r="L204" i="77"/>
  <c r="K204" i="77"/>
  <c r="O203" i="77"/>
  <c r="N203" i="77"/>
  <c r="M203" i="77"/>
  <c r="L203" i="77"/>
  <c r="K203" i="77"/>
  <c r="O202" i="77"/>
  <c r="N202" i="77"/>
  <c r="M202" i="77"/>
  <c r="L202" i="77"/>
  <c r="K202" i="77"/>
  <c r="O201" i="77"/>
  <c r="N201" i="77"/>
  <c r="M201" i="77"/>
  <c r="L201" i="77"/>
  <c r="K201" i="77"/>
  <c r="O200" i="77"/>
  <c r="N200" i="77"/>
  <c r="M200" i="77"/>
  <c r="L200" i="77"/>
  <c r="K200" i="77"/>
  <c r="O199" i="77"/>
  <c r="N199" i="77"/>
  <c r="M199" i="77"/>
  <c r="L199" i="77"/>
  <c r="K199" i="77"/>
  <c r="O198" i="77"/>
  <c r="N198" i="77"/>
  <c r="M198" i="77"/>
  <c r="L198" i="77"/>
  <c r="K198" i="77"/>
  <c r="O197" i="77"/>
  <c r="N197" i="77"/>
  <c r="M197" i="77"/>
  <c r="L197" i="77"/>
  <c r="K197" i="77"/>
  <c r="O196" i="77"/>
  <c r="N196" i="77"/>
  <c r="M196" i="77"/>
  <c r="L196" i="77"/>
  <c r="K196" i="77"/>
  <c r="O195" i="77"/>
  <c r="N195" i="77"/>
  <c r="M195" i="77"/>
  <c r="L195" i="77"/>
  <c r="K195" i="77"/>
  <c r="O194" i="77"/>
  <c r="N194" i="77"/>
  <c r="M194" i="77"/>
  <c r="L194" i="77"/>
  <c r="K194" i="77"/>
  <c r="O193" i="77"/>
  <c r="N193" i="77"/>
  <c r="M193" i="77"/>
  <c r="L193" i="77"/>
  <c r="K193" i="77"/>
  <c r="O192" i="77"/>
  <c r="N192" i="77"/>
  <c r="M192" i="77"/>
  <c r="L192" i="77"/>
  <c r="K192" i="77"/>
  <c r="O191" i="77"/>
  <c r="N191" i="77"/>
  <c r="M191" i="77"/>
  <c r="L191" i="77"/>
  <c r="K191" i="77"/>
  <c r="O190" i="77"/>
  <c r="N190" i="77"/>
  <c r="M190" i="77"/>
  <c r="L190" i="77"/>
  <c r="K190" i="77"/>
  <c r="O189" i="77"/>
  <c r="N189" i="77"/>
  <c r="M189" i="77"/>
  <c r="L189" i="77"/>
  <c r="K189" i="77"/>
  <c r="O188" i="77"/>
  <c r="N188" i="77"/>
  <c r="M188" i="77"/>
  <c r="L188" i="77"/>
  <c r="K188" i="77"/>
  <c r="O187" i="77"/>
  <c r="N187" i="77"/>
  <c r="M187" i="77"/>
  <c r="L187" i="77"/>
  <c r="K187" i="77"/>
  <c r="O186" i="77"/>
  <c r="N186" i="77"/>
  <c r="M186" i="77"/>
  <c r="L186" i="77"/>
  <c r="K186" i="77"/>
  <c r="O185" i="77"/>
  <c r="N185" i="77"/>
  <c r="M185" i="77"/>
  <c r="L185" i="77"/>
  <c r="K185" i="77"/>
  <c r="O184" i="77"/>
  <c r="N184" i="77"/>
  <c r="M184" i="77"/>
  <c r="L184" i="77"/>
  <c r="K184" i="77"/>
  <c r="O183" i="77"/>
  <c r="N183" i="77"/>
  <c r="M183" i="77"/>
  <c r="L183" i="77"/>
  <c r="K183" i="77"/>
  <c r="O182" i="77"/>
  <c r="N182" i="77"/>
  <c r="M182" i="77"/>
  <c r="L182" i="77"/>
  <c r="K182" i="77"/>
  <c r="O181" i="77"/>
  <c r="N181" i="77"/>
  <c r="M181" i="77"/>
  <c r="L181" i="77"/>
  <c r="K181" i="77"/>
  <c r="O180" i="77"/>
  <c r="N180" i="77"/>
  <c r="M180" i="77"/>
  <c r="L180" i="77"/>
  <c r="K180" i="77"/>
  <c r="O179" i="77"/>
  <c r="N179" i="77"/>
  <c r="M179" i="77"/>
  <c r="L179" i="77"/>
  <c r="K179" i="77"/>
  <c r="O178" i="77"/>
  <c r="N178" i="77"/>
  <c r="M178" i="77"/>
  <c r="L178" i="77"/>
  <c r="K178" i="77"/>
  <c r="O177" i="77"/>
  <c r="N177" i="77"/>
  <c r="M177" i="77"/>
  <c r="L177" i="77"/>
  <c r="K177" i="77"/>
  <c r="O176" i="77"/>
  <c r="N176" i="77"/>
  <c r="M176" i="77"/>
  <c r="L176" i="77"/>
  <c r="K176" i="77"/>
  <c r="O175" i="77"/>
  <c r="N175" i="77"/>
  <c r="M175" i="77"/>
  <c r="L175" i="77"/>
  <c r="K175" i="77"/>
  <c r="O174" i="77"/>
  <c r="N174" i="77"/>
  <c r="M174" i="77"/>
  <c r="L174" i="77"/>
  <c r="K174" i="77"/>
  <c r="O173" i="77"/>
  <c r="N173" i="77"/>
  <c r="M173" i="77"/>
  <c r="L173" i="77"/>
  <c r="K173" i="77"/>
  <c r="O172" i="77"/>
  <c r="N172" i="77"/>
  <c r="M172" i="77"/>
  <c r="L172" i="77"/>
  <c r="K172" i="77"/>
  <c r="O171" i="77"/>
  <c r="N171" i="77"/>
  <c r="M171" i="77"/>
  <c r="L171" i="77"/>
  <c r="K171" i="77"/>
  <c r="O170" i="77"/>
  <c r="N170" i="77"/>
  <c r="M170" i="77"/>
  <c r="L170" i="77"/>
  <c r="K170" i="77"/>
  <c r="O169" i="77"/>
  <c r="N169" i="77"/>
  <c r="M169" i="77"/>
  <c r="L169" i="77"/>
  <c r="K169" i="77"/>
  <c r="O168" i="77"/>
  <c r="N168" i="77"/>
  <c r="M168" i="77"/>
  <c r="L168" i="77"/>
  <c r="K168" i="77"/>
  <c r="O167" i="77"/>
  <c r="N167" i="77"/>
  <c r="M167" i="77"/>
  <c r="L167" i="77"/>
  <c r="K167" i="77"/>
  <c r="O166" i="77"/>
  <c r="N166" i="77"/>
  <c r="M166" i="77"/>
  <c r="L166" i="77"/>
  <c r="K166" i="77"/>
  <c r="O165" i="77"/>
  <c r="N165" i="77"/>
  <c r="M165" i="77"/>
  <c r="L165" i="77"/>
  <c r="K165" i="77"/>
  <c r="O164" i="77"/>
  <c r="N164" i="77"/>
  <c r="M164" i="77"/>
  <c r="L164" i="77"/>
  <c r="K164" i="77"/>
  <c r="O163" i="77"/>
  <c r="N163" i="77"/>
  <c r="M163" i="77"/>
  <c r="L163" i="77"/>
  <c r="K163" i="77"/>
  <c r="O162" i="77"/>
  <c r="N162" i="77"/>
  <c r="M162" i="77"/>
  <c r="L162" i="77"/>
  <c r="K162" i="77"/>
  <c r="O161" i="77"/>
  <c r="N161" i="77"/>
  <c r="M161" i="77"/>
  <c r="L161" i="77"/>
  <c r="K161" i="77"/>
  <c r="O160" i="77"/>
  <c r="N160" i="77"/>
  <c r="M160" i="77"/>
  <c r="L160" i="77"/>
  <c r="K160" i="77"/>
  <c r="O159" i="77"/>
  <c r="N159" i="77"/>
  <c r="M159" i="77"/>
  <c r="L159" i="77"/>
  <c r="K159" i="77"/>
  <c r="O158" i="77"/>
  <c r="N158" i="77"/>
  <c r="M158" i="77"/>
  <c r="L158" i="77"/>
  <c r="K158" i="77"/>
  <c r="O157" i="77"/>
  <c r="N157" i="77"/>
  <c r="M157" i="77"/>
  <c r="L157" i="77"/>
  <c r="K157" i="77"/>
  <c r="O156" i="77"/>
  <c r="N156" i="77"/>
  <c r="M156" i="77"/>
  <c r="L156" i="77"/>
  <c r="K156" i="77"/>
  <c r="O155" i="77"/>
  <c r="N155" i="77"/>
  <c r="M155" i="77"/>
  <c r="L155" i="77"/>
  <c r="K155" i="77"/>
  <c r="O154" i="77"/>
  <c r="N154" i="77"/>
  <c r="M154" i="77"/>
  <c r="L154" i="77"/>
  <c r="K154" i="77"/>
  <c r="O153" i="77"/>
  <c r="N153" i="77"/>
  <c r="M153" i="77"/>
  <c r="L153" i="77"/>
  <c r="K153" i="77"/>
  <c r="O152" i="77"/>
  <c r="N152" i="77"/>
  <c r="M152" i="77"/>
  <c r="L152" i="77"/>
  <c r="K152" i="77"/>
  <c r="O151" i="77"/>
  <c r="N151" i="77"/>
  <c r="M151" i="77"/>
  <c r="L151" i="77"/>
  <c r="K151" i="77"/>
  <c r="O150" i="77"/>
  <c r="N150" i="77"/>
  <c r="M150" i="77"/>
  <c r="L150" i="77"/>
  <c r="K150" i="77"/>
  <c r="O149" i="77"/>
  <c r="N149" i="77"/>
  <c r="M149" i="77"/>
  <c r="L149" i="77"/>
  <c r="K149" i="77"/>
  <c r="O148" i="77"/>
  <c r="N148" i="77"/>
  <c r="M148" i="77"/>
  <c r="L148" i="77"/>
  <c r="K148" i="77"/>
  <c r="O147" i="77"/>
  <c r="N147" i="77"/>
  <c r="M147" i="77"/>
  <c r="L147" i="77"/>
  <c r="K147" i="77"/>
  <c r="O146" i="77"/>
  <c r="N146" i="77"/>
  <c r="M146" i="77"/>
  <c r="L146" i="77"/>
  <c r="K146" i="77"/>
  <c r="O145" i="77"/>
  <c r="N145" i="77"/>
  <c r="M145" i="77"/>
  <c r="L145" i="77"/>
  <c r="K145" i="77"/>
  <c r="O144" i="77"/>
  <c r="N144" i="77"/>
  <c r="M144" i="77"/>
  <c r="L144" i="77"/>
  <c r="K144" i="77"/>
  <c r="O143" i="77"/>
  <c r="N143" i="77"/>
  <c r="M143" i="77"/>
  <c r="L143" i="77"/>
  <c r="K143" i="77"/>
  <c r="O142" i="77"/>
  <c r="N142" i="77"/>
  <c r="M142" i="77"/>
  <c r="L142" i="77"/>
  <c r="K142" i="77"/>
  <c r="O141" i="77"/>
  <c r="N141" i="77"/>
  <c r="M141" i="77"/>
  <c r="L141" i="77"/>
  <c r="K141" i="77"/>
  <c r="O140" i="77"/>
  <c r="N140" i="77"/>
  <c r="M140" i="77"/>
  <c r="L140" i="77"/>
  <c r="K140" i="77"/>
  <c r="O139" i="77"/>
  <c r="N139" i="77"/>
  <c r="M139" i="77"/>
  <c r="L139" i="77"/>
  <c r="K139" i="77"/>
  <c r="O138" i="77"/>
  <c r="N138" i="77"/>
  <c r="M138" i="77"/>
  <c r="L138" i="77"/>
  <c r="K138" i="77"/>
  <c r="O137" i="77"/>
  <c r="N137" i="77"/>
  <c r="M137" i="77"/>
  <c r="L137" i="77"/>
  <c r="K137" i="77"/>
  <c r="O136" i="77"/>
  <c r="N136" i="77"/>
  <c r="M136" i="77"/>
  <c r="L136" i="77"/>
  <c r="K136" i="77"/>
  <c r="O135" i="77"/>
  <c r="N135" i="77"/>
  <c r="M135" i="77"/>
  <c r="L135" i="77"/>
  <c r="K135" i="77"/>
  <c r="O134" i="77"/>
  <c r="N134" i="77"/>
  <c r="M134" i="77"/>
  <c r="L134" i="77"/>
  <c r="K134" i="77"/>
  <c r="O133" i="77"/>
  <c r="N133" i="77"/>
  <c r="M133" i="77"/>
  <c r="L133" i="77"/>
  <c r="K133" i="77"/>
  <c r="O132" i="77"/>
  <c r="N132" i="77"/>
  <c r="M132" i="77"/>
  <c r="L132" i="77"/>
  <c r="K132" i="77"/>
  <c r="O131" i="77"/>
  <c r="N131" i="77"/>
  <c r="M131" i="77"/>
  <c r="L131" i="77"/>
  <c r="K131" i="77"/>
  <c r="O130" i="77"/>
  <c r="N130" i="77"/>
  <c r="M130" i="77"/>
  <c r="L130" i="77"/>
  <c r="K130" i="77"/>
  <c r="O129" i="77"/>
  <c r="N129" i="77"/>
  <c r="M129" i="77"/>
  <c r="L129" i="77"/>
  <c r="K129" i="77"/>
  <c r="O128" i="77"/>
  <c r="N128" i="77"/>
  <c r="M128" i="77"/>
  <c r="L128" i="77"/>
  <c r="K128" i="77"/>
  <c r="O127" i="77"/>
  <c r="N127" i="77"/>
  <c r="M127" i="77"/>
  <c r="L127" i="77"/>
  <c r="K127" i="77"/>
  <c r="O126" i="77"/>
  <c r="N126" i="77"/>
  <c r="M126" i="77"/>
  <c r="L126" i="77"/>
  <c r="K126" i="77"/>
  <c r="O125" i="77"/>
  <c r="N125" i="77"/>
  <c r="M125" i="77"/>
  <c r="L125" i="77"/>
  <c r="K125" i="77"/>
  <c r="O124" i="77"/>
  <c r="N124" i="77"/>
  <c r="M124" i="77"/>
  <c r="L124" i="77"/>
  <c r="K124" i="77"/>
  <c r="O123" i="77"/>
  <c r="N123" i="77"/>
  <c r="M123" i="77"/>
  <c r="L123" i="77"/>
  <c r="K123" i="77"/>
  <c r="O122" i="77"/>
  <c r="N122" i="77"/>
  <c r="M122" i="77"/>
  <c r="L122" i="77"/>
  <c r="K122" i="77"/>
  <c r="O121" i="77"/>
  <c r="N121" i="77"/>
  <c r="M121" i="77"/>
  <c r="L121" i="77"/>
  <c r="K121" i="77"/>
  <c r="O120" i="77"/>
  <c r="N120" i="77"/>
  <c r="M120" i="77"/>
  <c r="L120" i="77"/>
  <c r="K120" i="77"/>
  <c r="O119" i="77"/>
  <c r="N119" i="77"/>
  <c r="M119" i="77"/>
  <c r="L119" i="77"/>
  <c r="K119" i="77"/>
  <c r="O118" i="77"/>
  <c r="N118" i="77"/>
  <c r="M118" i="77"/>
  <c r="L118" i="77"/>
  <c r="K118" i="77"/>
  <c r="O117" i="77"/>
  <c r="N117" i="77"/>
  <c r="M117" i="77"/>
  <c r="L117" i="77"/>
  <c r="K117" i="77"/>
  <c r="O116" i="77"/>
  <c r="N116" i="77"/>
  <c r="M116" i="77"/>
  <c r="L116" i="77"/>
  <c r="K116" i="77"/>
  <c r="O115" i="77"/>
  <c r="N115" i="77"/>
  <c r="M115" i="77"/>
  <c r="L115" i="77"/>
  <c r="K115" i="77"/>
  <c r="O114" i="77"/>
  <c r="N114" i="77"/>
  <c r="M114" i="77"/>
  <c r="L114" i="77"/>
  <c r="K114" i="77"/>
  <c r="O113" i="77"/>
  <c r="N113" i="77"/>
  <c r="M113" i="77"/>
  <c r="L113" i="77"/>
  <c r="K113" i="77"/>
  <c r="O112" i="77"/>
  <c r="N112" i="77"/>
  <c r="M112" i="77"/>
  <c r="L112" i="77"/>
  <c r="K112" i="77"/>
  <c r="O111" i="77"/>
  <c r="N111" i="77"/>
  <c r="M111" i="77"/>
  <c r="L111" i="77"/>
  <c r="K111" i="77"/>
  <c r="O110" i="77"/>
  <c r="N110" i="77"/>
  <c r="M110" i="77"/>
  <c r="L110" i="77"/>
  <c r="K110" i="77"/>
  <c r="O109" i="77"/>
  <c r="N109" i="77"/>
  <c r="M109" i="77"/>
  <c r="L109" i="77"/>
  <c r="K109" i="77"/>
  <c r="O108" i="77"/>
  <c r="N108" i="77"/>
  <c r="M108" i="77"/>
  <c r="L108" i="77"/>
  <c r="K108" i="77"/>
  <c r="O107" i="77"/>
  <c r="N107" i="77"/>
  <c r="M107" i="77"/>
  <c r="L107" i="77"/>
  <c r="K107" i="77"/>
  <c r="O106" i="77"/>
  <c r="N106" i="77"/>
  <c r="M106" i="77"/>
  <c r="L106" i="77"/>
  <c r="K106" i="77"/>
  <c r="O105" i="77"/>
  <c r="N105" i="77"/>
  <c r="M105" i="77"/>
  <c r="L105" i="77"/>
  <c r="K105" i="77"/>
  <c r="O104" i="77"/>
  <c r="N104" i="77"/>
  <c r="M104" i="77"/>
  <c r="L104" i="77"/>
  <c r="K104" i="77"/>
  <c r="O103" i="77"/>
  <c r="N103" i="77"/>
  <c r="M103" i="77"/>
  <c r="L103" i="77"/>
  <c r="K103" i="77"/>
  <c r="O102" i="77"/>
  <c r="N102" i="77"/>
  <c r="M102" i="77"/>
  <c r="L102" i="77"/>
  <c r="K102" i="77"/>
  <c r="O101" i="77"/>
  <c r="N101" i="77"/>
  <c r="M101" i="77"/>
  <c r="L101" i="77"/>
  <c r="K101" i="77"/>
  <c r="O100" i="77"/>
  <c r="N100" i="77"/>
  <c r="M100" i="77"/>
  <c r="L100" i="77"/>
  <c r="K100" i="77"/>
  <c r="O99" i="77"/>
  <c r="N99" i="77"/>
  <c r="M99" i="77"/>
  <c r="L99" i="77"/>
  <c r="K99" i="77"/>
  <c r="O98" i="77"/>
  <c r="N98" i="77"/>
  <c r="M98" i="77"/>
  <c r="L98" i="77"/>
  <c r="K98" i="77"/>
  <c r="O97" i="77"/>
  <c r="N97" i="77"/>
  <c r="M97" i="77"/>
  <c r="L97" i="77"/>
  <c r="K97" i="77"/>
  <c r="O96" i="77"/>
  <c r="N96" i="77"/>
  <c r="M96" i="77"/>
  <c r="L96" i="77"/>
  <c r="K96" i="77"/>
  <c r="O95" i="77"/>
  <c r="N95" i="77"/>
  <c r="M95" i="77"/>
  <c r="L95" i="77"/>
  <c r="K95" i="77"/>
  <c r="O94" i="77"/>
  <c r="N94" i="77"/>
  <c r="M94" i="77"/>
  <c r="L94" i="77"/>
  <c r="K94" i="77"/>
  <c r="O93" i="77"/>
  <c r="N93" i="77"/>
  <c r="M93" i="77"/>
  <c r="L93" i="77"/>
  <c r="K93" i="77"/>
  <c r="O92" i="77"/>
  <c r="N92" i="77"/>
  <c r="M92" i="77"/>
  <c r="L92" i="77"/>
  <c r="K92" i="77"/>
  <c r="O91" i="77"/>
  <c r="N91" i="77"/>
  <c r="M91" i="77"/>
  <c r="L91" i="77"/>
  <c r="K91" i="77"/>
  <c r="O90" i="77"/>
  <c r="N90" i="77"/>
  <c r="M90" i="77"/>
  <c r="L90" i="77"/>
  <c r="K90" i="77"/>
  <c r="O89" i="77"/>
  <c r="N89" i="77"/>
  <c r="M89" i="77"/>
  <c r="L89" i="77"/>
  <c r="K89" i="77"/>
  <c r="O88" i="77"/>
  <c r="N88" i="77"/>
  <c r="M88" i="77"/>
  <c r="L88" i="77"/>
  <c r="K88" i="77"/>
  <c r="O87" i="77"/>
  <c r="N87" i="77"/>
  <c r="M87" i="77"/>
  <c r="L87" i="77"/>
  <c r="K87" i="77"/>
  <c r="O86" i="77"/>
  <c r="N86" i="77"/>
  <c r="M86" i="77"/>
  <c r="L86" i="77"/>
  <c r="K86" i="77"/>
  <c r="O85" i="77"/>
  <c r="N85" i="77"/>
  <c r="M85" i="77"/>
  <c r="L85" i="77"/>
  <c r="K85" i="77"/>
  <c r="O84" i="77"/>
  <c r="N84" i="77"/>
  <c r="M84" i="77"/>
  <c r="L84" i="77"/>
  <c r="K84" i="77"/>
  <c r="O83" i="77"/>
  <c r="N83" i="77"/>
  <c r="M83" i="77"/>
  <c r="L83" i="77"/>
  <c r="K83" i="77"/>
  <c r="O82" i="77"/>
  <c r="N82" i="77"/>
  <c r="M82" i="77"/>
  <c r="L82" i="77"/>
  <c r="K82" i="77"/>
  <c r="O81" i="77"/>
  <c r="N81" i="77"/>
  <c r="M81" i="77"/>
  <c r="L81" i="77"/>
  <c r="K81" i="77"/>
  <c r="O80" i="77"/>
  <c r="N80" i="77"/>
  <c r="M80" i="77"/>
  <c r="L80" i="77"/>
  <c r="K80" i="77"/>
  <c r="O79" i="77"/>
  <c r="N79" i="77"/>
  <c r="M79" i="77"/>
  <c r="L79" i="77"/>
  <c r="K79" i="77"/>
  <c r="O78" i="77"/>
  <c r="N78" i="77"/>
  <c r="M78" i="77"/>
  <c r="L78" i="77"/>
  <c r="K78" i="77"/>
  <c r="O77" i="77"/>
  <c r="N77" i="77"/>
  <c r="M77" i="77"/>
  <c r="L77" i="77"/>
  <c r="K77" i="77"/>
  <c r="O76" i="77"/>
  <c r="N76" i="77"/>
  <c r="M76" i="77"/>
  <c r="L76" i="77"/>
  <c r="K76" i="77"/>
  <c r="O75" i="77"/>
  <c r="N75" i="77"/>
  <c r="M75" i="77"/>
  <c r="L75" i="77"/>
  <c r="K75" i="77"/>
  <c r="O74" i="77"/>
  <c r="N74" i="77"/>
  <c r="M74" i="77"/>
  <c r="L74" i="77"/>
  <c r="K74" i="77"/>
  <c r="O73" i="77"/>
  <c r="N73" i="77"/>
  <c r="M73" i="77"/>
  <c r="L73" i="77"/>
  <c r="K73" i="77"/>
  <c r="O72" i="77"/>
  <c r="N72" i="77"/>
  <c r="M72" i="77"/>
  <c r="L72" i="77"/>
  <c r="K72" i="77"/>
  <c r="O71" i="77"/>
  <c r="N71" i="77"/>
  <c r="M71" i="77"/>
  <c r="L71" i="77"/>
  <c r="K71" i="77"/>
  <c r="O70" i="77"/>
  <c r="N70" i="77"/>
  <c r="M70" i="77"/>
  <c r="L70" i="77"/>
  <c r="K70" i="77"/>
  <c r="O69" i="77"/>
  <c r="N69" i="77"/>
  <c r="M69" i="77"/>
  <c r="L69" i="77"/>
  <c r="K69" i="77"/>
  <c r="O68" i="77"/>
  <c r="N68" i="77"/>
  <c r="M68" i="77"/>
  <c r="L68" i="77"/>
  <c r="K68" i="77"/>
  <c r="O67" i="77"/>
  <c r="N67" i="77"/>
  <c r="M67" i="77"/>
  <c r="L67" i="77"/>
  <c r="K67" i="77"/>
  <c r="O66" i="77"/>
  <c r="N66" i="77"/>
  <c r="M66" i="77"/>
  <c r="L66" i="77"/>
  <c r="K66" i="77"/>
  <c r="O65" i="77"/>
  <c r="N65" i="77"/>
  <c r="M65" i="77"/>
  <c r="L65" i="77"/>
  <c r="K65" i="77"/>
  <c r="O64" i="77"/>
  <c r="N64" i="77"/>
  <c r="M64" i="77"/>
  <c r="L64" i="77"/>
  <c r="K64" i="77"/>
  <c r="O63" i="77"/>
  <c r="N63" i="77"/>
  <c r="M63" i="77"/>
  <c r="L63" i="77"/>
  <c r="K63" i="77"/>
  <c r="O62" i="77"/>
  <c r="N62" i="77"/>
  <c r="M62" i="77"/>
  <c r="L62" i="77"/>
  <c r="K62" i="77"/>
  <c r="O61" i="77"/>
  <c r="N61" i="77"/>
  <c r="M61" i="77"/>
  <c r="L61" i="77"/>
  <c r="K61" i="77"/>
  <c r="O60" i="77"/>
  <c r="N60" i="77"/>
  <c r="M60" i="77"/>
  <c r="L60" i="77"/>
  <c r="K60" i="77"/>
  <c r="O59" i="77"/>
  <c r="N59" i="77"/>
  <c r="M59" i="77"/>
  <c r="L59" i="77"/>
  <c r="K59" i="77"/>
  <c r="O58" i="77"/>
  <c r="N58" i="77"/>
  <c r="M58" i="77"/>
  <c r="L58" i="77"/>
  <c r="K58" i="77"/>
  <c r="O57" i="77"/>
  <c r="N57" i="77"/>
  <c r="M57" i="77"/>
  <c r="L57" i="77"/>
  <c r="K57" i="77"/>
  <c r="O56" i="77"/>
  <c r="N56" i="77"/>
  <c r="M56" i="77"/>
  <c r="L56" i="77"/>
  <c r="K56" i="77"/>
  <c r="O55" i="77"/>
  <c r="N55" i="77"/>
  <c r="M55" i="77"/>
  <c r="L55" i="77"/>
  <c r="K55" i="77"/>
  <c r="O54" i="77"/>
  <c r="N54" i="77"/>
  <c r="M54" i="77"/>
  <c r="L54" i="77"/>
  <c r="K54" i="77"/>
  <c r="O53" i="77"/>
  <c r="N53" i="77"/>
  <c r="M53" i="77"/>
  <c r="L53" i="77"/>
  <c r="K53" i="77"/>
  <c r="O52" i="77"/>
  <c r="N52" i="77"/>
  <c r="M52" i="77"/>
  <c r="L52" i="77"/>
  <c r="K52" i="77"/>
  <c r="O51" i="77"/>
  <c r="N51" i="77"/>
  <c r="M51" i="77"/>
  <c r="L51" i="77"/>
  <c r="K51" i="77"/>
  <c r="O50" i="77"/>
  <c r="N50" i="77"/>
  <c r="M50" i="77"/>
  <c r="L50" i="77"/>
  <c r="K50" i="77"/>
  <c r="O49" i="77"/>
  <c r="N49" i="77"/>
  <c r="M49" i="77"/>
  <c r="L49" i="77"/>
  <c r="K49" i="77"/>
  <c r="O48" i="77"/>
  <c r="N48" i="77"/>
  <c r="M48" i="77"/>
  <c r="L48" i="77"/>
  <c r="K48" i="77"/>
  <c r="O47" i="77"/>
  <c r="N47" i="77"/>
  <c r="M47" i="77"/>
  <c r="L47" i="77"/>
  <c r="K47" i="77"/>
  <c r="O46" i="77"/>
  <c r="N46" i="77"/>
  <c r="M46" i="77"/>
  <c r="L46" i="77"/>
  <c r="K46" i="77"/>
  <c r="O45" i="77"/>
  <c r="N45" i="77"/>
  <c r="M45" i="77"/>
  <c r="L45" i="77"/>
  <c r="K45" i="77"/>
  <c r="O44" i="77"/>
  <c r="N44" i="77"/>
  <c r="M44" i="77"/>
  <c r="L44" i="77"/>
  <c r="K44" i="77"/>
  <c r="O43" i="77"/>
  <c r="N43" i="77"/>
  <c r="M43" i="77"/>
  <c r="L43" i="77"/>
  <c r="K43" i="77"/>
  <c r="O42" i="77"/>
  <c r="N42" i="77"/>
  <c r="M42" i="77"/>
  <c r="L42" i="77"/>
  <c r="K42" i="77"/>
  <c r="O41" i="77"/>
  <c r="N41" i="77"/>
  <c r="M41" i="77"/>
  <c r="L41" i="77"/>
  <c r="K41" i="77"/>
  <c r="O40" i="77"/>
  <c r="N40" i="77"/>
  <c r="M40" i="77"/>
  <c r="L40" i="77"/>
  <c r="K40" i="77"/>
  <c r="O39" i="77"/>
  <c r="N39" i="77"/>
  <c r="M39" i="77"/>
  <c r="L39" i="77"/>
  <c r="K39" i="77"/>
  <c r="O38" i="77"/>
  <c r="N38" i="77"/>
  <c r="M38" i="77"/>
  <c r="L38" i="77"/>
  <c r="K38" i="77"/>
  <c r="O37" i="77"/>
  <c r="N37" i="77"/>
  <c r="M37" i="77"/>
  <c r="L37" i="77"/>
  <c r="K37" i="77"/>
  <c r="O36" i="77"/>
  <c r="N36" i="77"/>
  <c r="M36" i="77"/>
  <c r="L36" i="77"/>
  <c r="K36" i="77"/>
  <c r="O35" i="77"/>
  <c r="N35" i="77"/>
  <c r="M35" i="77"/>
  <c r="L35" i="77"/>
  <c r="K35" i="77"/>
  <c r="O34" i="77"/>
  <c r="N34" i="77"/>
  <c r="M34" i="77"/>
  <c r="L34" i="77"/>
  <c r="K34" i="77"/>
  <c r="O33" i="77"/>
  <c r="N33" i="77"/>
  <c r="M33" i="77"/>
  <c r="L33" i="77"/>
  <c r="K33" i="77"/>
  <c r="O32" i="77"/>
  <c r="N32" i="77"/>
  <c r="M32" i="77"/>
  <c r="L32" i="77"/>
  <c r="K32" i="77"/>
  <c r="O31" i="77"/>
  <c r="N31" i="77"/>
  <c r="M31" i="77"/>
  <c r="L31" i="77"/>
  <c r="K31" i="77"/>
  <c r="O30" i="77"/>
  <c r="N30" i="77"/>
  <c r="M30" i="77"/>
  <c r="L30" i="77"/>
  <c r="K30" i="77"/>
  <c r="O29" i="77"/>
  <c r="N29" i="77"/>
  <c r="M29" i="77"/>
  <c r="L29" i="77"/>
  <c r="K29" i="77"/>
  <c r="O28" i="77"/>
  <c r="N28" i="77"/>
  <c r="M28" i="77"/>
  <c r="L28" i="77"/>
  <c r="K28" i="77"/>
  <c r="O27" i="77"/>
  <c r="N27" i="77"/>
  <c r="M27" i="77"/>
  <c r="L27" i="77"/>
  <c r="K27" i="77"/>
  <c r="O26" i="77"/>
  <c r="N26" i="77"/>
  <c r="M26" i="77"/>
  <c r="L26" i="77"/>
  <c r="K26" i="77"/>
  <c r="O25" i="77"/>
  <c r="N25" i="77"/>
  <c r="M25" i="77"/>
  <c r="L25" i="77"/>
  <c r="K25" i="77"/>
  <c r="O24" i="77"/>
  <c r="N24" i="77"/>
  <c r="M24" i="77"/>
  <c r="L24" i="77"/>
  <c r="K24" i="77"/>
  <c r="O23" i="77"/>
  <c r="N23" i="77"/>
  <c r="M23" i="77"/>
  <c r="L23" i="77"/>
  <c r="K23" i="77"/>
  <c r="O22" i="77"/>
  <c r="N22" i="77"/>
  <c r="M22" i="77"/>
  <c r="L22" i="77"/>
  <c r="K22" i="77"/>
  <c r="O21" i="77"/>
  <c r="N21" i="77"/>
  <c r="M21" i="77"/>
  <c r="L21" i="77"/>
  <c r="K21" i="77"/>
  <c r="O20" i="77"/>
  <c r="N20" i="77"/>
  <c r="M20" i="77"/>
  <c r="L20" i="77"/>
  <c r="K20" i="77"/>
  <c r="O19" i="77"/>
  <c r="N19" i="77"/>
  <c r="M19" i="77"/>
  <c r="L19" i="77"/>
  <c r="K19" i="77"/>
  <c r="O18" i="77"/>
  <c r="N18" i="77"/>
  <c r="M18" i="77"/>
  <c r="L18" i="77"/>
  <c r="K18" i="77"/>
  <c r="O17" i="77"/>
  <c r="N17" i="77"/>
  <c r="M17" i="77"/>
  <c r="L17" i="77"/>
  <c r="K17" i="77"/>
  <c r="O16" i="77"/>
  <c r="N16" i="77"/>
  <c r="M16" i="77"/>
  <c r="L16" i="77"/>
  <c r="K16" i="77"/>
  <c r="O15" i="77"/>
  <c r="N15" i="77"/>
  <c r="M15" i="77"/>
  <c r="L15" i="77"/>
  <c r="K15" i="77"/>
  <c r="O14" i="77"/>
  <c r="N14" i="77"/>
  <c r="M14" i="77"/>
  <c r="L14" i="77"/>
  <c r="K14" i="77"/>
  <c r="O13" i="77"/>
  <c r="N13" i="77"/>
  <c r="M13" i="77"/>
  <c r="L13" i="77"/>
  <c r="K13" i="77"/>
  <c r="O12" i="77"/>
  <c r="N12" i="77"/>
  <c r="M12" i="77"/>
  <c r="L12" i="77"/>
  <c r="K12" i="77"/>
  <c r="O270" i="76"/>
  <c r="N270" i="76"/>
  <c r="M270" i="76"/>
  <c r="L270" i="76"/>
  <c r="K270" i="76"/>
  <c r="O269" i="76"/>
  <c r="N269" i="76"/>
  <c r="M269" i="76"/>
  <c r="L269" i="76"/>
  <c r="K269" i="76"/>
  <c r="O268" i="76"/>
  <c r="N268" i="76"/>
  <c r="M268" i="76"/>
  <c r="L268" i="76"/>
  <c r="K268" i="76"/>
  <c r="O267" i="76"/>
  <c r="N267" i="76"/>
  <c r="M267" i="76"/>
  <c r="L267" i="76"/>
  <c r="K267" i="76"/>
  <c r="O266" i="76"/>
  <c r="N266" i="76"/>
  <c r="M266" i="76"/>
  <c r="L266" i="76"/>
  <c r="K266" i="76"/>
  <c r="O265" i="76"/>
  <c r="N265" i="76"/>
  <c r="M265" i="76"/>
  <c r="L265" i="76"/>
  <c r="K265" i="76"/>
  <c r="O264" i="76"/>
  <c r="N264" i="76"/>
  <c r="M264" i="76"/>
  <c r="L264" i="76"/>
  <c r="K264" i="76"/>
  <c r="O263" i="76"/>
  <c r="N263" i="76"/>
  <c r="M263" i="76"/>
  <c r="L263" i="76"/>
  <c r="K263" i="76"/>
  <c r="O262" i="76"/>
  <c r="N262" i="76"/>
  <c r="M262" i="76"/>
  <c r="L262" i="76"/>
  <c r="K262" i="76"/>
  <c r="O261" i="76"/>
  <c r="N261" i="76"/>
  <c r="M261" i="76"/>
  <c r="L261" i="76"/>
  <c r="K261" i="76"/>
  <c r="O260" i="76"/>
  <c r="N260" i="76"/>
  <c r="M260" i="76"/>
  <c r="L260" i="76"/>
  <c r="K260" i="76"/>
  <c r="O259" i="76"/>
  <c r="N259" i="76"/>
  <c r="M259" i="76"/>
  <c r="L259" i="76"/>
  <c r="K259" i="76"/>
  <c r="O258" i="76"/>
  <c r="N258" i="76"/>
  <c r="M258" i="76"/>
  <c r="L258" i="76"/>
  <c r="K258" i="76"/>
  <c r="O257" i="76"/>
  <c r="N257" i="76"/>
  <c r="M257" i="76"/>
  <c r="L257" i="76"/>
  <c r="K257" i="76"/>
  <c r="O256" i="76"/>
  <c r="N256" i="76"/>
  <c r="M256" i="76"/>
  <c r="L256" i="76"/>
  <c r="K256" i="76"/>
  <c r="O255" i="76"/>
  <c r="N255" i="76"/>
  <c r="M255" i="76"/>
  <c r="L255" i="76"/>
  <c r="K255" i="76"/>
  <c r="O254" i="76"/>
  <c r="N254" i="76"/>
  <c r="M254" i="76"/>
  <c r="L254" i="76"/>
  <c r="K254" i="76"/>
  <c r="O253" i="76"/>
  <c r="N253" i="76"/>
  <c r="M253" i="76"/>
  <c r="L253" i="76"/>
  <c r="K253" i="76"/>
  <c r="O252" i="76"/>
  <c r="N252" i="76"/>
  <c r="M252" i="76"/>
  <c r="L252" i="76"/>
  <c r="K252" i="76"/>
  <c r="O251" i="76"/>
  <c r="N251" i="76"/>
  <c r="M251" i="76"/>
  <c r="L251" i="76"/>
  <c r="K251" i="76"/>
  <c r="O250" i="76"/>
  <c r="N250" i="76"/>
  <c r="M250" i="76"/>
  <c r="L250" i="76"/>
  <c r="K250" i="76"/>
  <c r="O249" i="76"/>
  <c r="N249" i="76"/>
  <c r="M249" i="76"/>
  <c r="L249" i="76"/>
  <c r="K249" i="76"/>
  <c r="O248" i="76"/>
  <c r="N248" i="76"/>
  <c r="M248" i="76"/>
  <c r="L248" i="76"/>
  <c r="K248" i="76"/>
  <c r="O247" i="76"/>
  <c r="N247" i="76"/>
  <c r="M247" i="76"/>
  <c r="L247" i="76"/>
  <c r="K247" i="76"/>
  <c r="O246" i="76"/>
  <c r="N246" i="76"/>
  <c r="M246" i="76"/>
  <c r="L246" i="76"/>
  <c r="K246" i="76"/>
  <c r="O245" i="76"/>
  <c r="N245" i="76"/>
  <c r="M245" i="76"/>
  <c r="L245" i="76"/>
  <c r="K245" i="76"/>
  <c r="O244" i="76"/>
  <c r="N244" i="76"/>
  <c r="M244" i="76"/>
  <c r="L244" i="76"/>
  <c r="K244" i="76"/>
  <c r="O243" i="76"/>
  <c r="N243" i="76"/>
  <c r="M243" i="76"/>
  <c r="L243" i="76"/>
  <c r="K243" i="76"/>
  <c r="O242" i="76"/>
  <c r="N242" i="76"/>
  <c r="M242" i="76"/>
  <c r="L242" i="76"/>
  <c r="K242" i="76"/>
  <c r="O241" i="76"/>
  <c r="N241" i="76"/>
  <c r="M241" i="76"/>
  <c r="L241" i="76"/>
  <c r="K241" i="76"/>
  <c r="O240" i="76"/>
  <c r="N240" i="76"/>
  <c r="M240" i="76"/>
  <c r="L240" i="76"/>
  <c r="K240" i="76"/>
  <c r="O239" i="76"/>
  <c r="N239" i="76"/>
  <c r="M239" i="76"/>
  <c r="L239" i="76"/>
  <c r="K239" i="76"/>
  <c r="O238" i="76"/>
  <c r="N238" i="76"/>
  <c r="M238" i="76"/>
  <c r="L238" i="76"/>
  <c r="K238" i="76"/>
  <c r="O237" i="76"/>
  <c r="N237" i="76"/>
  <c r="M237" i="76"/>
  <c r="L237" i="76"/>
  <c r="K237" i="76"/>
  <c r="O236" i="76"/>
  <c r="N236" i="76"/>
  <c r="M236" i="76"/>
  <c r="L236" i="76"/>
  <c r="K236" i="76"/>
  <c r="O235" i="76"/>
  <c r="N235" i="76"/>
  <c r="M235" i="76"/>
  <c r="L235" i="76"/>
  <c r="K235" i="76"/>
  <c r="O234" i="76"/>
  <c r="N234" i="76"/>
  <c r="M234" i="76"/>
  <c r="L234" i="76"/>
  <c r="K234" i="76"/>
  <c r="O233" i="76"/>
  <c r="N233" i="76"/>
  <c r="M233" i="76"/>
  <c r="L233" i="76"/>
  <c r="K233" i="76"/>
  <c r="O232" i="76"/>
  <c r="N232" i="76"/>
  <c r="M232" i="76"/>
  <c r="L232" i="76"/>
  <c r="K232" i="76"/>
  <c r="O231" i="76"/>
  <c r="N231" i="76"/>
  <c r="M231" i="76"/>
  <c r="L231" i="76"/>
  <c r="K231" i="76"/>
  <c r="O230" i="76"/>
  <c r="N230" i="76"/>
  <c r="M230" i="76"/>
  <c r="L230" i="76"/>
  <c r="K230" i="76"/>
  <c r="O229" i="76"/>
  <c r="N229" i="76"/>
  <c r="M229" i="76"/>
  <c r="L229" i="76"/>
  <c r="K229" i="76"/>
  <c r="O228" i="76"/>
  <c r="N228" i="76"/>
  <c r="M228" i="76"/>
  <c r="L228" i="76"/>
  <c r="K228" i="76"/>
  <c r="O227" i="76"/>
  <c r="N227" i="76"/>
  <c r="M227" i="76"/>
  <c r="L227" i="76"/>
  <c r="K227" i="76"/>
  <c r="O226" i="76"/>
  <c r="N226" i="76"/>
  <c r="M226" i="76"/>
  <c r="L226" i="76"/>
  <c r="K226" i="76"/>
  <c r="O225" i="76"/>
  <c r="N225" i="76"/>
  <c r="M225" i="76"/>
  <c r="L225" i="76"/>
  <c r="K225" i="76"/>
  <c r="O224" i="76"/>
  <c r="N224" i="76"/>
  <c r="M224" i="76"/>
  <c r="L224" i="76"/>
  <c r="K224" i="76"/>
  <c r="O223" i="76"/>
  <c r="N223" i="76"/>
  <c r="M223" i="76"/>
  <c r="L223" i="76"/>
  <c r="K223" i="76"/>
  <c r="O222" i="76"/>
  <c r="N222" i="76"/>
  <c r="M222" i="76"/>
  <c r="L222" i="76"/>
  <c r="K222" i="76"/>
  <c r="O221" i="76"/>
  <c r="N221" i="76"/>
  <c r="M221" i="76"/>
  <c r="L221" i="76"/>
  <c r="K221" i="76"/>
  <c r="O220" i="76"/>
  <c r="N220" i="76"/>
  <c r="M220" i="76"/>
  <c r="L220" i="76"/>
  <c r="K220" i="76"/>
  <c r="O219" i="76"/>
  <c r="N219" i="76"/>
  <c r="M219" i="76"/>
  <c r="L219" i="76"/>
  <c r="K219" i="76"/>
  <c r="O218" i="76"/>
  <c r="N218" i="76"/>
  <c r="M218" i="76"/>
  <c r="L218" i="76"/>
  <c r="K218" i="76"/>
  <c r="O217" i="76"/>
  <c r="N217" i="76"/>
  <c r="M217" i="76"/>
  <c r="L217" i="76"/>
  <c r="K217" i="76"/>
  <c r="O216" i="76"/>
  <c r="N216" i="76"/>
  <c r="M216" i="76"/>
  <c r="L216" i="76"/>
  <c r="K216" i="76"/>
  <c r="O215" i="76"/>
  <c r="N215" i="76"/>
  <c r="M215" i="76"/>
  <c r="L215" i="76"/>
  <c r="K215" i="76"/>
  <c r="O214" i="76"/>
  <c r="N214" i="76"/>
  <c r="M214" i="76"/>
  <c r="L214" i="76"/>
  <c r="K214" i="76"/>
  <c r="O213" i="76"/>
  <c r="N213" i="76"/>
  <c r="M213" i="76"/>
  <c r="L213" i="76"/>
  <c r="K213" i="76"/>
  <c r="O212" i="76"/>
  <c r="N212" i="76"/>
  <c r="M212" i="76"/>
  <c r="L212" i="76"/>
  <c r="K212" i="76"/>
  <c r="O211" i="76"/>
  <c r="N211" i="76"/>
  <c r="M211" i="76"/>
  <c r="L211" i="76"/>
  <c r="K211" i="76"/>
  <c r="O210" i="76"/>
  <c r="N210" i="76"/>
  <c r="M210" i="76"/>
  <c r="L210" i="76"/>
  <c r="K210" i="76"/>
  <c r="O209" i="76"/>
  <c r="N209" i="76"/>
  <c r="M209" i="76"/>
  <c r="L209" i="76"/>
  <c r="K209" i="76"/>
  <c r="O208" i="76"/>
  <c r="N208" i="76"/>
  <c r="M208" i="76"/>
  <c r="L208" i="76"/>
  <c r="K208" i="76"/>
  <c r="O207" i="76"/>
  <c r="N207" i="76"/>
  <c r="M207" i="76"/>
  <c r="L207" i="76"/>
  <c r="K207" i="76"/>
  <c r="O206" i="76"/>
  <c r="N206" i="76"/>
  <c r="M206" i="76"/>
  <c r="L206" i="76"/>
  <c r="K206" i="76"/>
  <c r="O205" i="76"/>
  <c r="N205" i="76"/>
  <c r="M205" i="76"/>
  <c r="L205" i="76"/>
  <c r="K205" i="76"/>
  <c r="O204" i="76"/>
  <c r="N204" i="76"/>
  <c r="M204" i="76"/>
  <c r="L204" i="76"/>
  <c r="K204" i="76"/>
  <c r="O203" i="76"/>
  <c r="N203" i="76"/>
  <c r="M203" i="76"/>
  <c r="L203" i="76"/>
  <c r="K203" i="76"/>
  <c r="O202" i="76"/>
  <c r="N202" i="76"/>
  <c r="M202" i="76"/>
  <c r="L202" i="76"/>
  <c r="K202" i="76"/>
  <c r="O201" i="76"/>
  <c r="N201" i="76"/>
  <c r="M201" i="76"/>
  <c r="L201" i="76"/>
  <c r="K201" i="76"/>
  <c r="O200" i="76"/>
  <c r="N200" i="76"/>
  <c r="M200" i="76"/>
  <c r="L200" i="76"/>
  <c r="K200" i="76"/>
  <c r="O199" i="76"/>
  <c r="N199" i="76"/>
  <c r="M199" i="76"/>
  <c r="L199" i="76"/>
  <c r="K199" i="76"/>
  <c r="O198" i="76"/>
  <c r="N198" i="76"/>
  <c r="M198" i="76"/>
  <c r="L198" i="76"/>
  <c r="K198" i="76"/>
  <c r="O197" i="76"/>
  <c r="N197" i="76"/>
  <c r="M197" i="76"/>
  <c r="L197" i="76"/>
  <c r="K197" i="76"/>
  <c r="O196" i="76"/>
  <c r="N196" i="76"/>
  <c r="M196" i="76"/>
  <c r="L196" i="76"/>
  <c r="K196" i="76"/>
  <c r="O195" i="76"/>
  <c r="N195" i="76"/>
  <c r="M195" i="76"/>
  <c r="L195" i="76"/>
  <c r="K195" i="76"/>
  <c r="O194" i="76"/>
  <c r="N194" i="76"/>
  <c r="M194" i="76"/>
  <c r="L194" i="76"/>
  <c r="K194" i="76"/>
  <c r="O193" i="76"/>
  <c r="N193" i="76"/>
  <c r="M193" i="76"/>
  <c r="L193" i="76"/>
  <c r="K193" i="76"/>
  <c r="O192" i="76"/>
  <c r="N192" i="76"/>
  <c r="M192" i="76"/>
  <c r="L192" i="76"/>
  <c r="K192" i="76"/>
  <c r="O191" i="76"/>
  <c r="N191" i="76"/>
  <c r="M191" i="76"/>
  <c r="L191" i="76"/>
  <c r="K191" i="76"/>
  <c r="O190" i="76"/>
  <c r="N190" i="76"/>
  <c r="M190" i="76"/>
  <c r="L190" i="76"/>
  <c r="K190" i="76"/>
  <c r="O189" i="76"/>
  <c r="N189" i="76"/>
  <c r="M189" i="76"/>
  <c r="L189" i="76"/>
  <c r="K189" i="76"/>
  <c r="O188" i="76"/>
  <c r="N188" i="76"/>
  <c r="M188" i="76"/>
  <c r="L188" i="76"/>
  <c r="K188" i="76"/>
  <c r="O187" i="76"/>
  <c r="N187" i="76"/>
  <c r="M187" i="76"/>
  <c r="L187" i="76"/>
  <c r="K187" i="76"/>
  <c r="O186" i="76"/>
  <c r="N186" i="76"/>
  <c r="M186" i="76"/>
  <c r="L186" i="76"/>
  <c r="K186" i="76"/>
  <c r="O185" i="76"/>
  <c r="N185" i="76"/>
  <c r="M185" i="76"/>
  <c r="L185" i="76"/>
  <c r="K185" i="76"/>
  <c r="O184" i="76"/>
  <c r="N184" i="76"/>
  <c r="M184" i="76"/>
  <c r="L184" i="76"/>
  <c r="K184" i="76"/>
  <c r="O183" i="76"/>
  <c r="N183" i="76"/>
  <c r="M183" i="76"/>
  <c r="L183" i="76"/>
  <c r="K183" i="76"/>
  <c r="O182" i="76"/>
  <c r="N182" i="76"/>
  <c r="M182" i="76"/>
  <c r="L182" i="76"/>
  <c r="K182" i="76"/>
  <c r="O181" i="76"/>
  <c r="N181" i="76"/>
  <c r="M181" i="76"/>
  <c r="L181" i="76"/>
  <c r="K181" i="76"/>
  <c r="O180" i="76"/>
  <c r="N180" i="76"/>
  <c r="M180" i="76"/>
  <c r="L180" i="76"/>
  <c r="K180" i="76"/>
  <c r="O179" i="76"/>
  <c r="N179" i="76"/>
  <c r="M179" i="76"/>
  <c r="L179" i="76"/>
  <c r="K179" i="76"/>
  <c r="O178" i="76"/>
  <c r="N178" i="76"/>
  <c r="M178" i="76"/>
  <c r="L178" i="76"/>
  <c r="K178" i="76"/>
  <c r="O177" i="76"/>
  <c r="N177" i="76"/>
  <c r="M177" i="76"/>
  <c r="L177" i="76"/>
  <c r="K177" i="76"/>
  <c r="O176" i="76"/>
  <c r="N176" i="76"/>
  <c r="M176" i="76"/>
  <c r="L176" i="76"/>
  <c r="K176" i="76"/>
  <c r="O175" i="76"/>
  <c r="N175" i="76"/>
  <c r="M175" i="76"/>
  <c r="L175" i="76"/>
  <c r="K175" i="76"/>
  <c r="O174" i="76"/>
  <c r="N174" i="76"/>
  <c r="M174" i="76"/>
  <c r="L174" i="76"/>
  <c r="K174" i="76"/>
  <c r="O173" i="76"/>
  <c r="N173" i="76"/>
  <c r="M173" i="76"/>
  <c r="L173" i="76"/>
  <c r="K173" i="76"/>
  <c r="O172" i="76"/>
  <c r="N172" i="76"/>
  <c r="M172" i="76"/>
  <c r="L172" i="76"/>
  <c r="K172" i="76"/>
  <c r="O171" i="76"/>
  <c r="N171" i="76"/>
  <c r="M171" i="76"/>
  <c r="L171" i="76"/>
  <c r="K171" i="76"/>
  <c r="O170" i="76"/>
  <c r="N170" i="76"/>
  <c r="M170" i="76"/>
  <c r="L170" i="76"/>
  <c r="K170" i="76"/>
  <c r="O169" i="76"/>
  <c r="N169" i="76"/>
  <c r="M169" i="76"/>
  <c r="L169" i="76"/>
  <c r="K169" i="76"/>
  <c r="O168" i="76"/>
  <c r="N168" i="76"/>
  <c r="M168" i="76"/>
  <c r="L168" i="76"/>
  <c r="K168" i="76"/>
  <c r="O167" i="76"/>
  <c r="N167" i="76"/>
  <c r="M167" i="76"/>
  <c r="L167" i="76"/>
  <c r="K167" i="76"/>
  <c r="O166" i="76"/>
  <c r="N166" i="76"/>
  <c r="M166" i="76"/>
  <c r="L166" i="76"/>
  <c r="K166" i="76"/>
  <c r="O165" i="76"/>
  <c r="N165" i="76"/>
  <c r="M165" i="76"/>
  <c r="L165" i="76"/>
  <c r="K165" i="76"/>
  <c r="O164" i="76"/>
  <c r="N164" i="76"/>
  <c r="M164" i="76"/>
  <c r="L164" i="76"/>
  <c r="K164" i="76"/>
  <c r="O163" i="76"/>
  <c r="N163" i="76"/>
  <c r="M163" i="76"/>
  <c r="L163" i="76"/>
  <c r="K163" i="76"/>
  <c r="O162" i="76"/>
  <c r="N162" i="76"/>
  <c r="M162" i="76"/>
  <c r="L162" i="76"/>
  <c r="K162" i="76"/>
  <c r="O161" i="76"/>
  <c r="N161" i="76"/>
  <c r="M161" i="76"/>
  <c r="L161" i="76"/>
  <c r="K161" i="76"/>
  <c r="O160" i="76"/>
  <c r="N160" i="76"/>
  <c r="M160" i="76"/>
  <c r="L160" i="76"/>
  <c r="K160" i="76"/>
  <c r="O159" i="76"/>
  <c r="N159" i="76"/>
  <c r="M159" i="76"/>
  <c r="L159" i="76"/>
  <c r="K159" i="76"/>
  <c r="O158" i="76"/>
  <c r="N158" i="76"/>
  <c r="M158" i="76"/>
  <c r="L158" i="76"/>
  <c r="K158" i="76"/>
  <c r="O157" i="76"/>
  <c r="N157" i="76"/>
  <c r="M157" i="76"/>
  <c r="L157" i="76"/>
  <c r="K157" i="76"/>
  <c r="O156" i="76"/>
  <c r="N156" i="76"/>
  <c r="M156" i="76"/>
  <c r="L156" i="76"/>
  <c r="K156" i="76"/>
  <c r="O155" i="76"/>
  <c r="N155" i="76"/>
  <c r="M155" i="76"/>
  <c r="L155" i="76"/>
  <c r="K155" i="76"/>
  <c r="O154" i="76"/>
  <c r="N154" i="76"/>
  <c r="M154" i="76"/>
  <c r="L154" i="76"/>
  <c r="K154" i="76"/>
  <c r="O153" i="76"/>
  <c r="N153" i="76"/>
  <c r="M153" i="76"/>
  <c r="L153" i="76"/>
  <c r="K153" i="76"/>
  <c r="O152" i="76"/>
  <c r="N152" i="76"/>
  <c r="M152" i="76"/>
  <c r="L152" i="76"/>
  <c r="K152" i="76"/>
  <c r="O151" i="76"/>
  <c r="N151" i="76"/>
  <c r="M151" i="76"/>
  <c r="L151" i="76"/>
  <c r="K151" i="76"/>
  <c r="O150" i="76"/>
  <c r="N150" i="76"/>
  <c r="M150" i="76"/>
  <c r="L150" i="76"/>
  <c r="K150" i="76"/>
  <c r="O149" i="76"/>
  <c r="N149" i="76"/>
  <c r="M149" i="76"/>
  <c r="L149" i="76"/>
  <c r="K149" i="76"/>
  <c r="O148" i="76"/>
  <c r="N148" i="76"/>
  <c r="M148" i="76"/>
  <c r="L148" i="76"/>
  <c r="K148" i="76"/>
  <c r="O147" i="76"/>
  <c r="N147" i="76"/>
  <c r="M147" i="76"/>
  <c r="L147" i="76"/>
  <c r="K147" i="76"/>
  <c r="O146" i="76"/>
  <c r="N146" i="76"/>
  <c r="M146" i="76"/>
  <c r="L146" i="76"/>
  <c r="K146" i="76"/>
  <c r="O145" i="76"/>
  <c r="N145" i="76"/>
  <c r="M145" i="76"/>
  <c r="L145" i="76"/>
  <c r="K145" i="76"/>
  <c r="O144" i="76"/>
  <c r="N144" i="76"/>
  <c r="M144" i="76"/>
  <c r="L144" i="76"/>
  <c r="K144" i="76"/>
  <c r="O143" i="76"/>
  <c r="N143" i="76"/>
  <c r="M143" i="76"/>
  <c r="L143" i="76"/>
  <c r="K143" i="76"/>
  <c r="O142" i="76"/>
  <c r="N142" i="76"/>
  <c r="M142" i="76"/>
  <c r="L142" i="76"/>
  <c r="K142" i="76"/>
  <c r="O141" i="76"/>
  <c r="N141" i="76"/>
  <c r="M141" i="76"/>
  <c r="L141" i="76"/>
  <c r="K141" i="76"/>
  <c r="O140" i="76"/>
  <c r="N140" i="76"/>
  <c r="M140" i="76"/>
  <c r="L140" i="76"/>
  <c r="K140" i="76"/>
  <c r="O139" i="76"/>
  <c r="N139" i="76"/>
  <c r="M139" i="76"/>
  <c r="L139" i="76"/>
  <c r="K139" i="76"/>
  <c r="O138" i="76"/>
  <c r="N138" i="76"/>
  <c r="M138" i="76"/>
  <c r="L138" i="76"/>
  <c r="K138" i="76"/>
  <c r="O137" i="76"/>
  <c r="N137" i="76"/>
  <c r="M137" i="76"/>
  <c r="L137" i="76"/>
  <c r="K137" i="76"/>
  <c r="O136" i="76"/>
  <c r="N136" i="76"/>
  <c r="M136" i="76"/>
  <c r="L136" i="76"/>
  <c r="K136" i="76"/>
  <c r="O135" i="76"/>
  <c r="N135" i="76"/>
  <c r="M135" i="76"/>
  <c r="L135" i="76"/>
  <c r="K135" i="76"/>
  <c r="O134" i="76"/>
  <c r="N134" i="76"/>
  <c r="M134" i="76"/>
  <c r="L134" i="76"/>
  <c r="K134" i="76"/>
  <c r="O133" i="76"/>
  <c r="N133" i="76"/>
  <c r="M133" i="76"/>
  <c r="L133" i="76"/>
  <c r="K133" i="76"/>
  <c r="O132" i="76"/>
  <c r="N132" i="76"/>
  <c r="M132" i="76"/>
  <c r="L132" i="76"/>
  <c r="K132" i="76"/>
  <c r="O131" i="76"/>
  <c r="N131" i="76"/>
  <c r="M131" i="76"/>
  <c r="L131" i="76"/>
  <c r="K131" i="76"/>
  <c r="O130" i="76"/>
  <c r="N130" i="76"/>
  <c r="M130" i="76"/>
  <c r="L130" i="76"/>
  <c r="K130" i="76"/>
  <c r="O129" i="76"/>
  <c r="N129" i="76"/>
  <c r="M129" i="76"/>
  <c r="L129" i="76"/>
  <c r="K129" i="76"/>
  <c r="O128" i="76"/>
  <c r="N128" i="76"/>
  <c r="M128" i="76"/>
  <c r="L128" i="76"/>
  <c r="K128" i="76"/>
  <c r="O127" i="76"/>
  <c r="N127" i="76"/>
  <c r="M127" i="76"/>
  <c r="L127" i="76"/>
  <c r="K127" i="76"/>
  <c r="O126" i="76"/>
  <c r="N126" i="76"/>
  <c r="M126" i="76"/>
  <c r="L126" i="76"/>
  <c r="K126" i="76"/>
  <c r="O125" i="76"/>
  <c r="N125" i="76"/>
  <c r="M125" i="76"/>
  <c r="L125" i="76"/>
  <c r="K125" i="76"/>
  <c r="O124" i="76"/>
  <c r="N124" i="76"/>
  <c r="M124" i="76"/>
  <c r="L124" i="76"/>
  <c r="K124" i="76"/>
  <c r="O123" i="76"/>
  <c r="N123" i="76"/>
  <c r="M123" i="76"/>
  <c r="L123" i="76"/>
  <c r="K123" i="76"/>
  <c r="O122" i="76"/>
  <c r="N122" i="76"/>
  <c r="M122" i="76"/>
  <c r="L122" i="76"/>
  <c r="K122" i="76"/>
  <c r="O121" i="76"/>
  <c r="N121" i="76"/>
  <c r="M121" i="76"/>
  <c r="L121" i="76"/>
  <c r="K121" i="76"/>
  <c r="O120" i="76"/>
  <c r="N120" i="76"/>
  <c r="M120" i="76"/>
  <c r="L120" i="76"/>
  <c r="K120" i="76"/>
  <c r="O119" i="76"/>
  <c r="N119" i="76"/>
  <c r="M119" i="76"/>
  <c r="L119" i="76"/>
  <c r="K119" i="76"/>
  <c r="O118" i="76"/>
  <c r="N118" i="76"/>
  <c r="M118" i="76"/>
  <c r="L118" i="76"/>
  <c r="K118" i="76"/>
  <c r="O117" i="76"/>
  <c r="N117" i="76"/>
  <c r="M117" i="76"/>
  <c r="L117" i="76"/>
  <c r="K117" i="76"/>
  <c r="O116" i="76"/>
  <c r="N116" i="76"/>
  <c r="M116" i="76"/>
  <c r="L116" i="76"/>
  <c r="K116" i="76"/>
  <c r="O115" i="76"/>
  <c r="N115" i="76"/>
  <c r="M115" i="76"/>
  <c r="L115" i="76"/>
  <c r="K115" i="76"/>
  <c r="O114" i="76"/>
  <c r="N114" i="76"/>
  <c r="M114" i="76"/>
  <c r="L114" i="76"/>
  <c r="K114" i="76"/>
  <c r="O113" i="76"/>
  <c r="N113" i="76"/>
  <c r="M113" i="76"/>
  <c r="L113" i="76"/>
  <c r="K113" i="76"/>
  <c r="O112" i="76"/>
  <c r="N112" i="76"/>
  <c r="M112" i="76"/>
  <c r="L112" i="76"/>
  <c r="K112" i="76"/>
  <c r="O111" i="76"/>
  <c r="N111" i="76"/>
  <c r="M111" i="76"/>
  <c r="L111" i="76"/>
  <c r="K111" i="76"/>
  <c r="O110" i="76"/>
  <c r="N110" i="76"/>
  <c r="M110" i="76"/>
  <c r="L110" i="76"/>
  <c r="K110" i="76"/>
  <c r="O109" i="76"/>
  <c r="N109" i="76"/>
  <c r="M109" i="76"/>
  <c r="L109" i="76"/>
  <c r="K109" i="76"/>
  <c r="O108" i="76"/>
  <c r="N108" i="76"/>
  <c r="M108" i="76"/>
  <c r="L108" i="76"/>
  <c r="K108" i="76"/>
  <c r="O107" i="76"/>
  <c r="N107" i="76"/>
  <c r="M107" i="76"/>
  <c r="L107" i="76"/>
  <c r="K107" i="76"/>
  <c r="O106" i="76"/>
  <c r="N106" i="76"/>
  <c r="M106" i="76"/>
  <c r="L106" i="76"/>
  <c r="K106" i="76"/>
  <c r="O105" i="76"/>
  <c r="N105" i="76"/>
  <c r="M105" i="76"/>
  <c r="L105" i="76"/>
  <c r="K105" i="76"/>
  <c r="O104" i="76"/>
  <c r="N104" i="76"/>
  <c r="M104" i="76"/>
  <c r="L104" i="76"/>
  <c r="K104" i="76"/>
  <c r="O103" i="76"/>
  <c r="N103" i="76"/>
  <c r="M103" i="76"/>
  <c r="L103" i="76"/>
  <c r="K103" i="76"/>
  <c r="O102" i="76"/>
  <c r="N102" i="76"/>
  <c r="M102" i="76"/>
  <c r="L102" i="76"/>
  <c r="K102" i="76"/>
  <c r="O101" i="76"/>
  <c r="N101" i="76"/>
  <c r="M101" i="76"/>
  <c r="L101" i="76"/>
  <c r="K101" i="76"/>
  <c r="O100" i="76"/>
  <c r="N100" i="76"/>
  <c r="M100" i="76"/>
  <c r="L100" i="76"/>
  <c r="K100" i="76"/>
  <c r="O99" i="76"/>
  <c r="N99" i="76"/>
  <c r="M99" i="76"/>
  <c r="L99" i="76"/>
  <c r="K99" i="76"/>
  <c r="O98" i="76"/>
  <c r="N98" i="76"/>
  <c r="M98" i="76"/>
  <c r="L98" i="76"/>
  <c r="K98" i="76"/>
  <c r="O97" i="76"/>
  <c r="N97" i="76"/>
  <c r="M97" i="76"/>
  <c r="L97" i="76"/>
  <c r="K97" i="76"/>
  <c r="O96" i="76"/>
  <c r="N96" i="76"/>
  <c r="M96" i="76"/>
  <c r="L96" i="76"/>
  <c r="K96" i="76"/>
  <c r="O95" i="76"/>
  <c r="N95" i="76"/>
  <c r="M95" i="76"/>
  <c r="L95" i="76"/>
  <c r="K95" i="76"/>
  <c r="O94" i="76"/>
  <c r="N94" i="76"/>
  <c r="M94" i="76"/>
  <c r="L94" i="76"/>
  <c r="K94" i="76"/>
  <c r="O93" i="76"/>
  <c r="N93" i="76"/>
  <c r="M93" i="76"/>
  <c r="L93" i="76"/>
  <c r="K93" i="76"/>
  <c r="O92" i="76"/>
  <c r="N92" i="76"/>
  <c r="M92" i="76"/>
  <c r="L92" i="76"/>
  <c r="K92" i="76"/>
  <c r="O91" i="76"/>
  <c r="N91" i="76"/>
  <c r="M91" i="76"/>
  <c r="L91" i="76"/>
  <c r="K91" i="76"/>
  <c r="O90" i="76"/>
  <c r="N90" i="76"/>
  <c r="M90" i="76"/>
  <c r="L90" i="76"/>
  <c r="K90" i="76"/>
  <c r="O89" i="76"/>
  <c r="N89" i="76"/>
  <c r="M89" i="76"/>
  <c r="L89" i="76"/>
  <c r="K89" i="76"/>
  <c r="O88" i="76"/>
  <c r="N88" i="76"/>
  <c r="M88" i="76"/>
  <c r="L88" i="76"/>
  <c r="K88" i="76"/>
  <c r="O87" i="76"/>
  <c r="N87" i="76"/>
  <c r="M87" i="76"/>
  <c r="L87" i="76"/>
  <c r="K87" i="76"/>
  <c r="O86" i="76"/>
  <c r="N86" i="76"/>
  <c r="M86" i="76"/>
  <c r="L86" i="76"/>
  <c r="K86" i="76"/>
  <c r="O85" i="76"/>
  <c r="N85" i="76"/>
  <c r="M85" i="76"/>
  <c r="L85" i="76"/>
  <c r="K85" i="76"/>
  <c r="O84" i="76"/>
  <c r="N84" i="76"/>
  <c r="M84" i="76"/>
  <c r="L84" i="76"/>
  <c r="K84" i="76"/>
  <c r="O83" i="76"/>
  <c r="N83" i="76"/>
  <c r="M83" i="76"/>
  <c r="L83" i="76"/>
  <c r="K83" i="76"/>
  <c r="O82" i="76"/>
  <c r="N82" i="76"/>
  <c r="M82" i="76"/>
  <c r="L82" i="76"/>
  <c r="K82" i="76"/>
  <c r="O81" i="76"/>
  <c r="N81" i="76"/>
  <c r="M81" i="76"/>
  <c r="L81" i="76"/>
  <c r="K81" i="76"/>
  <c r="O80" i="76"/>
  <c r="N80" i="76"/>
  <c r="M80" i="76"/>
  <c r="L80" i="76"/>
  <c r="K80" i="76"/>
  <c r="O79" i="76"/>
  <c r="N79" i="76"/>
  <c r="M79" i="76"/>
  <c r="L79" i="76"/>
  <c r="K79" i="76"/>
  <c r="O78" i="76"/>
  <c r="N78" i="76"/>
  <c r="M78" i="76"/>
  <c r="L78" i="76"/>
  <c r="K78" i="76"/>
  <c r="O77" i="76"/>
  <c r="N77" i="76"/>
  <c r="M77" i="76"/>
  <c r="L77" i="76"/>
  <c r="K77" i="76"/>
  <c r="O76" i="76"/>
  <c r="N76" i="76"/>
  <c r="M76" i="76"/>
  <c r="L76" i="76"/>
  <c r="K76" i="76"/>
  <c r="O75" i="76"/>
  <c r="N75" i="76"/>
  <c r="M75" i="76"/>
  <c r="L75" i="76"/>
  <c r="K75" i="76"/>
  <c r="O74" i="76"/>
  <c r="N74" i="76"/>
  <c r="M74" i="76"/>
  <c r="L74" i="76"/>
  <c r="K74" i="76"/>
  <c r="O73" i="76"/>
  <c r="N73" i="76"/>
  <c r="M73" i="76"/>
  <c r="L73" i="76"/>
  <c r="K73" i="76"/>
  <c r="O72" i="76"/>
  <c r="N72" i="76"/>
  <c r="M72" i="76"/>
  <c r="L72" i="76"/>
  <c r="K72" i="76"/>
  <c r="O71" i="76"/>
  <c r="N71" i="76"/>
  <c r="M71" i="76"/>
  <c r="L71" i="76"/>
  <c r="K71" i="76"/>
  <c r="O70" i="76"/>
  <c r="N70" i="76"/>
  <c r="M70" i="76"/>
  <c r="L70" i="76"/>
  <c r="K70" i="76"/>
  <c r="O69" i="76"/>
  <c r="N69" i="76"/>
  <c r="M69" i="76"/>
  <c r="L69" i="76"/>
  <c r="K69" i="76"/>
  <c r="O68" i="76"/>
  <c r="N68" i="76"/>
  <c r="M68" i="76"/>
  <c r="L68" i="76"/>
  <c r="K68" i="76"/>
  <c r="O67" i="76"/>
  <c r="N67" i="76"/>
  <c r="M67" i="76"/>
  <c r="L67" i="76"/>
  <c r="K67" i="76"/>
  <c r="O66" i="76"/>
  <c r="N66" i="76"/>
  <c r="M66" i="76"/>
  <c r="L66" i="76"/>
  <c r="K66" i="76"/>
  <c r="O65" i="76"/>
  <c r="N65" i="76"/>
  <c r="M65" i="76"/>
  <c r="L65" i="76"/>
  <c r="K65" i="76"/>
  <c r="O64" i="76"/>
  <c r="N64" i="76"/>
  <c r="M64" i="76"/>
  <c r="L64" i="76"/>
  <c r="K64" i="76"/>
  <c r="O63" i="76"/>
  <c r="N63" i="76"/>
  <c r="M63" i="76"/>
  <c r="L63" i="76"/>
  <c r="K63" i="76"/>
  <c r="O62" i="76"/>
  <c r="N62" i="76"/>
  <c r="M62" i="76"/>
  <c r="L62" i="76"/>
  <c r="K62" i="76"/>
  <c r="O61" i="76"/>
  <c r="N61" i="76"/>
  <c r="M61" i="76"/>
  <c r="L61" i="76"/>
  <c r="K61" i="76"/>
  <c r="O60" i="76"/>
  <c r="N60" i="76"/>
  <c r="M60" i="76"/>
  <c r="L60" i="76"/>
  <c r="K60" i="76"/>
  <c r="O59" i="76"/>
  <c r="N59" i="76"/>
  <c r="M59" i="76"/>
  <c r="L59" i="76"/>
  <c r="K59" i="76"/>
  <c r="O58" i="76"/>
  <c r="N58" i="76"/>
  <c r="M58" i="76"/>
  <c r="L58" i="76"/>
  <c r="K58" i="76"/>
  <c r="O57" i="76"/>
  <c r="N57" i="76"/>
  <c r="M57" i="76"/>
  <c r="L57" i="76"/>
  <c r="K57" i="76"/>
  <c r="O56" i="76"/>
  <c r="N56" i="76"/>
  <c r="M56" i="76"/>
  <c r="L56" i="76"/>
  <c r="K56" i="76"/>
  <c r="O55" i="76"/>
  <c r="N55" i="76"/>
  <c r="M55" i="76"/>
  <c r="L55" i="76"/>
  <c r="K55" i="76"/>
  <c r="O54" i="76"/>
  <c r="N54" i="76"/>
  <c r="M54" i="76"/>
  <c r="L54" i="76"/>
  <c r="K54" i="76"/>
  <c r="O53" i="76"/>
  <c r="N53" i="76"/>
  <c r="M53" i="76"/>
  <c r="L53" i="76"/>
  <c r="K53" i="76"/>
  <c r="O52" i="76"/>
  <c r="N52" i="76"/>
  <c r="M52" i="76"/>
  <c r="L52" i="76"/>
  <c r="K52" i="76"/>
  <c r="O51" i="76"/>
  <c r="N51" i="76"/>
  <c r="M51" i="76"/>
  <c r="L51" i="76"/>
  <c r="K51" i="76"/>
  <c r="O50" i="76"/>
  <c r="N50" i="76"/>
  <c r="M50" i="76"/>
  <c r="L50" i="76"/>
  <c r="K50" i="76"/>
  <c r="O49" i="76"/>
  <c r="N49" i="76"/>
  <c r="M49" i="76"/>
  <c r="L49" i="76"/>
  <c r="K49" i="76"/>
  <c r="O48" i="76"/>
  <c r="N48" i="76"/>
  <c r="M48" i="76"/>
  <c r="L48" i="76"/>
  <c r="K48" i="76"/>
  <c r="O47" i="76"/>
  <c r="N47" i="76"/>
  <c r="M47" i="76"/>
  <c r="L47" i="76"/>
  <c r="K47" i="76"/>
  <c r="O46" i="76"/>
  <c r="N46" i="76"/>
  <c r="M46" i="76"/>
  <c r="L46" i="76"/>
  <c r="K46" i="76"/>
  <c r="O45" i="76"/>
  <c r="N45" i="76"/>
  <c r="M45" i="76"/>
  <c r="L45" i="76"/>
  <c r="K45" i="76"/>
  <c r="O44" i="76"/>
  <c r="N44" i="76"/>
  <c r="M44" i="76"/>
  <c r="L44" i="76"/>
  <c r="K44" i="76"/>
  <c r="O43" i="76"/>
  <c r="N43" i="76"/>
  <c r="M43" i="76"/>
  <c r="L43" i="76"/>
  <c r="K43" i="76"/>
  <c r="O42" i="76"/>
  <c r="N42" i="76"/>
  <c r="M42" i="76"/>
  <c r="L42" i="76"/>
  <c r="K42" i="76"/>
  <c r="O41" i="76"/>
  <c r="N41" i="76"/>
  <c r="M41" i="76"/>
  <c r="L41" i="76"/>
  <c r="K41" i="76"/>
  <c r="O40" i="76"/>
  <c r="N40" i="76"/>
  <c r="M40" i="76"/>
  <c r="L40" i="76"/>
  <c r="K40" i="76"/>
  <c r="O39" i="76"/>
  <c r="N39" i="76"/>
  <c r="M39" i="76"/>
  <c r="L39" i="76"/>
  <c r="K39" i="76"/>
  <c r="O38" i="76"/>
  <c r="N38" i="76"/>
  <c r="M38" i="76"/>
  <c r="L38" i="76"/>
  <c r="K38" i="76"/>
  <c r="O37" i="76"/>
  <c r="N37" i="76"/>
  <c r="M37" i="76"/>
  <c r="L37" i="76"/>
  <c r="K37" i="76"/>
  <c r="O36" i="76"/>
  <c r="N36" i="76"/>
  <c r="M36" i="76"/>
  <c r="L36" i="76"/>
  <c r="K36" i="76"/>
  <c r="O35" i="76"/>
  <c r="N35" i="76"/>
  <c r="M35" i="76"/>
  <c r="L35" i="76"/>
  <c r="K35" i="76"/>
  <c r="O34" i="76"/>
  <c r="N34" i="76"/>
  <c r="M34" i="76"/>
  <c r="L34" i="76"/>
  <c r="K34" i="76"/>
  <c r="O33" i="76"/>
  <c r="N33" i="76"/>
  <c r="M33" i="76"/>
  <c r="L33" i="76"/>
  <c r="K33" i="76"/>
  <c r="O32" i="76"/>
  <c r="N32" i="76"/>
  <c r="M32" i="76"/>
  <c r="L32" i="76"/>
  <c r="K32" i="76"/>
  <c r="O31" i="76"/>
  <c r="N31" i="76"/>
  <c r="M31" i="76"/>
  <c r="L31" i="76"/>
  <c r="K31" i="76"/>
  <c r="O30" i="76"/>
  <c r="N30" i="76"/>
  <c r="M30" i="76"/>
  <c r="L30" i="76"/>
  <c r="K30" i="76"/>
  <c r="O29" i="76"/>
  <c r="N29" i="76"/>
  <c r="M29" i="76"/>
  <c r="L29" i="76"/>
  <c r="K29" i="76"/>
  <c r="O28" i="76"/>
  <c r="N28" i="76"/>
  <c r="M28" i="76"/>
  <c r="L28" i="76"/>
  <c r="K28" i="76"/>
  <c r="O27" i="76"/>
  <c r="N27" i="76"/>
  <c r="M27" i="76"/>
  <c r="L27" i="76"/>
  <c r="K27" i="76"/>
  <c r="O26" i="76"/>
  <c r="N26" i="76"/>
  <c r="M26" i="76"/>
  <c r="L26" i="76"/>
  <c r="K26" i="76"/>
  <c r="O25" i="76"/>
  <c r="N25" i="76"/>
  <c r="M25" i="76"/>
  <c r="L25" i="76"/>
  <c r="K25" i="76"/>
  <c r="O24" i="76"/>
  <c r="N24" i="76"/>
  <c r="M24" i="76"/>
  <c r="L24" i="76"/>
  <c r="K24" i="76"/>
  <c r="O23" i="76"/>
  <c r="N23" i="76"/>
  <c r="M23" i="76"/>
  <c r="L23" i="76"/>
  <c r="K23" i="76"/>
  <c r="O22" i="76"/>
  <c r="N22" i="76"/>
  <c r="M22" i="76"/>
  <c r="L22" i="76"/>
  <c r="K22" i="76"/>
  <c r="O21" i="76"/>
  <c r="N21" i="76"/>
  <c r="M21" i="76"/>
  <c r="L21" i="76"/>
  <c r="K21" i="76"/>
  <c r="O20" i="76"/>
  <c r="N20" i="76"/>
  <c r="M20" i="76"/>
  <c r="L20" i="76"/>
  <c r="K20" i="76"/>
  <c r="O19" i="76"/>
  <c r="N19" i="76"/>
  <c r="M19" i="76"/>
  <c r="L19" i="76"/>
  <c r="K19" i="76"/>
  <c r="O18" i="76"/>
  <c r="N18" i="76"/>
  <c r="M18" i="76"/>
  <c r="L18" i="76"/>
  <c r="K18" i="76"/>
  <c r="O17" i="76"/>
  <c r="N17" i="76"/>
  <c r="M17" i="76"/>
  <c r="L17" i="76"/>
  <c r="K17" i="76"/>
  <c r="O16" i="76"/>
  <c r="N16" i="76"/>
  <c r="M16" i="76"/>
  <c r="L16" i="76"/>
  <c r="K16" i="76"/>
  <c r="O15" i="76"/>
  <c r="N15" i="76"/>
  <c r="M15" i="76"/>
  <c r="L15" i="76"/>
  <c r="K15" i="76"/>
  <c r="O14" i="76"/>
  <c r="N14" i="76"/>
  <c r="M14" i="76"/>
  <c r="L14" i="76"/>
  <c r="K14" i="76"/>
  <c r="O13" i="76"/>
  <c r="N13" i="76"/>
  <c r="M13" i="76"/>
  <c r="L13" i="76"/>
  <c r="K13" i="76"/>
  <c r="O12" i="76"/>
  <c r="N12" i="76"/>
  <c r="M12" i="76"/>
  <c r="L12" i="76"/>
  <c r="K12" i="76"/>
  <c r="O270" i="75"/>
  <c r="N270" i="75"/>
  <c r="M270" i="75"/>
  <c r="L270" i="75"/>
  <c r="K270" i="75"/>
  <c r="O269" i="75"/>
  <c r="N269" i="75"/>
  <c r="M269" i="75"/>
  <c r="L269" i="75"/>
  <c r="K269" i="75"/>
  <c r="O268" i="75"/>
  <c r="N268" i="75"/>
  <c r="M268" i="75"/>
  <c r="L268" i="75"/>
  <c r="K268" i="75"/>
  <c r="O267" i="75"/>
  <c r="N267" i="75"/>
  <c r="M267" i="75"/>
  <c r="L267" i="75"/>
  <c r="K267" i="75"/>
  <c r="O266" i="75"/>
  <c r="N266" i="75"/>
  <c r="M266" i="75"/>
  <c r="L266" i="75"/>
  <c r="K266" i="75"/>
  <c r="O265" i="75"/>
  <c r="N265" i="75"/>
  <c r="M265" i="75"/>
  <c r="L265" i="75"/>
  <c r="K265" i="75"/>
  <c r="O264" i="75"/>
  <c r="N264" i="75"/>
  <c r="M264" i="75"/>
  <c r="L264" i="75"/>
  <c r="K264" i="75"/>
  <c r="O263" i="75"/>
  <c r="N263" i="75"/>
  <c r="M263" i="75"/>
  <c r="L263" i="75"/>
  <c r="K263" i="75"/>
  <c r="O262" i="75"/>
  <c r="N262" i="75"/>
  <c r="M262" i="75"/>
  <c r="L262" i="75"/>
  <c r="K262" i="75"/>
  <c r="O261" i="75"/>
  <c r="N261" i="75"/>
  <c r="M261" i="75"/>
  <c r="L261" i="75"/>
  <c r="K261" i="75"/>
  <c r="O260" i="75"/>
  <c r="N260" i="75"/>
  <c r="M260" i="75"/>
  <c r="L260" i="75"/>
  <c r="K260" i="75"/>
  <c r="O259" i="75"/>
  <c r="N259" i="75"/>
  <c r="M259" i="75"/>
  <c r="L259" i="75"/>
  <c r="K259" i="75"/>
  <c r="O258" i="75"/>
  <c r="N258" i="75"/>
  <c r="M258" i="75"/>
  <c r="L258" i="75"/>
  <c r="K258" i="75"/>
  <c r="O257" i="75"/>
  <c r="N257" i="75"/>
  <c r="M257" i="75"/>
  <c r="L257" i="75"/>
  <c r="K257" i="75"/>
  <c r="O256" i="75"/>
  <c r="N256" i="75"/>
  <c r="M256" i="75"/>
  <c r="L256" i="75"/>
  <c r="K256" i="75"/>
  <c r="O255" i="75"/>
  <c r="N255" i="75"/>
  <c r="M255" i="75"/>
  <c r="L255" i="75"/>
  <c r="K255" i="75"/>
  <c r="O254" i="75"/>
  <c r="N254" i="75"/>
  <c r="M254" i="75"/>
  <c r="L254" i="75"/>
  <c r="K254" i="75"/>
  <c r="O253" i="75"/>
  <c r="N253" i="75"/>
  <c r="M253" i="75"/>
  <c r="L253" i="75"/>
  <c r="K253" i="75"/>
  <c r="O252" i="75"/>
  <c r="N252" i="75"/>
  <c r="M252" i="75"/>
  <c r="L252" i="75"/>
  <c r="K252" i="75"/>
  <c r="O251" i="75"/>
  <c r="N251" i="75"/>
  <c r="M251" i="75"/>
  <c r="L251" i="75"/>
  <c r="K251" i="75"/>
  <c r="O250" i="75"/>
  <c r="N250" i="75"/>
  <c r="M250" i="75"/>
  <c r="L250" i="75"/>
  <c r="K250" i="75"/>
  <c r="O249" i="75"/>
  <c r="N249" i="75"/>
  <c r="M249" i="75"/>
  <c r="L249" i="75"/>
  <c r="K249" i="75"/>
  <c r="O248" i="75"/>
  <c r="N248" i="75"/>
  <c r="M248" i="75"/>
  <c r="L248" i="75"/>
  <c r="K248" i="75"/>
  <c r="O247" i="75"/>
  <c r="N247" i="75"/>
  <c r="M247" i="75"/>
  <c r="L247" i="75"/>
  <c r="K247" i="75"/>
  <c r="O246" i="75"/>
  <c r="N246" i="75"/>
  <c r="M246" i="75"/>
  <c r="L246" i="75"/>
  <c r="K246" i="75"/>
  <c r="O245" i="75"/>
  <c r="N245" i="75"/>
  <c r="M245" i="75"/>
  <c r="L245" i="75"/>
  <c r="K245" i="75"/>
  <c r="O244" i="75"/>
  <c r="N244" i="75"/>
  <c r="M244" i="75"/>
  <c r="L244" i="75"/>
  <c r="K244" i="75"/>
  <c r="O243" i="75"/>
  <c r="N243" i="75"/>
  <c r="M243" i="75"/>
  <c r="L243" i="75"/>
  <c r="K243" i="75"/>
  <c r="O242" i="75"/>
  <c r="N242" i="75"/>
  <c r="M242" i="75"/>
  <c r="L242" i="75"/>
  <c r="K242" i="75"/>
  <c r="O241" i="75"/>
  <c r="N241" i="75"/>
  <c r="M241" i="75"/>
  <c r="L241" i="75"/>
  <c r="K241" i="75"/>
  <c r="O240" i="75"/>
  <c r="N240" i="75"/>
  <c r="M240" i="75"/>
  <c r="L240" i="75"/>
  <c r="K240" i="75"/>
  <c r="O239" i="75"/>
  <c r="N239" i="75"/>
  <c r="M239" i="75"/>
  <c r="L239" i="75"/>
  <c r="K239" i="75"/>
  <c r="O238" i="75"/>
  <c r="N238" i="75"/>
  <c r="M238" i="75"/>
  <c r="L238" i="75"/>
  <c r="K238" i="75"/>
  <c r="O237" i="75"/>
  <c r="N237" i="75"/>
  <c r="M237" i="75"/>
  <c r="L237" i="75"/>
  <c r="K237" i="75"/>
  <c r="O236" i="75"/>
  <c r="N236" i="75"/>
  <c r="M236" i="75"/>
  <c r="L236" i="75"/>
  <c r="K236" i="75"/>
  <c r="O235" i="75"/>
  <c r="N235" i="75"/>
  <c r="M235" i="75"/>
  <c r="L235" i="75"/>
  <c r="K235" i="75"/>
  <c r="O234" i="75"/>
  <c r="N234" i="75"/>
  <c r="M234" i="75"/>
  <c r="L234" i="75"/>
  <c r="K234" i="75"/>
  <c r="O233" i="75"/>
  <c r="N233" i="75"/>
  <c r="M233" i="75"/>
  <c r="L233" i="75"/>
  <c r="K233" i="75"/>
  <c r="O232" i="75"/>
  <c r="N232" i="75"/>
  <c r="M232" i="75"/>
  <c r="L232" i="75"/>
  <c r="K232" i="75"/>
  <c r="O231" i="75"/>
  <c r="N231" i="75"/>
  <c r="M231" i="75"/>
  <c r="L231" i="75"/>
  <c r="K231" i="75"/>
  <c r="O230" i="75"/>
  <c r="N230" i="75"/>
  <c r="M230" i="75"/>
  <c r="L230" i="75"/>
  <c r="K230" i="75"/>
  <c r="O229" i="75"/>
  <c r="N229" i="75"/>
  <c r="M229" i="75"/>
  <c r="L229" i="75"/>
  <c r="K229" i="75"/>
  <c r="O228" i="75"/>
  <c r="N228" i="75"/>
  <c r="M228" i="75"/>
  <c r="L228" i="75"/>
  <c r="K228" i="75"/>
  <c r="O227" i="75"/>
  <c r="N227" i="75"/>
  <c r="M227" i="75"/>
  <c r="L227" i="75"/>
  <c r="K227" i="75"/>
  <c r="O226" i="75"/>
  <c r="N226" i="75"/>
  <c r="M226" i="75"/>
  <c r="L226" i="75"/>
  <c r="K226" i="75"/>
  <c r="O225" i="75"/>
  <c r="N225" i="75"/>
  <c r="M225" i="75"/>
  <c r="L225" i="75"/>
  <c r="K225" i="75"/>
  <c r="O224" i="75"/>
  <c r="N224" i="75"/>
  <c r="M224" i="75"/>
  <c r="L224" i="75"/>
  <c r="K224" i="75"/>
  <c r="O223" i="75"/>
  <c r="N223" i="75"/>
  <c r="M223" i="75"/>
  <c r="L223" i="75"/>
  <c r="K223" i="75"/>
  <c r="O222" i="75"/>
  <c r="N222" i="75"/>
  <c r="M222" i="75"/>
  <c r="L222" i="75"/>
  <c r="K222" i="75"/>
  <c r="O221" i="75"/>
  <c r="N221" i="75"/>
  <c r="M221" i="75"/>
  <c r="L221" i="75"/>
  <c r="K221" i="75"/>
  <c r="O220" i="75"/>
  <c r="N220" i="75"/>
  <c r="M220" i="75"/>
  <c r="L220" i="75"/>
  <c r="K220" i="75"/>
  <c r="O219" i="75"/>
  <c r="N219" i="75"/>
  <c r="M219" i="75"/>
  <c r="L219" i="75"/>
  <c r="K219" i="75"/>
  <c r="O218" i="75"/>
  <c r="N218" i="75"/>
  <c r="M218" i="75"/>
  <c r="L218" i="75"/>
  <c r="K218" i="75"/>
  <c r="O217" i="75"/>
  <c r="N217" i="75"/>
  <c r="M217" i="75"/>
  <c r="L217" i="75"/>
  <c r="K217" i="75"/>
  <c r="O216" i="75"/>
  <c r="N216" i="75"/>
  <c r="M216" i="75"/>
  <c r="L216" i="75"/>
  <c r="K216" i="75"/>
  <c r="O215" i="75"/>
  <c r="N215" i="75"/>
  <c r="M215" i="75"/>
  <c r="L215" i="75"/>
  <c r="K215" i="75"/>
  <c r="O214" i="75"/>
  <c r="N214" i="75"/>
  <c r="M214" i="75"/>
  <c r="L214" i="75"/>
  <c r="K214" i="75"/>
  <c r="O213" i="75"/>
  <c r="N213" i="75"/>
  <c r="M213" i="75"/>
  <c r="L213" i="75"/>
  <c r="K213" i="75"/>
  <c r="O212" i="75"/>
  <c r="N212" i="75"/>
  <c r="M212" i="75"/>
  <c r="L212" i="75"/>
  <c r="K212" i="75"/>
  <c r="O211" i="75"/>
  <c r="N211" i="75"/>
  <c r="M211" i="75"/>
  <c r="L211" i="75"/>
  <c r="K211" i="75"/>
  <c r="O210" i="75"/>
  <c r="N210" i="75"/>
  <c r="M210" i="75"/>
  <c r="L210" i="75"/>
  <c r="K210" i="75"/>
  <c r="O209" i="75"/>
  <c r="N209" i="75"/>
  <c r="M209" i="75"/>
  <c r="L209" i="75"/>
  <c r="K209" i="75"/>
  <c r="O208" i="75"/>
  <c r="N208" i="75"/>
  <c r="M208" i="75"/>
  <c r="L208" i="75"/>
  <c r="K208" i="75"/>
  <c r="O207" i="75"/>
  <c r="N207" i="75"/>
  <c r="M207" i="75"/>
  <c r="L207" i="75"/>
  <c r="K207" i="75"/>
  <c r="O206" i="75"/>
  <c r="N206" i="75"/>
  <c r="M206" i="75"/>
  <c r="L206" i="75"/>
  <c r="K206" i="75"/>
  <c r="O205" i="75"/>
  <c r="N205" i="75"/>
  <c r="M205" i="75"/>
  <c r="L205" i="75"/>
  <c r="K205" i="75"/>
  <c r="O204" i="75"/>
  <c r="N204" i="75"/>
  <c r="M204" i="75"/>
  <c r="L204" i="75"/>
  <c r="K204" i="75"/>
  <c r="O203" i="75"/>
  <c r="N203" i="75"/>
  <c r="M203" i="75"/>
  <c r="L203" i="75"/>
  <c r="K203" i="75"/>
  <c r="O202" i="75"/>
  <c r="N202" i="75"/>
  <c r="M202" i="75"/>
  <c r="L202" i="75"/>
  <c r="K202" i="75"/>
  <c r="O201" i="75"/>
  <c r="N201" i="75"/>
  <c r="M201" i="75"/>
  <c r="L201" i="75"/>
  <c r="K201" i="75"/>
  <c r="O200" i="75"/>
  <c r="N200" i="75"/>
  <c r="M200" i="75"/>
  <c r="L200" i="75"/>
  <c r="K200" i="75"/>
  <c r="O199" i="75"/>
  <c r="N199" i="75"/>
  <c r="M199" i="75"/>
  <c r="L199" i="75"/>
  <c r="K199" i="75"/>
  <c r="O198" i="75"/>
  <c r="N198" i="75"/>
  <c r="M198" i="75"/>
  <c r="L198" i="75"/>
  <c r="K198" i="75"/>
  <c r="O197" i="75"/>
  <c r="N197" i="75"/>
  <c r="M197" i="75"/>
  <c r="L197" i="75"/>
  <c r="K197" i="75"/>
  <c r="O196" i="75"/>
  <c r="N196" i="75"/>
  <c r="M196" i="75"/>
  <c r="L196" i="75"/>
  <c r="K196" i="75"/>
  <c r="O195" i="75"/>
  <c r="N195" i="75"/>
  <c r="M195" i="75"/>
  <c r="L195" i="75"/>
  <c r="K195" i="75"/>
  <c r="O194" i="75"/>
  <c r="N194" i="75"/>
  <c r="M194" i="75"/>
  <c r="L194" i="75"/>
  <c r="K194" i="75"/>
  <c r="O193" i="75"/>
  <c r="N193" i="75"/>
  <c r="M193" i="75"/>
  <c r="L193" i="75"/>
  <c r="K193" i="75"/>
  <c r="O192" i="75"/>
  <c r="N192" i="75"/>
  <c r="M192" i="75"/>
  <c r="L192" i="75"/>
  <c r="K192" i="75"/>
  <c r="O191" i="75"/>
  <c r="N191" i="75"/>
  <c r="M191" i="75"/>
  <c r="L191" i="75"/>
  <c r="K191" i="75"/>
  <c r="O190" i="75"/>
  <c r="N190" i="75"/>
  <c r="M190" i="75"/>
  <c r="L190" i="75"/>
  <c r="K190" i="75"/>
  <c r="O189" i="75"/>
  <c r="N189" i="75"/>
  <c r="M189" i="75"/>
  <c r="L189" i="75"/>
  <c r="K189" i="75"/>
  <c r="O188" i="75"/>
  <c r="N188" i="75"/>
  <c r="M188" i="75"/>
  <c r="L188" i="75"/>
  <c r="K188" i="75"/>
  <c r="O187" i="75"/>
  <c r="N187" i="75"/>
  <c r="M187" i="75"/>
  <c r="L187" i="75"/>
  <c r="K187" i="75"/>
  <c r="O186" i="75"/>
  <c r="N186" i="75"/>
  <c r="M186" i="75"/>
  <c r="L186" i="75"/>
  <c r="K186" i="75"/>
  <c r="O185" i="75"/>
  <c r="N185" i="75"/>
  <c r="M185" i="75"/>
  <c r="L185" i="75"/>
  <c r="K185" i="75"/>
  <c r="O184" i="75"/>
  <c r="N184" i="75"/>
  <c r="M184" i="75"/>
  <c r="L184" i="75"/>
  <c r="K184" i="75"/>
  <c r="O183" i="75"/>
  <c r="N183" i="75"/>
  <c r="M183" i="75"/>
  <c r="L183" i="75"/>
  <c r="K183" i="75"/>
  <c r="O182" i="75"/>
  <c r="N182" i="75"/>
  <c r="M182" i="75"/>
  <c r="L182" i="75"/>
  <c r="K182" i="75"/>
  <c r="O181" i="75"/>
  <c r="N181" i="75"/>
  <c r="M181" i="75"/>
  <c r="L181" i="75"/>
  <c r="K181" i="75"/>
  <c r="O180" i="75"/>
  <c r="N180" i="75"/>
  <c r="M180" i="75"/>
  <c r="L180" i="75"/>
  <c r="K180" i="75"/>
  <c r="O179" i="75"/>
  <c r="N179" i="75"/>
  <c r="M179" i="75"/>
  <c r="L179" i="75"/>
  <c r="K179" i="75"/>
  <c r="O178" i="75"/>
  <c r="N178" i="75"/>
  <c r="M178" i="75"/>
  <c r="L178" i="75"/>
  <c r="K178" i="75"/>
  <c r="O177" i="75"/>
  <c r="N177" i="75"/>
  <c r="M177" i="75"/>
  <c r="L177" i="75"/>
  <c r="K177" i="75"/>
  <c r="O176" i="75"/>
  <c r="N176" i="75"/>
  <c r="M176" i="75"/>
  <c r="L176" i="75"/>
  <c r="K176" i="75"/>
  <c r="O175" i="75"/>
  <c r="N175" i="75"/>
  <c r="M175" i="75"/>
  <c r="L175" i="75"/>
  <c r="K175" i="75"/>
  <c r="O174" i="75"/>
  <c r="N174" i="75"/>
  <c r="M174" i="75"/>
  <c r="L174" i="75"/>
  <c r="K174" i="75"/>
  <c r="O173" i="75"/>
  <c r="N173" i="75"/>
  <c r="M173" i="75"/>
  <c r="L173" i="75"/>
  <c r="K173" i="75"/>
  <c r="O172" i="75"/>
  <c r="N172" i="75"/>
  <c r="M172" i="75"/>
  <c r="L172" i="75"/>
  <c r="K172" i="75"/>
  <c r="O171" i="75"/>
  <c r="N171" i="75"/>
  <c r="M171" i="75"/>
  <c r="L171" i="75"/>
  <c r="K171" i="75"/>
  <c r="O170" i="75"/>
  <c r="N170" i="75"/>
  <c r="M170" i="75"/>
  <c r="L170" i="75"/>
  <c r="K170" i="75"/>
  <c r="O169" i="75"/>
  <c r="N169" i="75"/>
  <c r="M169" i="75"/>
  <c r="L169" i="75"/>
  <c r="K169" i="75"/>
  <c r="O168" i="75"/>
  <c r="N168" i="75"/>
  <c r="M168" i="75"/>
  <c r="L168" i="75"/>
  <c r="K168" i="75"/>
  <c r="O167" i="75"/>
  <c r="N167" i="75"/>
  <c r="M167" i="75"/>
  <c r="L167" i="75"/>
  <c r="K167" i="75"/>
  <c r="O166" i="75"/>
  <c r="N166" i="75"/>
  <c r="M166" i="75"/>
  <c r="L166" i="75"/>
  <c r="K166" i="75"/>
  <c r="O165" i="75"/>
  <c r="N165" i="75"/>
  <c r="M165" i="75"/>
  <c r="L165" i="75"/>
  <c r="K165" i="75"/>
  <c r="O164" i="75"/>
  <c r="N164" i="75"/>
  <c r="M164" i="75"/>
  <c r="L164" i="75"/>
  <c r="K164" i="75"/>
  <c r="O163" i="75"/>
  <c r="N163" i="75"/>
  <c r="M163" i="75"/>
  <c r="L163" i="75"/>
  <c r="K163" i="75"/>
  <c r="O162" i="75"/>
  <c r="N162" i="75"/>
  <c r="M162" i="75"/>
  <c r="L162" i="75"/>
  <c r="K162" i="75"/>
  <c r="O161" i="75"/>
  <c r="N161" i="75"/>
  <c r="M161" i="75"/>
  <c r="L161" i="75"/>
  <c r="K161" i="75"/>
  <c r="O160" i="75"/>
  <c r="N160" i="75"/>
  <c r="M160" i="75"/>
  <c r="L160" i="75"/>
  <c r="K160" i="75"/>
  <c r="O159" i="75"/>
  <c r="N159" i="75"/>
  <c r="M159" i="75"/>
  <c r="L159" i="75"/>
  <c r="K159" i="75"/>
  <c r="O158" i="75"/>
  <c r="N158" i="75"/>
  <c r="M158" i="75"/>
  <c r="L158" i="75"/>
  <c r="K158" i="75"/>
  <c r="O157" i="75"/>
  <c r="N157" i="75"/>
  <c r="M157" i="75"/>
  <c r="L157" i="75"/>
  <c r="K157" i="75"/>
  <c r="O156" i="75"/>
  <c r="N156" i="75"/>
  <c r="M156" i="75"/>
  <c r="L156" i="75"/>
  <c r="K156" i="75"/>
  <c r="O155" i="75"/>
  <c r="N155" i="75"/>
  <c r="M155" i="75"/>
  <c r="L155" i="75"/>
  <c r="K155" i="75"/>
  <c r="O154" i="75"/>
  <c r="N154" i="75"/>
  <c r="M154" i="75"/>
  <c r="L154" i="75"/>
  <c r="K154" i="75"/>
  <c r="O153" i="75"/>
  <c r="N153" i="75"/>
  <c r="M153" i="75"/>
  <c r="L153" i="75"/>
  <c r="K153" i="75"/>
  <c r="O152" i="75"/>
  <c r="N152" i="75"/>
  <c r="M152" i="75"/>
  <c r="L152" i="75"/>
  <c r="K152" i="75"/>
  <c r="O151" i="75"/>
  <c r="N151" i="75"/>
  <c r="M151" i="75"/>
  <c r="L151" i="75"/>
  <c r="K151" i="75"/>
  <c r="O150" i="75"/>
  <c r="N150" i="75"/>
  <c r="M150" i="75"/>
  <c r="L150" i="75"/>
  <c r="K150" i="75"/>
  <c r="O149" i="75"/>
  <c r="N149" i="75"/>
  <c r="M149" i="75"/>
  <c r="L149" i="75"/>
  <c r="K149" i="75"/>
  <c r="O148" i="75"/>
  <c r="N148" i="75"/>
  <c r="M148" i="75"/>
  <c r="L148" i="75"/>
  <c r="K148" i="75"/>
  <c r="O147" i="75"/>
  <c r="N147" i="75"/>
  <c r="M147" i="75"/>
  <c r="L147" i="75"/>
  <c r="K147" i="75"/>
  <c r="O146" i="75"/>
  <c r="N146" i="75"/>
  <c r="M146" i="75"/>
  <c r="L146" i="75"/>
  <c r="K146" i="75"/>
  <c r="O145" i="75"/>
  <c r="N145" i="75"/>
  <c r="M145" i="75"/>
  <c r="L145" i="75"/>
  <c r="K145" i="75"/>
  <c r="O144" i="75"/>
  <c r="N144" i="75"/>
  <c r="M144" i="75"/>
  <c r="L144" i="75"/>
  <c r="K144" i="75"/>
  <c r="O143" i="75"/>
  <c r="N143" i="75"/>
  <c r="M143" i="75"/>
  <c r="L143" i="75"/>
  <c r="K143" i="75"/>
  <c r="O142" i="75"/>
  <c r="N142" i="75"/>
  <c r="M142" i="75"/>
  <c r="L142" i="75"/>
  <c r="K142" i="75"/>
  <c r="O141" i="75"/>
  <c r="N141" i="75"/>
  <c r="M141" i="75"/>
  <c r="L141" i="75"/>
  <c r="K141" i="75"/>
  <c r="O140" i="75"/>
  <c r="N140" i="75"/>
  <c r="M140" i="75"/>
  <c r="L140" i="75"/>
  <c r="K140" i="75"/>
  <c r="O139" i="75"/>
  <c r="N139" i="75"/>
  <c r="M139" i="75"/>
  <c r="L139" i="75"/>
  <c r="K139" i="75"/>
  <c r="O138" i="75"/>
  <c r="N138" i="75"/>
  <c r="M138" i="75"/>
  <c r="L138" i="75"/>
  <c r="K138" i="75"/>
  <c r="O137" i="75"/>
  <c r="N137" i="75"/>
  <c r="M137" i="75"/>
  <c r="L137" i="75"/>
  <c r="K137" i="75"/>
  <c r="O136" i="75"/>
  <c r="N136" i="75"/>
  <c r="M136" i="75"/>
  <c r="L136" i="75"/>
  <c r="K136" i="75"/>
  <c r="O135" i="75"/>
  <c r="N135" i="75"/>
  <c r="M135" i="75"/>
  <c r="L135" i="75"/>
  <c r="K135" i="75"/>
  <c r="O134" i="75"/>
  <c r="N134" i="75"/>
  <c r="M134" i="75"/>
  <c r="L134" i="75"/>
  <c r="K134" i="75"/>
  <c r="O133" i="75"/>
  <c r="N133" i="75"/>
  <c r="M133" i="75"/>
  <c r="L133" i="75"/>
  <c r="K133" i="75"/>
  <c r="O132" i="75"/>
  <c r="N132" i="75"/>
  <c r="M132" i="75"/>
  <c r="L132" i="75"/>
  <c r="K132" i="75"/>
  <c r="O131" i="75"/>
  <c r="N131" i="75"/>
  <c r="M131" i="75"/>
  <c r="L131" i="75"/>
  <c r="K131" i="75"/>
  <c r="O130" i="75"/>
  <c r="N130" i="75"/>
  <c r="M130" i="75"/>
  <c r="L130" i="75"/>
  <c r="K130" i="75"/>
  <c r="O129" i="75"/>
  <c r="N129" i="75"/>
  <c r="M129" i="75"/>
  <c r="L129" i="75"/>
  <c r="K129" i="75"/>
  <c r="O128" i="75"/>
  <c r="N128" i="75"/>
  <c r="M128" i="75"/>
  <c r="L128" i="75"/>
  <c r="K128" i="75"/>
  <c r="O127" i="75"/>
  <c r="N127" i="75"/>
  <c r="M127" i="75"/>
  <c r="L127" i="75"/>
  <c r="K127" i="75"/>
  <c r="O126" i="75"/>
  <c r="N126" i="75"/>
  <c r="M126" i="75"/>
  <c r="L126" i="75"/>
  <c r="K126" i="75"/>
  <c r="O125" i="75"/>
  <c r="N125" i="75"/>
  <c r="M125" i="75"/>
  <c r="L125" i="75"/>
  <c r="K125" i="75"/>
  <c r="O124" i="75"/>
  <c r="N124" i="75"/>
  <c r="M124" i="75"/>
  <c r="L124" i="75"/>
  <c r="K124" i="75"/>
  <c r="O123" i="75"/>
  <c r="N123" i="75"/>
  <c r="M123" i="75"/>
  <c r="L123" i="75"/>
  <c r="K123" i="75"/>
  <c r="O122" i="75"/>
  <c r="N122" i="75"/>
  <c r="M122" i="75"/>
  <c r="L122" i="75"/>
  <c r="K122" i="75"/>
  <c r="O121" i="75"/>
  <c r="N121" i="75"/>
  <c r="M121" i="75"/>
  <c r="L121" i="75"/>
  <c r="K121" i="75"/>
  <c r="O120" i="75"/>
  <c r="N120" i="75"/>
  <c r="M120" i="75"/>
  <c r="L120" i="75"/>
  <c r="K120" i="75"/>
  <c r="O119" i="75"/>
  <c r="N119" i="75"/>
  <c r="M119" i="75"/>
  <c r="L119" i="75"/>
  <c r="K119" i="75"/>
  <c r="O118" i="75"/>
  <c r="N118" i="75"/>
  <c r="M118" i="75"/>
  <c r="L118" i="75"/>
  <c r="K118" i="75"/>
  <c r="O117" i="75"/>
  <c r="N117" i="75"/>
  <c r="M117" i="75"/>
  <c r="L117" i="75"/>
  <c r="K117" i="75"/>
  <c r="O116" i="75"/>
  <c r="N116" i="75"/>
  <c r="M116" i="75"/>
  <c r="L116" i="75"/>
  <c r="K116" i="75"/>
  <c r="O115" i="75"/>
  <c r="N115" i="75"/>
  <c r="M115" i="75"/>
  <c r="L115" i="75"/>
  <c r="K115" i="75"/>
  <c r="O114" i="75"/>
  <c r="N114" i="75"/>
  <c r="M114" i="75"/>
  <c r="L114" i="75"/>
  <c r="K114" i="75"/>
  <c r="O113" i="75"/>
  <c r="N113" i="75"/>
  <c r="M113" i="75"/>
  <c r="L113" i="75"/>
  <c r="K113" i="75"/>
  <c r="O112" i="75"/>
  <c r="N112" i="75"/>
  <c r="M112" i="75"/>
  <c r="L112" i="75"/>
  <c r="K112" i="75"/>
  <c r="O111" i="75"/>
  <c r="N111" i="75"/>
  <c r="M111" i="75"/>
  <c r="L111" i="75"/>
  <c r="K111" i="75"/>
  <c r="O110" i="75"/>
  <c r="N110" i="75"/>
  <c r="M110" i="75"/>
  <c r="L110" i="75"/>
  <c r="K110" i="75"/>
  <c r="O109" i="75"/>
  <c r="N109" i="75"/>
  <c r="M109" i="75"/>
  <c r="L109" i="75"/>
  <c r="K109" i="75"/>
  <c r="O108" i="75"/>
  <c r="N108" i="75"/>
  <c r="M108" i="75"/>
  <c r="L108" i="75"/>
  <c r="K108" i="75"/>
  <c r="O107" i="75"/>
  <c r="N107" i="75"/>
  <c r="M107" i="75"/>
  <c r="L107" i="75"/>
  <c r="K107" i="75"/>
  <c r="O106" i="75"/>
  <c r="N106" i="75"/>
  <c r="M106" i="75"/>
  <c r="L106" i="75"/>
  <c r="K106" i="75"/>
  <c r="O105" i="75"/>
  <c r="N105" i="75"/>
  <c r="M105" i="75"/>
  <c r="L105" i="75"/>
  <c r="K105" i="75"/>
  <c r="O104" i="75"/>
  <c r="N104" i="75"/>
  <c r="M104" i="75"/>
  <c r="L104" i="75"/>
  <c r="K104" i="75"/>
  <c r="O103" i="75"/>
  <c r="N103" i="75"/>
  <c r="M103" i="75"/>
  <c r="L103" i="75"/>
  <c r="K103" i="75"/>
  <c r="O102" i="75"/>
  <c r="N102" i="75"/>
  <c r="M102" i="75"/>
  <c r="L102" i="75"/>
  <c r="K102" i="75"/>
  <c r="O101" i="75"/>
  <c r="N101" i="75"/>
  <c r="M101" i="75"/>
  <c r="L101" i="75"/>
  <c r="K101" i="75"/>
  <c r="O100" i="75"/>
  <c r="N100" i="75"/>
  <c r="M100" i="75"/>
  <c r="L100" i="75"/>
  <c r="K100" i="75"/>
  <c r="O99" i="75"/>
  <c r="N99" i="75"/>
  <c r="M99" i="75"/>
  <c r="L99" i="75"/>
  <c r="K99" i="75"/>
  <c r="O98" i="75"/>
  <c r="N98" i="75"/>
  <c r="M98" i="75"/>
  <c r="L98" i="75"/>
  <c r="K98" i="75"/>
  <c r="O97" i="75"/>
  <c r="N97" i="75"/>
  <c r="M97" i="75"/>
  <c r="L97" i="75"/>
  <c r="K97" i="75"/>
  <c r="O96" i="75"/>
  <c r="N96" i="75"/>
  <c r="M96" i="75"/>
  <c r="L96" i="75"/>
  <c r="K96" i="75"/>
  <c r="O95" i="75"/>
  <c r="N95" i="75"/>
  <c r="M95" i="75"/>
  <c r="L95" i="75"/>
  <c r="K95" i="75"/>
  <c r="O94" i="75"/>
  <c r="N94" i="75"/>
  <c r="M94" i="75"/>
  <c r="L94" i="75"/>
  <c r="K94" i="75"/>
  <c r="O93" i="75"/>
  <c r="N93" i="75"/>
  <c r="M93" i="75"/>
  <c r="L93" i="75"/>
  <c r="K93" i="75"/>
  <c r="O92" i="75"/>
  <c r="N92" i="75"/>
  <c r="M92" i="75"/>
  <c r="L92" i="75"/>
  <c r="K92" i="75"/>
  <c r="O91" i="75"/>
  <c r="N91" i="75"/>
  <c r="M91" i="75"/>
  <c r="L91" i="75"/>
  <c r="K91" i="75"/>
  <c r="O90" i="75"/>
  <c r="N90" i="75"/>
  <c r="M90" i="75"/>
  <c r="L90" i="75"/>
  <c r="K90" i="75"/>
  <c r="O89" i="75"/>
  <c r="N89" i="75"/>
  <c r="M89" i="75"/>
  <c r="L89" i="75"/>
  <c r="K89" i="75"/>
  <c r="O88" i="75"/>
  <c r="N88" i="75"/>
  <c r="M88" i="75"/>
  <c r="L88" i="75"/>
  <c r="K88" i="75"/>
  <c r="O87" i="75"/>
  <c r="N87" i="75"/>
  <c r="M87" i="75"/>
  <c r="L87" i="75"/>
  <c r="K87" i="75"/>
  <c r="O86" i="75"/>
  <c r="N86" i="75"/>
  <c r="M86" i="75"/>
  <c r="L86" i="75"/>
  <c r="K86" i="75"/>
  <c r="O85" i="75"/>
  <c r="N85" i="75"/>
  <c r="M85" i="75"/>
  <c r="L85" i="75"/>
  <c r="K85" i="75"/>
  <c r="O84" i="75"/>
  <c r="N84" i="75"/>
  <c r="M84" i="75"/>
  <c r="L84" i="75"/>
  <c r="K84" i="75"/>
  <c r="O83" i="75"/>
  <c r="N83" i="75"/>
  <c r="M83" i="75"/>
  <c r="L83" i="75"/>
  <c r="K83" i="75"/>
  <c r="O82" i="75"/>
  <c r="N82" i="75"/>
  <c r="M82" i="75"/>
  <c r="L82" i="75"/>
  <c r="K82" i="75"/>
  <c r="O81" i="75"/>
  <c r="N81" i="75"/>
  <c r="M81" i="75"/>
  <c r="L81" i="75"/>
  <c r="K81" i="75"/>
  <c r="O80" i="75"/>
  <c r="N80" i="75"/>
  <c r="M80" i="75"/>
  <c r="L80" i="75"/>
  <c r="K80" i="75"/>
  <c r="O79" i="75"/>
  <c r="N79" i="75"/>
  <c r="M79" i="75"/>
  <c r="L79" i="75"/>
  <c r="K79" i="75"/>
  <c r="O78" i="75"/>
  <c r="N78" i="75"/>
  <c r="M78" i="75"/>
  <c r="L78" i="75"/>
  <c r="K78" i="75"/>
  <c r="O77" i="75"/>
  <c r="N77" i="75"/>
  <c r="M77" i="75"/>
  <c r="L77" i="75"/>
  <c r="K77" i="75"/>
  <c r="O76" i="75"/>
  <c r="N76" i="75"/>
  <c r="M76" i="75"/>
  <c r="L76" i="75"/>
  <c r="K76" i="75"/>
  <c r="O75" i="75"/>
  <c r="N75" i="75"/>
  <c r="M75" i="75"/>
  <c r="L75" i="75"/>
  <c r="K75" i="75"/>
  <c r="O74" i="75"/>
  <c r="N74" i="75"/>
  <c r="M74" i="75"/>
  <c r="L74" i="75"/>
  <c r="K74" i="75"/>
  <c r="O73" i="75"/>
  <c r="N73" i="75"/>
  <c r="M73" i="75"/>
  <c r="L73" i="75"/>
  <c r="K73" i="75"/>
  <c r="O72" i="75"/>
  <c r="N72" i="75"/>
  <c r="M72" i="75"/>
  <c r="L72" i="75"/>
  <c r="K72" i="75"/>
  <c r="O71" i="75"/>
  <c r="N71" i="75"/>
  <c r="M71" i="75"/>
  <c r="L71" i="75"/>
  <c r="K71" i="75"/>
  <c r="O70" i="75"/>
  <c r="N70" i="75"/>
  <c r="M70" i="75"/>
  <c r="L70" i="75"/>
  <c r="K70" i="75"/>
  <c r="O69" i="75"/>
  <c r="N69" i="75"/>
  <c r="M69" i="75"/>
  <c r="L69" i="75"/>
  <c r="K69" i="75"/>
  <c r="O68" i="75"/>
  <c r="N68" i="75"/>
  <c r="M68" i="75"/>
  <c r="L68" i="75"/>
  <c r="K68" i="75"/>
  <c r="O67" i="75"/>
  <c r="N67" i="75"/>
  <c r="M67" i="75"/>
  <c r="L67" i="75"/>
  <c r="K67" i="75"/>
  <c r="O66" i="75"/>
  <c r="N66" i="75"/>
  <c r="M66" i="75"/>
  <c r="L66" i="75"/>
  <c r="K66" i="75"/>
  <c r="O65" i="75"/>
  <c r="N65" i="75"/>
  <c r="M65" i="75"/>
  <c r="L65" i="75"/>
  <c r="K65" i="75"/>
  <c r="O64" i="75"/>
  <c r="N64" i="75"/>
  <c r="M64" i="75"/>
  <c r="L64" i="75"/>
  <c r="K64" i="75"/>
  <c r="O63" i="75"/>
  <c r="N63" i="75"/>
  <c r="M63" i="75"/>
  <c r="L63" i="75"/>
  <c r="K63" i="75"/>
  <c r="O62" i="75"/>
  <c r="N62" i="75"/>
  <c r="M62" i="75"/>
  <c r="L62" i="75"/>
  <c r="K62" i="75"/>
  <c r="O61" i="75"/>
  <c r="N61" i="75"/>
  <c r="M61" i="75"/>
  <c r="L61" i="75"/>
  <c r="K61" i="75"/>
  <c r="O60" i="75"/>
  <c r="N60" i="75"/>
  <c r="M60" i="75"/>
  <c r="L60" i="75"/>
  <c r="K60" i="75"/>
  <c r="O59" i="75"/>
  <c r="N59" i="75"/>
  <c r="M59" i="75"/>
  <c r="L59" i="75"/>
  <c r="K59" i="75"/>
  <c r="O58" i="75"/>
  <c r="N58" i="75"/>
  <c r="M58" i="75"/>
  <c r="L58" i="75"/>
  <c r="K58" i="75"/>
  <c r="O57" i="75"/>
  <c r="N57" i="75"/>
  <c r="M57" i="75"/>
  <c r="L57" i="75"/>
  <c r="K57" i="75"/>
  <c r="O56" i="75"/>
  <c r="N56" i="75"/>
  <c r="M56" i="75"/>
  <c r="L56" i="75"/>
  <c r="K56" i="75"/>
  <c r="O55" i="75"/>
  <c r="N55" i="75"/>
  <c r="M55" i="75"/>
  <c r="L55" i="75"/>
  <c r="K55" i="75"/>
  <c r="O54" i="75"/>
  <c r="N54" i="75"/>
  <c r="M54" i="75"/>
  <c r="L54" i="75"/>
  <c r="K54" i="75"/>
  <c r="O53" i="75"/>
  <c r="N53" i="75"/>
  <c r="M53" i="75"/>
  <c r="L53" i="75"/>
  <c r="K53" i="75"/>
  <c r="O52" i="75"/>
  <c r="N52" i="75"/>
  <c r="M52" i="75"/>
  <c r="L52" i="75"/>
  <c r="K52" i="75"/>
  <c r="O51" i="75"/>
  <c r="N51" i="75"/>
  <c r="M51" i="75"/>
  <c r="L51" i="75"/>
  <c r="K51" i="75"/>
  <c r="O50" i="75"/>
  <c r="N50" i="75"/>
  <c r="M50" i="75"/>
  <c r="L50" i="75"/>
  <c r="K50" i="75"/>
  <c r="O49" i="75"/>
  <c r="N49" i="75"/>
  <c r="M49" i="75"/>
  <c r="L49" i="75"/>
  <c r="K49" i="75"/>
  <c r="O48" i="75"/>
  <c r="N48" i="75"/>
  <c r="M48" i="75"/>
  <c r="L48" i="75"/>
  <c r="K48" i="75"/>
  <c r="O47" i="75"/>
  <c r="N47" i="75"/>
  <c r="M47" i="75"/>
  <c r="L47" i="75"/>
  <c r="K47" i="75"/>
  <c r="O46" i="75"/>
  <c r="N46" i="75"/>
  <c r="M46" i="75"/>
  <c r="L46" i="75"/>
  <c r="K46" i="75"/>
  <c r="O45" i="75"/>
  <c r="N45" i="75"/>
  <c r="M45" i="75"/>
  <c r="L45" i="75"/>
  <c r="K45" i="75"/>
  <c r="O44" i="75"/>
  <c r="N44" i="75"/>
  <c r="M44" i="75"/>
  <c r="L44" i="75"/>
  <c r="K44" i="75"/>
  <c r="O43" i="75"/>
  <c r="N43" i="75"/>
  <c r="M43" i="75"/>
  <c r="L43" i="75"/>
  <c r="K43" i="75"/>
  <c r="O42" i="75"/>
  <c r="N42" i="75"/>
  <c r="M42" i="75"/>
  <c r="L42" i="75"/>
  <c r="K42" i="75"/>
  <c r="O41" i="75"/>
  <c r="N41" i="75"/>
  <c r="M41" i="75"/>
  <c r="L41" i="75"/>
  <c r="K41" i="75"/>
  <c r="O40" i="75"/>
  <c r="N40" i="75"/>
  <c r="M40" i="75"/>
  <c r="L40" i="75"/>
  <c r="K40" i="75"/>
  <c r="O39" i="75"/>
  <c r="N39" i="75"/>
  <c r="M39" i="75"/>
  <c r="L39" i="75"/>
  <c r="K39" i="75"/>
  <c r="O38" i="75"/>
  <c r="N38" i="75"/>
  <c r="M38" i="75"/>
  <c r="L38" i="75"/>
  <c r="K38" i="75"/>
  <c r="O37" i="75"/>
  <c r="N37" i="75"/>
  <c r="M37" i="75"/>
  <c r="L37" i="75"/>
  <c r="K37" i="75"/>
  <c r="O36" i="75"/>
  <c r="N36" i="75"/>
  <c r="M36" i="75"/>
  <c r="L36" i="75"/>
  <c r="K36" i="75"/>
  <c r="O35" i="75"/>
  <c r="N35" i="75"/>
  <c r="M35" i="75"/>
  <c r="L35" i="75"/>
  <c r="K35" i="75"/>
  <c r="O34" i="75"/>
  <c r="N34" i="75"/>
  <c r="M34" i="75"/>
  <c r="L34" i="75"/>
  <c r="K34" i="75"/>
  <c r="O33" i="75"/>
  <c r="N33" i="75"/>
  <c r="M33" i="75"/>
  <c r="L33" i="75"/>
  <c r="K33" i="75"/>
  <c r="O32" i="75"/>
  <c r="N32" i="75"/>
  <c r="M32" i="75"/>
  <c r="L32" i="75"/>
  <c r="K32" i="75"/>
  <c r="O31" i="75"/>
  <c r="N31" i="75"/>
  <c r="M31" i="75"/>
  <c r="L31" i="75"/>
  <c r="K31" i="75"/>
  <c r="O30" i="75"/>
  <c r="N30" i="75"/>
  <c r="M30" i="75"/>
  <c r="L30" i="75"/>
  <c r="K30" i="75"/>
  <c r="O29" i="75"/>
  <c r="N29" i="75"/>
  <c r="M29" i="75"/>
  <c r="L29" i="75"/>
  <c r="K29" i="75"/>
  <c r="O28" i="75"/>
  <c r="N28" i="75"/>
  <c r="M28" i="75"/>
  <c r="L28" i="75"/>
  <c r="K28" i="75"/>
  <c r="O27" i="75"/>
  <c r="N27" i="75"/>
  <c r="M27" i="75"/>
  <c r="L27" i="75"/>
  <c r="K27" i="75"/>
  <c r="O26" i="75"/>
  <c r="N26" i="75"/>
  <c r="M26" i="75"/>
  <c r="L26" i="75"/>
  <c r="K26" i="75"/>
  <c r="O25" i="75"/>
  <c r="N25" i="75"/>
  <c r="M25" i="75"/>
  <c r="L25" i="75"/>
  <c r="K25" i="75"/>
  <c r="O24" i="75"/>
  <c r="N24" i="75"/>
  <c r="M24" i="75"/>
  <c r="L24" i="75"/>
  <c r="K24" i="75"/>
  <c r="O23" i="75"/>
  <c r="N23" i="75"/>
  <c r="M23" i="75"/>
  <c r="L23" i="75"/>
  <c r="K23" i="75"/>
  <c r="O22" i="75"/>
  <c r="N22" i="75"/>
  <c r="M22" i="75"/>
  <c r="L22" i="75"/>
  <c r="K22" i="75"/>
  <c r="O21" i="75"/>
  <c r="N21" i="75"/>
  <c r="M21" i="75"/>
  <c r="L21" i="75"/>
  <c r="K21" i="75"/>
  <c r="O20" i="75"/>
  <c r="N20" i="75"/>
  <c r="M20" i="75"/>
  <c r="L20" i="75"/>
  <c r="K20" i="75"/>
  <c r="O19" i="75"/>
  <c r="N19" i="75"/>
  <c r="M19" i="75"/>
  <c r="L19" i="75"/>
  <c r="K19" i="75"/>
  <c r="O18" i="75"/>
  <c r="N18" i="75"/>
  <c r="M18" i="75"/>
  <c r="L18" i="75"/>
  <c r="K18" i="75"/>
  <c r="O17" i="75"/>
  <c r="N17" i="75"/>
  <c r="M17" i="75"/>
  <c r="L17" i="75"/>
  <c r="K17" i="75"/>
  <c r="O16" i="75"/>
  <c r="N16" i="75"/>
  <c r="M16" i="75"/>
  <c r="L16" i="75"/>
  <c r="K16" i="75"/>
  <c r="O15" i="75"/>
  <c r="N15" i="75"/>
  <c r="M15" i="75"/>
  <c r="L15" i="75"/>
  <c r="K15" i="75"/>
  <c r="O14" i="75"/>
  <c r="N14" i="75"/>
  <c r="M14" i="75"/>
  <c r="L14" i="75"/>
  <c r="K14" i="75"/>
  <c r="O13" i="75"/>
  <c r="N13" i="75"/>
  <c r="M13" i="75"/>
  <c r="L13" i="75"/>
  <c r="K13" i="75"/>
  <c r="O12" i="75"/>
  <c r="N12" i="75"/>
  <c r="M12" i="75"/>
  <c r="L12" i="75"/>
  <c r="K12" i="75"/>
  <c r="O270" i="74"/>
  <c r="N270" i="74"/>
  <c r="M270" i="74"/>
  <c r="L270" i="74"/>
  <c r="K270" i="74"/>
  <c r="O269" i="74"/>
  <c r="N269" i="74"/>
  <c r="M269" i="74"/>
  <c r="L269" i="74"/>
  <c r="K269" i="74"/>
  <c r="O268" i="74"/>
  <c r="N268" i="74"/>
  <c r="M268" i="74"/>
  <c r="L268" i="74"/>
  <c r="K268" i="74"/>
  <c r="O267" i="74"/>
  <c r="N267" i="74"/>
  <c r="M267" i="74"/>
  <c r="L267" i="74"/>
  <c r="K267" i="74"/>
  <c r="O266" i="74"/>
  <c r="N266" i="74"/>
  <c r="M266" i="74"/>
  <c r="L266" i="74"/>
  <c r="K266" i="74"/>
  <c r="O265" i="74"/>
  <c r="N265" i="74"/>
  <c r="M265" i="74"/>
  <c r="L265" i="74"/>
  <c r="K265" i="74"/>
  <c r="O264" i="74"/>
  <c r="N264" i="74"/>
  <c r="M264" i="74"/>
  <c r="L264" i="74"/>
  <c r="K264" i="74"/>
  <c r="O263" i="74"/>
  <c r="N263" i="74"/>
  <c r="M263" i="74"/>
  <c r="L263" i="74"/>
  <c r="K263" i="74"/>
  <c r="O262" i="74"/>
  <c r="N262" i="74"/>
  <c r="M262" i="74"/>
  <c r="L262" i="74"/>
  <c r="K262" i="74"/>
  <c r="O261" i="74"/>
  <c r="N261" i="74"/>
  <c r="M261" i="74"/>
  <c r="L261" i="74"/>
  <c r="K261" i="74"/>
  <c r="O260" i="74"/>
  <c r="N260" i="74"/>
  <c r="M260" i="74"/>
  <c r="L260" i="74"/>
  <c r="K260" i="74"/>
  <c r="O259" i="74"/>
  <c r="N259" i="74"/>
  <c r="M259" i="74"/>
  <c r="L259" i="74"/>
  <c r="K259" i="74"/>
  <c r="O258" i="74"/>
  <c r="N258" i="74"/>
  <c r="M258" i="74"/>
  <c r="L258" i="74"/>
  <c r="K258" i="74"/>
  <c r="O257" i="74"/>
  <c r="N257" i="74"/>
  <c r="M257" i="74"/>
  <c r="L257" i="74"/>
  <c r="K257" i="74"/>
  <c r="O256" i="74"/>
  <c r="N256" i="74"/>
  <c r="M256" i="74"/>
  <c r="L256" i="74"/>
  <c r="K256" i="74"/>
  <c r="O255" i="74"/>
  <c r="N255" i="74"/>
  <c r="M255" i="74"/>
  <c r="L255" i="74"/>
  <c r="K255" i="74"/>
  <c r="O254" i="74"/>
  <c r="N254" i="74"/>
  <c r="M254" i="74"/>
  <c r="L254" i="74"/>
  <c r="K254" i="74"/>
  <c r="O253" i="74"/>
  <c r="N253" i="74"/>
  <c r="M253" i="74"/>
  <c r="L253" i="74"/>
  <c r="K253" i="74"/>
  <c r="O252" i="74"/>
  <c r="N252" i="74"/>
  <c r="M252" i="74"/>
  <c r="L252" i="74"/>
  <c r="K252" i="74"/>
  <c r="O251" i="74"/>
  <c r="N251" i="74"/>
  <c r="M251" i="74"/>
  <c r="L251" i="74"/>
  <c r="K251" i="74"/>
  <c r="O250" i="74"/>
  <c r="N250" i="74"/>
  <c r="M250" i="74"/>
  <c r="L250" i="74"/>
  <c r="K250" i="74"/>
  <c r="O249" i="74"/>
  <c r="N249" i="74"/>
  <c r="M249" i="74"/>
  <c r="L249" i="74"/>
  <c r="K249" i="74"/>
  <c r="O248" i="74"/>
  <c r="N248" i="74"/>
  <c r="M248" i="74"/>
  <c r="L248" i="74"/>
  <c r="K248" i="74"/>
  <c r="O247" i="74"/>
  <c r="N247" i="74"/>
  <c r="M247" i="74"/>
  <c r="L247" i="74"/>
  <c r="K247" i="74"/>
  <c r="O246" i="74"/>
  <c r="N246" i="74"/>
  <c r="M246" i="74"/>
  <c r="L246" i="74"/>
  <c r="K246" i="74"/>
  <c r="O245" i="74"/>
  <c r="N245" i="74"/>
  <c r="M245" i="74"/>
  <c r="L245" i="74"/>
  <c r="K245" i="74"/>
  <c r="O244" i="74"/>
  <c r="N244" i="74"/>
  <c r="M244" i="74"/>
  <c r="L244" i="74"/>
  <c r="K244" i="74"/>
  <c r="O243" i="74"/>
  <c r="N243" i="74"/>
  <c r="M243" i="74"/>
  <c r="L243" i="74"/>
  <c r="K243" i="74"/>
  <c r="O242" i="74"/>
  <c r="N242" i="74"/>
  <c r="M242" i="74"/>
  <c r="L242" i="74"/>
  <c r="K242" i="74"/>
  <c r="O241" i="74"/>
  <c r="N241" i="74"/>
  <c r="M241" i="74"/>
  <c r="L241" i="74"/>
  <c r="K241" i="74"/>
  <c r="O240" i="74"/>
  <c r="N240" i="74"/>
  <c r="M240" i="74"/>
  <c r="L240" i="74"/>
  <c r="K240" i="74"/>
  <c r="O239" i="74"/>
  <c r="N239" i="74"/>
  <c r="M239" i="74"/>
  <c r="L239" i="74"/>
  <c r="K239" i="74"/>
  <c r="O238" i="74"/>
  <c r="N238" i="74"/>
  <c r="M238" i="74"/>
  <c r="L238" i="74"/>
  <c r="K238" i="74"/>
  <c r="O237" i="74"/>
  <c r="N237" i="74"/>
  <c r="M237" i="74"/>
  <c r="L237" i="74"/>
  <c r="K237" i="74"/>
  <c r="O236" i="74"/>
  <c r="N236" i="74"/>
  <c r="M236" i="74"/>
  <c r="L236" i="74"/>
  <c r="K236" i="74"/>
  <c r="O235" i="74"/>
  <c r="N235" i="74"/>
  <c r="M235" i="74"/>
  <c r="L235" i="74"/>
  <c r="K235" i="74"/>
  <c r="O234" i="74"/>
  <c r="N234" i="74"/>
  <c r="M234" i="74"/>
  <c r="L234" i="74"/>
  <c r="K234" i="74"/>
  <c r="O233" i="74"/>
  <c r="N233" i="74"/>
  <c r="M233" i="74"/>
  <c r="L233" i="74"/>
  <c r="K233" i="74"/>
  <c r="O232" i="74"/>
  <c r="N232" i="74"/>
  <c r="M232" i="74"/>
  <c r="L232" i="74"/>
  <c r="K232" i="74"/>
  <c r="O231" i="74"/>
  <c r="N231" i="74"/>
  <c r="M231" i="74"/>
  <c r="L231" i="74"/>
  <c r="K231" i="74"/>
  <c r="O230" i="74"/>
  <c r="N230" i="74"/>
  <c r="M230" i="74"/>
  <c r="L230" i="74"/>
  <c r="K230" i="74"/>
  <c r="O229" i="74"/>
  <c r="N229" i="74"/>
  <c r="M229" i="74"/>
  <c r="L229" i="74"/>
  <c r="K229" i="74"/>
  <c r="O228" i="74"/>
  <c r="N228" i="74"/>
  <c r="M228" i="74"/>
  <c r="L228" i="74"/>
  <c r="K228" i="74"/>
  <c r="O227" i="74"/>
  <c r="N227" i="74"/>
  <c r="M227" i="74"/>
  <c r="L227" i="74"/>
  <c r="K227" i="74"/>
  <c r="O226" i="74"/>
  <c r="N226" i="74"/>
  <c r="M226" i="74"/>
  <c r="L226" i="74"/>
  <c r="K226" i="74"/>
  <c r="O225" i="74"/>
  <c r="N225" i="74"/>
  <c r="M225" i="74"/>
  <c r="L225" i="74"/>
  <c r="K225" i="74"/>
  <c r="O224" i="74"/>
  <c r="N224" i="74"/>
  <c r="M224" i="74"/>
  <c r="L224" i="74"/>
  <c r="K224" i="74"/>
  <c r="O223" i="74"/>
  <c r="N223" i="74"/>
  <c r="M223" i="74"/>
  <c r="L223" i="74"/>
  <c r="K223" i="74"/>
  <c r="O222" i="74"/>
  <c r="N222" i="74"/>
  <c r="M222" i="74"/>
  <c r="L222" i="74"/>
  <c r="K222" i="74"/>
  <c r="O221" i="74"/>
  <c r="N221" i="74"/>
  <c r="M221" i="74"/>
  <c r="L221" i="74"/>
  <c r="K221" i="74"/>
  <c r="O220" i="74"/>
  <c r="N220" i="74"/>
  <c r="M220" i="74"/>
  <c r="L220" i="74"/>
  <c r="K220" i="74"/>
  <c r="O219" i="74"/>
  <c r="N219" i="74"/>
  <c r="M219" i="74"/>
  <c r="L219" i="74"/>
  <c r="K219" i="74"/>
  <c r="O218" i="74"/>
  <c r="N218" i="74"/>
  <c r="M218" i="74"/>
  <c r="L218" i="74"/>
  <c r="K218" i="74"/>
  <c r="O217" i="74"/>
  <c r="N217" i="74"/>
  <c r="M217" i="74"/>
  <c r="L217" i="74"/>
  <c r="K217" i="74"/>
  <c r="O216" i="74"/>
  <c r="N216" i="74"/>
  <c r="M216" i="74"/>
  <c r="L216" i="74"/>
  <c r="K216" i="74"/>
  <c r="O215" i="74"/>
  <c r="N215" i="74"/>
  <c r="M215" i="74"/>
  <c r="L215" i="74"/>
  <c r="K215" i="74"/>
  <c r="O214" i="74"/>
  <c r="N214" i="74"/>
  <c r="M214" i="74"/>
  <c r="L214" i="74"/>
  <c r="K214" i="74"/>
  <c r="O213" i="74"/>
  <c r="N213" i="74"/>
  <c r="M213" i="74"/>
  <c r="L213" i="74"/>
  <c r="K213" i="74"/>
  <c r="O212" i="74"/>
  <c r="N212" i="74"/>
  <c r="M212" i="74"/>
  <c r="L212" i="74"/>
  <c r="K212" i="74"/>
  <c r="O211" i="74"/>
  <c r="N211" i="74"/>
  <c r="M211" i="74"/>
  <c r="L211" i="74"/>
  <c r="K211" i="74"/>
  <c r="O210" i="74"/>
  <c r="N210" i="74"/>
  <c r="M210" i="74"/>
  <c r="L210" i="74"/>
  <c r="K210" i="74"/>
  <c r="O209" i="74"/>
  <c r="N209" i="74"/>
  <c r="M209" i="74"/>
  <c r="L209" i="74"/>
  <c r="K209" i="74"/>
  <c r="O208" i="74"/>
  <c r="N208" i="74"/>
  <c r="M208" i="74"/>
  <c r="L208" i="74"/>
  <c r="K208" i="74"/>
  <c r="O207" i="74"/>
  <c r="N207" i="74"/>
  <c r="M207" i="74"/>
  <c r="L207" i="74"/>
  <c r="K207" i="74"/>
  <c r="O206" i="74"/>
  <c r="N206" i="74"/>
  <c r="M206" i="74"/>
  <c r="L206" i="74"/>
  <c r="K206" i="74"/>
  <c r="O205" i="74"/>
  <c r="N205" i="74"/>
  <c r="M205" i="74"/>
  <c r="L205" i="74"/>
  <c r="K205" i="74"/>
  <c r="O204" i="74"/>
  <c r="N204" i="74"/>
  <c r="M204" i="74"/>
  <c r="L204" i="74"/>
  <c r="K204" i="74"/>
  <c r="O203" i="74"/>
  <c r="N203" i="74"/>
  <c r="M203" i="74"/>
  <c r="L203" i="74"/>
  <c r="K203" i="74"/>
  <c r="O202" i="74"/>
  <c r="N202" i="74"/>
  <c r="M202" i="74"/>
  <c r="L202" i="74"/>
  <c r="K202" i="74"/>
  <c r="O201" i="74"/>
  <c r="N201" i="74"/>
  <c r="M201" i="74"/>
  <c r="L201" i="74"/>
  <c r="K201" i="74"/>
  <c r="O200" i="74"/>
  <c r="N200" i="74"/>
  <c r="M200" i="74"/>
  <c r="L200" i="74"/>
  <c r="K200" i="74"/>
  <c r="O199" i="74"/>
  <c r="N199" i="74"/>
  <c r="M199" i="74"/>
  <c r="L199" i="74"/>
  <c r="K199" i="74"/>
  <c r="O198" i="74"/>
  <c r="N198" i="74"/>
  <c r="M198" i="74"/>
  <c r="L198" i="74"/>
  <c r="K198" i="74"/>
  <c r="O197" i="74"/>
  <c r="N197" i="74"/>
  <c r="M197" i="74"/>
  <c r="L197" i="74"/>
  <c r="K197" i="74"/>
  <c r="O196" i="74"/>
  <c r="N196" i="74"/>
  <c r="M196" i="74"/>
  <c r="L196" i="74"/>
  <c r="K196" i="74"/>
  <c r="O195" i="74"/>
  <c r="N195" i="74"/>
  <c r="M195" i="74"/>
  <c r="L195" i="74"/>
  <c r="K195" i="74"/>
  <c r="O194" i="74"/>
  <c r="N194" i="74"/>
  <c r="M194" i="74"/>
  <c r="L194" i="74"/>
  <c r="K194" i="74"/>
  <c r="O193" i="74"/>
  <c r="N193" i="74"/>
  <c r="M193" i="74"/>
  <c r="L193" i="74"/>
  <c r="K193" i="74"/>
  <c r="O192" i="74"/>
  <c r="N192" i="74"/>
  <c r="M192" i="74"/>
  <c r="L192" i="74"/>
  <c r="K192" i="74"/>
  <c r="O191" i="74"/>
  <c r="N191" i="74"/>
  <c r="M191" i="74"/>
  <c r="L191" i="74"/>
  <c r="K191" i="74"/>
  <c r="O190" i="74"/>
  <c r="N190" i="74"/>
  <c r="M190" i="74"/>
  <c r="L190" i="74"/>
  <c r="K190" i="74"/>
  <c r="O189" i="74"/>
  <c r="N189" i="74"/>
  <c r="M189" i="74"/>
  <c r="L189" i="74"/>
  <c r="K189" i="74"/>
  <c r="O188" i="74"/>
  <c r="N188" i="74"/>
  <c r="M188" i="74"/>
  <c r="L188" i="74"/>
  <c r="K188" i="74"/>
  <c r="O187" i="74"/>
  <c r="N187" i="74"/>
  <c r="M187" i="74"/>
  <c r="L187" i="74"/>
  <c r="K187" i="74"/>
  <c r="O186" i="74"/>
  <c r="N186" i="74"/>
  <c r="M186" i="74"/>
  <c r="L186" i="74"/>
  <c r="K186" i="74"/>
  <c r="O185" i="74"/>
  <c r="N185" i="74"/>
  <c r="M185" i="74"/>
  <c r="L185" i="74"/>
  <c r="K185" i="74"/>
  <c r="O184" i="74"/>
  <c r="N184" i="74"/>
  <c r="M184" i="74"/>
  <c r="L184" i="74"/>
  <c r="K184" i="74"/>
  <c r="O183" i="74"/>
  <c r="N183" i="74"/>
  <c r="M183" i="74"/>
  <c r="L183" i="74"/>
  <c r="K183" i="74"/>
  <c r="O182" i="74"/>
  <c r="N182" i="74"/>
  <c r="M182" i="74"/>
  <c r="L182" i="74"/>
  <c r="K182" i="74"/>
  <c r="O181" i="74"/>
  <c r="N181" i="74"/>
  <c r="M181" i="74"/>
  <c r="L181" i="74"/>
  <c r="K181" i="74"/>
  <c r="O180" i="74"/>
  <c r="N180" i="74"/>
  <c r="M180" i="74"/>
  <c r="L180" i="74"/>
  <c r="K180" i="74"/>
  <c r="O179" i="74"/>
  <c r="N179" i="74"/>
  <c r="M179" i="74"/>
  <c r="L179" i="74"/>
  <c r="K179" i="74"/>
  <c r="O178" i="74"/>
  <c r="N178" i="74"/>
  <c r="M178" i="74"/>
  <c r="L178" i="74"/>
  <c r="K178" i="74"/>
  <c r="O177" i="74"/>
  <c r="N177" i="74"/>
  <c r="M177" i="74"/>
  <c r="L177" i="74"/>
  <c r="K177" i="74"/>
  <c r="O176" i="74"/>
  <c r="N176" i="74"/>
  <c r="M176" i="74"/>
  <c r="L176" i="74"/>
  <c r="K176" i="74"/>
  <c r="O175" i="74"/>
  <c r="N175" i="74"/>
  <c r="M175" i="74"/>
  <c r="L175" i="74"/>
  <c r="K175" i="74"/>
  <c r="O174" i="74"/>
  <c r="N174" i="74"/>
  <c r="M174" i="74"/>
  <c r="L174" i="74"/>
  <c r="K174" i="74"/>
  <c r="O173" i="74"/>
  <c r="N173" i="74"/>
  <c r="M173" i="74"/>
  <c r="L173" i="74"/>
  <c r="K173" i="74"/>
  <c r="O172" i="74"/>
  <c r="N172" i="74"/>
  <c r="M172" i="74"/>
  <c r="L172" i="74"/>
  <c r="K172" i="74"/>
  <c r="O171" i="74"/>
  <c r="N171" i="74"/>
  <c r="M171" i="74"/>
  <c r="L171" i="74"/>
  <c r="K171" i="74"/>
  <c r="O170" i="74"/>
  <c r="N170" i="74"/>
  <c r="M170" i="74"/>
  <c r="L170" i="74"/>
  <c r="K170" i="74"/>
  <c r="O169" i="74"/>
  <c r="N169" i="74"/>
  <c r="M169" i="74"/>
  <c r="L169" i="74"/>
  <c r="K169" i="74"/>
  <c r="O168" i="74"/>
  <c r="N168" i="74"/>
  <c r="M168" i="74"/>
  <c r="L168" i="74"/>
  <c r="K168" i="74"/>
  <c r="O167" i="74"/>
  <c r="N167" i="74"/>
  <c r="M167" i="74"/>
  <c r="L167" i="74"/>
  <c r="K167" i="74"/>
  <c r="O166" i="74"/>
  <c r="N166" i="74"/>
  <c r="M166" i="74"/>
  <c r="L166" i="74"/>
  <c r="K166" i="74"/>
  <c r="O165" i="74"/>
  <c r="N165" i="74"/>
  <c r="M165" i="74"/>
  <c r="L165" i="74"/>
  <c r="K165" i="74"/>
  <c r="O164" i="74"/>
  <c r="N164" i="74"/>
  <c r="M164" i="74"/>
  <c r="L164" i="74"/>
  <c r="K164" i="74"/>
  <c r="O163" i="74"/>
  <c r="N163" i="74"/>
  <c r="M163" i="74"/>
  <c r="L163" i="74"/>
  <c r="K163" i="74"/>
  <c r="O162" i="74"/>
  <c r="N162" i="74"/>
  <c r="M162" i="74"/>
  <c r="L162" i="74"/>
  <c r="K162" i="74"/>
  <c r="O161" i="74"/>
  <c r="N161" i="74"/>
  <c r="M161" i="74"/>
  <c r="L161" i="74"/>
  <c r="K161" i="74"/>
  <c r="O160" i="74"/>
  <c r="N160" i="74"/>
  <c r="M160" i="74"/>
  <c r="L160" i="74"/>
  <c r="K160" i="74"/>
  <c r="O159" i="74"/>
  <c r="N159" i="74"/>
  <c r="M159" i="74"/>
  <c r="L159" i="74"/>
  <c r="K159" i="74"/>
  <c r="O158" i="74"/>
  <c r="N158" i="74"/>
  <c r="M158" i="74"/>
  <c r="L158" i="74"/>
  <c r="K158" i="74"/>
  <c r="O157" i="74"/>
  <c r="N157" i="74"/>
  <c r="M157" i="74"/>
  <c r="L157" i="74"/>
  <c r="K157" i="74"/>
  <c r="O156" i="74"/>
  <c r="N156" i="74"/>
  <c r="M156" i="74"/>
  <c r="L156" i="74"/>
  <c r="K156" i="74"/>
  <c r="O155" i="74"/>
  <c r="N155" i="74"/>
  <c r="M155" i="74"/>
  <c r="L155" i="74"/>
  <c r="K155" i="74"/>
  <c r="O154" i="74"/>
  <c r="N154" i="74"/>
  <c r="M154" i="74"/>
  <c r="L154" i="74"/>
  <c r="K154" i="74"/>
  <c r="O153" i="74"/>
  <c r="N153" i="74"/>
  <c r="M153" i="74"/>
  <c r="L153" i="74"/>
  <c r="K153" i="74"/>
  <c r="O152" i="74"/>
  <c r="N152" i="74"/>
  <c r="M152" i="74"/>
  <c r="L152" i="74"/>
  <c r="K152" i="74"/>
  <c r="O151" i="74"/>
  <c r="N151" i="74"/>
  <c r="M151" i="74"/>
  <c r="L151" i="74"/>
  <c r="K151" i="74"/>
  <c r="O150" i="74"/>
  <c r="N150" i="74"/>
  <c r="M150" i="74"/>
  <c r="L150" i="74"/>
  <c r="K150" i="74"/>
  <c r="O149" i="74"/>
  <c r="N149" i="74"/>
  <c r="M149" i="74"/>
  <c r="L149" i="74"/>
  <c r="K149" i="74"/>
  <c r="O148" i="74"/>
  <c r="N148" i="74"/>
  <c r="M148" i="74"/>
  <c r="L148" i="74"/>
  <c r="K148" i="74"/>
  <c r="O147" i="74"/>
  <c r="N147" i="74"/>
  <c r="M147" i="74"/>
  <c r="L147" i="74"/>
  <c r="K147" i="74"/>
  <c r="O146" i="74"/>
  <c r="N146" i="74"/>
  <c r="M146" i="74"/>
  <c r="L146" i="74"/>
  <c r="K146" i="74"/>
  <c r="O145" i="74"/>
  <c r="N145" i="74"/>
  <c r="M145" i="74"/>
  <c r="L145" i="74"/>
  <c r="K145" i="74"/>
  <c r="O144" i="74"/>
  <c r="N144" i="74"/>
  <c r="M144" i="74"/>
  <c r="L144" i="74"/>
  <c r="K144" i="74"/>
  <c r="O143" i="74"/>
  <c r="N143" i="74"/>
  <c r="M143" i="74"/>
  <c r="L143" i="74"/>
  <c r="K143" i="74"/>
  <c r="O142" i="74"/>
  <c r="N142" i="74"/>
  <c r="M142" i="74"/>
  <c r="L142" i="74"/>
  <c r="K142" i="74"/>
  <c r="O141" i="74"/>
  <c r="N141" i="74"/>
  <c r="M141" i="74"/>
  <c r="L141" i="74"/>
  <c r="K141" i="74"/>
  <c r="O140" i="74"/>
  <c r="N140" i="74"/>
  <c r="M140" i="74"/>
  <c r="L140" i="74"/>
  <c r="K140" i="74"/>
  <c r="O139" i="74"/>
  <c r="N139" i="74"/>
  <c r="M139" i="74"/>
  <c r="L139" i="74"/>
  <c r="K139" i="74"/>
  <c r="O138" i="74"/>
  <c r="N138" i="74"/>
  <c r="M138" i="74"/>
  <c r="L138" i="74"/>
  <c r="K138" i="74"/>
  <c r="O137" i="74"/>
  <c r="N137" i="74"/>
  <c r="M137" i="74"/>
  <c r="L137" i="74"/>
  <c r="K137" i="74"/>
  <c r="O136" i="74"/>
  <c r="N136" i="74"/>
  <c r="M136" i="74"/>
  <c r="L136" i="74"/>
  <c r="K136" i="74"/>
  <c r="O135" i="74"/>
  <c r="N135" i="74"/>
  <c r="M135" i="74"/>
  <c r="L135" i="74"/>
  <c r="K135" i="74"/>
  <c r="O134" i="74"/>
  <c r="N134" i="74"/>
  <c r="M134" i="74"/>
  <c r="L134" i="74"/>
  <c r="K134" i="74"/>
  <c r="O133" i="74"/>
  <c r="N133" i="74"/>
  <c r="M133" i="74"/>
  <c r="L133" i="74"/>
  <c r="K133" i="74"/>
  <c r="O132" i="74"/>
  <c r="N132" i="74"/>
  <c r="M132" i="74"/>
  <c r="L132" i="74"/>
  <c r="K132" i="74"/>
  <c r="O131" i="74"/>
  <c r="N131" i="74"/>
  <c r="M131" i="74"/>
  <c r="L131" i="74"/>
  <c r="K131" i="74"/>
  <c r="O130" i="74"/>
  <c r="N130" i="74"/>
  <c r="M130" i="74"/>
  <c r="L130" i="74"/>
  <c r="K130" i="74"/>
  <c r="O129" i="74"/>
  <c r="N129" i="74"/>
  <c r="M129" i="74"/>
  <c r="L129" i="74"/>
  <c r="K129" i="74"/>
  <c r="O128" i="74"/>
  <c r="N128" i="74"/>
  <c r="M128" i="74"/>
  <c r="L128" i="74"/>
  <c r="K128" i="74"/>
  <c r="O127" i="74"/>
  <c r="N127" i="74"/>
  <c r="M127" i="74"/>
  <c r="L127" i="74"/>
  <c r="K127" i="74"/>
  <c r="O126" i="74"/>
  <c r="N126" i="74"/>
  <c r="M126" i="74"/>
  <c r="L126" i="74"/>
  <c r="K126" i="74"/>
  <c r="O125" i="74"/>
  <c r="N125" i="74"/>
  <c r="M125" i="74"/>
  <c r="L125" i="74"/>
  <c r="K125" i="74"/>
  <c r="O124" i="74"/>
  <c r="N124" i="74"/>
  <c r="M124" i="74"/>
  <c r="L124" i="74"/>
  <c r="K124" i="74"/>
  <c r="O123" i="74"/>
  <c r="N123" i="74"/>
  <c r="M123" i="74"/>
  <c r="L123" i="74"/>
  <c r="K123" i="74"/>
  <c r="O122" i="74"/>
  <c r="N122" i="74"/>
  <c r="M122" i="74"/>
  <c r="L122" i="74"/>
  <c r="K122" i="74"/>
  <c r="O121" i="74"/>
  <c r="N121" i="74"/>
  <c r="M121" i="74"/>
  <c r="L121" i="74"/>
  <c r="K121" i="74"/>
  <c r="O120" i="74"/>
  <c r="N120" i="74"/>
  <c r="M120" i="74"/>
  <c r="L120" i="74"/>
  <c r="K120" i="74"/>
  <c r="O119" i="74"/>
  <c r="N119" i="74"/>
  <c r="M119" i="74"/>
  <c r="L119" i="74"/>
  <c r="K119" i="74"/>
  <c r="O118" i="74"/>
  <c r="N118" i="74"/>
  <c r="M118" i="74"/>
  <c r="L118" i="74"/>
  <c r="K118" i="74"/>
  <c r="O117" i="74"/>
  <c r="N117" i="74"/>
  <c r="M117" i="74"/>
  <c r="L117" i="74"/>
  <c r="K117" i="74"/>
  <c r="O116" i="74"/>
  <c r="N116" i="74"/>
  <c r="M116" i="74"/>
  <c r="L116" i="74"/>
  <c r="K116" i="74"/>
  <c r="O115" i="74"/>
  <c r="N115" i="74"/>
  <c r="M115" i="74"/>
  <c r="L115" i="74"/>
  <c r="K115" i="74"/>
  <c r="O114" i="74"/>
  <c r="N114" i="74"/>
  <c r="M114" i="74"/>
  <c r="L114" i="74"/>
  <c r="K114" i="74"/>
  <c r="O113" i="74"/>
  <c r="N113" i="74"/>
  <c r="M113" i="74"/>
  <c r="L113" i="74"/>
  <c r="K113" i="74"/>
  <c r="O112" i="74"/>
  <c r="N112" i="74"/>
  <c r="M112" i="74"/>
  <c r="L112" i="74"/>
  <c r="K112" i="74"/>
  <c r="O111" i="74"/>
  <c r="N111" i="74"/>
  <c r="M111" i="74"/>
  <c r="L111" i="74"/>
  <c r="K111" i="74"/>
  <c r="O110" i="74"/>
  <c r="N110" i="74"/>
  <c r="M110" i="74"/>
  <c r="L110" i="74"/>
  <c r="K110" i="74"/>
  <c r="O109" i="74"/>
  <c r="N109" i="74"/>
  <c r="M109" i="74"/>
  <c r="L109" i="74"/>
  <c r="K109" i="74"/>
  <c r="O108" i="74"/>
  <c r="N108" i="74"/>
  <c r="M108" i="74"/>
  <c r="L108" i="74"/>
  <c r="K108" i="74"/>
  <c r="O107" i="74"/>
  <c r="N107" i="74"/>
  <c r="M107" i="74"/>
  <c r="L107" i="74"/>
  <c r="K107" i="74"/>
  <c r="O106" i="74"/>
  <c r="N106" i="74"/>
  <c r="M106" i="74"/>
  <c r="L106" i="74"/>
  <c r="K106" i="74"/>
  <c r="O105" i="74"/>
  <c r="N105" i="74"/>
  <c r="M105" i="74"/>
  <c r="L105" i="74"/>
  <c r="K105" i="74"/>
  <c r="O104" i="74"/>
  <c r="N104" i="74"/>
  <c r="M104" i="74"/>
  <c r="L104" i="74"/>
  <c r="K104" i="74"/>
  <c r="O103" i="74"/>
  <c r="N103" i="74"/>
  <c r="M103" i="74"/>
  <c r="L103" i="74"/>
  <c r="K103" i="74"/>
  <c r="O102" i="74"/>
  <c r="N102" i="74"/>
  <c r="M102" i="74"/>
  <c r="L102" i="74"/>
  <c r="K102" i="74"/>
  <c r="O101" i="74"/>
  <c r="N101" i="74"/>
  <c r="M101" i="74"/>
  <c r="L101" i="74"/>
  <c r="K101" i="74"/>
  <c r="O100" i="74"/>
  <c r="N100" i="74"/>
  <c r="M100" i="74"/>
  <c r="L100" i="74"/>
  <c r="K100" i="74"/>
  <c r="O99" i="74"/>
  <c r="N99" i="74"/>
  <c r="M99" i="74"/>
  <c r="L99" i="74"/>
  <c r="K99" i="74"/>
  <c r="O98" i="74"/>
  <c r="N98" i="74"/>
  <c r="M98" i="74"/>
  <c r="L98" i="74"/>
  <c r="K98" i="74"/>
  <c r="O97" i="74"/>
  <c r="N97" i="74"/>
  <c r="M97" i="74"/>
  <c r="L97" i="74"/>
  <c r="K97" i="74"/>
  <c r="O96" i="74"/>
  <c r="N96" i="74"/>
  <c r="M96" i="74"/>
  <c r="L96" i="74"/>
  <c r="K96" i="74"/>
  <c r="O95" i="74"/>
  <c r="N95" i="74"/>
  <c r="M95" i="74"/>
  <c r="L95" i="74"/>
  <c r="K95" i="74"/>
  <c r="O94" i="74"/>
  <c r="N94" i="74"/>
  <c r="M94" i="74"/>
  <c r="L94" i="74"/>
  <c r="K94" i="74"/>
  <c r="O93" i="74"/>
  <c r="N93" i="74"/>
  <c r="M93" i="74"/>
  <c r="L93" i="74"/>
  <c r="K93" i="74"/>
  <c r="O92" i="74"/>
  <c r="N92" i="74"/>
  <c r="M92" i="74"/>
  <c r="L92" i="74"/>
  <c r="K92" i="74"/>
  <c r="O91" i="74"/>
  <c r="N91" i="74"/>
  <c r="M91" i="74"/>
  <c r="L91" i="74"/>
  <c r="K91" i="74"/>
  <c r="O90" i="74"/>
  <c r="N90" i="74"/>
  <c r="M90" i="74"/>
  <c r="L90" i="74"/>
  <c r="K90" i="74"/>
  <c r="O89" i="74"/>
  <c r="N89" i="74"/>
  <c r="M89" i="74"/>
  <c r="L89" i="74"/>
  <c r="K89" i="74"/>
  <c r="O88" i="74"/>
  <c r="N88" i="74"/>
  <c r="M88" i="74"/>
  <c r="L88" i="74"/>
  <c r="K88" i="74"/>
  <c r="O87" i="74"/>
  <c r="N87" i="74"/>
  <c r="M87" i="74"/>
  <c r="L87" i="74"/>
  <c r="K87" i="74"/>
  <c r="O86" i="74"/>
  <c r="N86" i="74"/>
  <c r="M86" i="74"/>
  <c r="L86" i="74"/>
  <c r="K86" i="74"/>
  <c r="O85" i="74"/>
  <c r="N85" i="74"/>
  <c r="M85" i="74"/>
  <c r="L85" i="74"/>
  <c r="K85" i="74"/>
  <c r="O84" i="74"/>
  <c r="N84" i="74"/>
  <c r="M84" i="74"/>
  <c r="L84" i="74"/>
  <c r="K84" i="74"/>
  <c r="O83" i="74"/>
  <c r="N83" i="74"/>
  <c r="M83" i="74"/>
  <c r="L83" i="74"/>
  <c r="K83" i="74"/>
  <c r="O82" i="74"/>
  <c r="N82" i="74"/>
  <c r="M82" i="74"/>
  <c r="L82" i="74"/>
  <c r="K82" i="74"/>
  <c r="O81" i="74"/>
  <c r="N81" i="74"/>
  <c r="M81" i="74"/>
  <c r="L81" i="74"/>
  <c r="K81" i="74"/>
  <c r="O80" i="74"/>
  <c r="N80" i="74"/>
  <c r="M80" i="74"/>
  <c r="L80" i="74"/>
  <c r="K80" i="74"/>
  <c r="O79" i="74"/>
  <c r="N79" i="74"/>
  <c r="M79" i="74"/>
  <c r="L79" i="74"/>
  <c r="K79" i="74"/>
  <c r="O78" i="74"/>
  <c r="N78" i="74"/>
  <c r="M78" i="74"/>
  <c r="L78" i="74"/>
  <c r="K78" i="74"/>
  <c r="O77" i="74"/>
  <c r="N77" i="74"/>
  <c r="M77" i="74"/>
  <c r="L77" i="74"/>
  <c r="K77" i="74"/>
  <c r="O76" i="74"/>
  <c r="N76" i="74"/>
  <c r="M76" i="74"/>
  <c r="L76" i="74"/>
  <c r="K76" i="74"/>
  <c r="O75" i="74"/>
  <c r="N75" i="74"/>
  <c r="M75" i="74"/>
  <c r="L75" i="74"/>
  <c r="K75" i="74"/>
  <c r="O74" i="74"/>
  <c r="N74" i="74"/>
  <c r="M74" i="74"/>
  <c r="L74" i="74"/>
  <c r="K74" i="74"/>
  <c r="O73" i="74"/>
  <c r="N73" i="74"/>
  <c r="M73" i="74"/>
  <c r="L73" i="74"/>
  <c r="K73" i="74"/>
  <c r="O72" i="74"/>
  <c r="N72" i="74"/>
  <c r="M72" i="74"/>
  <c r="L72" i="74"/>
  <c r="K72" i="74"/>
  <c r="O71" i="74"/>
  <c r="N71" i="74"/>
  <c r="M71" i="74"/>
  <c r="L71" i="74"/>
  <c r="K71" i="74"/>
  <c r="O70" i="74"/>
  <c r="N70" i="74"/>
  <c r="M70" i="74"/>
  <c r="L70" i="74"/>
  <c r="K70" i="74"/>
  <c r="O69" i="74"/>
  <c r="N69" i="74"/>
  <c r="M69" i="74"/>
  <c r="L69" i="74"/>
  <c r="K69" i="74"/>
  <c r="O68" i="74"/>
  <c r="N68" i="74"/>
  <c r="M68" i="74"/>
  <c r="L68" i="74"/>
  <c r="K68" i="74"/>
  <c r="O67" i="74"/>
  <c r="N67" i="74"/>
  <c r="M67" i="74"/>
  <c r="L67" i="74"/>
  <c r="K67" i="74"/>
  <c r="O66" i="74"/>
  <c r="N66" i="74"/>
  <c r="M66" i="74"/>
  <c r="L66" i="74"/>
  <c r="K66" i="74"/>
  <c r="O65" i="74"/>
  <c r="N65" i="74"/>
  <c r="M65" i="74"/>
  <c r="L65" i="74"/>
  <c r="K65" i="74"/>
  <c r="O64" i="74"/>
  <c r="N64" i="74"/>
  <c r="M64" i="74"/>
  <c r="L64" i="74"/>
  <c r="K64" i="74"/>
  <c r="O63" i="74"/>
  <c r="N63" i="74"/>
  <c r="M63" i="74"/>
  <c r="L63" i="74"/>
  <c r="K63" i="74"/>
  <c r="O62" i="74"/>
  <c r="N62" i="74"/>
  <c r="M62" i="74"/>
  <c r="L62" i="74"/>
  <c r="K62" i="74"/>
  <c r="O61" i="74"/>
  <c r="N61" i="74"/>
  <c r="M61" i="74"/>
  <c r="L61" i="74"/>
  <c r="K61" i="74"/>
  <c r="O60" i="74"/>
  <c r="N60" i="74"/>
  <c r="M60" i="74"/>
  <c r="L60" i="74"/>
  <c r="K60" i="74"/>
  <c r="O59" i="74"/>
  <c r="N59" i="74"/>
  <c r="M59" i="74"/>
  <c r="L59" i="74"/>
  <c r="K59" i="74"/>
  <c r="O58" i="74"/>
  <c r="N58" i="74"/>
  <c r="M58" i="74"/>
  <c r="L58" i="74"/>
  <c r="K58" i="74"/>
  <c r="O57" i="74"/>
  <c r="N57" i="74"/>
  <c r="M57" i="74"/>
  <c r="L57" i="74"/>
  <c r="K57" i="74"/>
  <c r="O56" i="74"/>
  <c r="N56" i="74"/>
  <c r="M56" i="74"/>
  <c r="L56" i="74"/>
  <c r="K56" i="74"/>
  <c r="O55" i="74"/>
  <c r="N55" i="74"/>
  <c r="M55" i="74"/>
  <c r="L55" i="74"/>
  <c r="K55" i="74"/>
  <c r="O54" i="74"/>
  <c r="N54" i="74"/>
  <c r="M54" i="74"/>
  <c r="L54" i="74"/>
  <c r="K54" i="74"/>
  <c r="O53" i="74"/>
  <c r="N53" i="74"/>
  <c r="M53" i="74"/>
  <c r="L53" i="74"/>
  <c r="K53" i="74"/>
  <c r="O52" i="74"/>
  <c r="N52" i="74"/>
  <c r="M52" i="74"/>
  <c r="L52" i="74"/>
  <c r="K52" i="74"/>
  <c r="O51" i="74"/>
  <c r="N51" i="74"/>
  <c r="M51" i="74"/>
  <c r="L51" i="74"/>
  <c r="K51" i="74"/>
  <c r="O50" i="74"/>
  <c r="N50" i="74"/>
  <c r="M50" i="74"/>
  <c r="L50" i="74"/>
  <c r="K50" i="74"/>
  <c r="O49" i="74"/>
  <c r="N49" i="74"/>
  <c r="M49" i="74"/>
  <c r="L49" i="74"/>
  <c r="K49" i="74"/>
  <c r="O48" i="74"/>
  <c r="N48" i="74"/>
  <c r="M48" i="74"/>
  <c r="L48" i="74"/>
  <c r="K48" i="74"/>
  <c r="O47" i="74"/>
  <c r="N47" i="74"/>
  <c r="M47" i="74"/>
  <c r="L47" i="74"/>
  <c r="K47" i="74"/>
  <c r="O46" i="74"/>
  <c r="N46" i="74"/>
  <c r="M46" i="74"/>
  <c r="L46" i="74"/>
  <c r="K46" i="74"/>
  <c r="O45" i="74"/>
  <c r="N45" i="74"/>
  <c r="M45" i="74"/>
  <c r="L45" i="74"/>
  <c r="K45" i="74"/>
  <c r="O44" i="74"/>
  <c r="N44" i="74"/>
  <c r="M44" i="74"/>
  <c r="L44" i="74"/>
  <c r="K44" i="74"/>
  <c r="O43" i="74"/>
  <c r="N43" i="74"/>
  <c r="M43" i="74"/>
  <c r="L43" i="74"/>
  <c r="K43" i="74"/>
  <c r="O42" i="74"/>
  <c r="N42" i="74"/>
  <c r="M42" i="74"/>
  <c r="L42" i="74"/>
  <c r="K42" i="74"/>
  <c r="O41" i="74"/>
  <c r="N41" i="74"/>
  <c r="M41" i="74"/>
  <c r="L41" i="74"/>
  <c r="K41" i="74"/>
  <c r="O40" i="74"/>
  <c r="N40" i="74"/>
  <c r="M40" i="74"/>
  <c r="L40" i="74"/>
  <c r="K40" i="74"/>
  <c r="O39" i="74"/>
  <c r="N39" i="74"/>
  <c r="M39" i="74"/>
  <c r="L39" i="74"/>
  <c r="K39" i="74"/>
  <c r="O38" i="74"/>
  <c r="N38" i="74"/>
  <c r="M38" i="74"/>
  <c r="L38" i="74"/>
  <c r="K38" i="74"/>
  <c r="O37" i="74"/>
  <c r="N37" i="74"/>
  <c r="M37" i="74"/>
  <c r="L37" i="74"/>
  <c r="K37" i="74"/>
  <c r="O36" i="74"/>
  <c r="N36" i="74"/>
  <c r="M36" i="74"/>
  <c r="L36" i="74"/>
  <c r="K36" i="74"/>
  <c r="O35" i="74"/>
  <c r="N35" i="74"/>
  <c r="M35" i="74"/>
  <c r="L35" i="74"/>
  <c r="K35" i="74"/>
  <c r="O34" i="74"/>
  <c r="N34" i="74"/>
  <c r="M34" i="74"/>
  <c r="L34" i="74"/>
  <c r="K34" i="74"/>
  <c r="O33" i="74"/>
  <c r="N33" i="74"/>
  <c r="M33" i="74"/>
  <c r="L33" i="74"/>
  <c r="K33" i="74"/>
  <c r="O32" i="74"/>
  <c r="N32" i="74"/>
  <c r="M32" i="74"/>
  <c r="L32" i="74"/>
  <c r="K32" i="74"/>
  <c r="O31" i="74"/>
  <c r="N31" i="74"/>
  <c r="M31" i="74"/>
  <c r="L31" i="74"/>
  <c r="K31" i="74"/>
  <c r="O30" i="74"/>
  <c r="N30" i="74"/>
  <c r="M30" i="74"/>
  <c r="L30" i="74"/>
  <c r="K30" i="74"/>
  <c r="O29" i="74"/>
  <c r="N29" i="74"/>
  <c r="M29" i="74"/>
  <c r="L29" i="74"/>
  <c r="K29" i="74"/>
  <c r="O28" i="74"/>
  <c r="N28" i="74"/>
  <c r="M28" i="74"/>
  <c r="L28" i="74"/>
  <c r="K28" i="74"/>
  <c r="O27" i="74"/>
  <c r="N27" i="74"/>
  <c r="M27" i="74"/>
  <c r="L27" i="74"/>
  <c r="K27" i="74"/>
  <c r="O26" i="74"/>
  <c r="N26" i="74"/>
  <c r="M26" i="74"/>
  <c r="L26" i="74"/>
  <c r="K26" i="74"/>
  <c r="O25" i="74"/>
  <c r="N25" i="74"/>
  <c r="M25" i="74"/>
  <c r="L25" i="74"/>
  <c r="K25" i="74"/>
  <c r="O24" i="74"/>
  <c r="N24" i="74"/>
  <c r="M24" i="74"/>
  <c r="L24" i="74"/>
  <c r="K24" i="74"/>
  <c r="O23" i="74"/>
  <c r="N23" i="74"/>
  <c r="M23" i="74"/>
  <c r="L23" i="74"/>
  <c r="K23" i="74"/>
  <c r="O22" i="74"/>
  <c r="N22" i="74"/>
  <c r="M22" i="74"/>
  <c r="L22" i="74"/>
  <c r="K22" i="74"/>
  <c r="O21" i="74"/>
  <c r="N21" i="74"/>
  <c r="M21" i="74"/>
  <c r="L21" i="74"/>
  <c r="K21" i="74"/>
  <c r="O20" i="74"/>
  <c r="N20" i="74"/>
  <c r="M20" i="74"/>
  <c r="L20" i="74"/>
  <c r="K20" i="74"/>
  <c r="O19" i="74"/>
  <c r="N19" i="74"/>
  <c r="M19" i="74"/>
  <c r="L19" i="74"/>
  <c r="K19" i="74"/>
  <c r="O18" i="74"/>
  <c r="N18" i="74"/>
  <c r="M18" i="74"/>
  <c r="L18" i="74"/>
  <c r="K18" i="74"/>
  <c r="O17" i="74"/>
  <c r="N17" i="74"/>
  <c r="M17" i="74"/>
  <c r="L17" i="74"/>
  <c r="K17" i="74"/>
  <c r="O16" i="74"/>
  <c r="N16" i="74"/>
  <c r="M16" i="74"/>
  <c r="L16" i="74"/>
  <c r="K16" i="74"/>
  <c r="O15" i="74"/>
  <c r="N15" i="74"/>
  <c r="M15" i="74"/>
  <c r="L15" i="74"/>
  <c r="K15" i="74"/>
  <c r="O14" i="74"/>
  <c r="N14" i="74"/>
  <c r="M14" i="74"/>
  <c r="L14" i="74"/>
  <c r="K14" i="74"/>
  <c r="O13" i="74"/>
  <c r="N13" i="74"/>
  <c r="M13" i="74"/>
  <c r="L13" i="74"/>
  <c r="K13" i="74"/>
  <c r="O12" i="74"/>
  <c r="N12" i="74"/>
  <c r="M12" i="74"/>
  <c r="L12" i="74"/>
  <c r="K12" i="74"/>
  <c r="O270" i="73"/>
  <c r="N270" i="73"/>
  <c r="M270" i="73"/>
  <c r="L270" i="73"/>
  <c r="K270" i="73"/>
  <c r="O269" i="73"/>
  <c r="N269" i="73"/>
  <c r="M269" i="73"/>
  <c r="L269" i="73"/>
  <c r="K269" i="73"/>
  <c r="O268" i="73"/>
  <c r="N268" i="73"/>
  <c r="M268" i="73"/>
  <c r="L268" i="73"/>
  <c r="K268" i="73"/>
  <c r="O267" i="73"/>
  <c r="N267" i="73"/>
  <c r="M267" i="73"/>
  <c r="L267" i="73"/>
  <c r="K267" i="73"/>
  <c r="O266" i="73"/>
  <c r="N266" i="73"/>
  <c r="M266" i="73"/>
  <c r="L266" i="73"/>
  <c r="K266" i="73"/>
  <c r="O265" i="73"/>
  <c r="N265" i="73"/>
  <c r="M265" i="73"/>
  <c r="L265" i="73"/>
  <c r="K265" i="73"/>
  <c r="O264" i="73"/>
  <c r="N264" i="73"/>
  <c r="M264" i="73"/>
  <c r="L264" i="73"/>
  <c r="K264" i="73"/>
  <c r="O263" i="73"/>
  <c r="N263" i="73"/>
  <c r="M263" i="73"/>
  <c r="L263" i="73"/>
  <c r="K263" i="73"/>
  <c r="O262" i="73"/>
  <c r="N262" i="73"/>
  <c r="M262" i="73"/>
  <c r="L262" i="73"/>
  <c r="K262" i="73"/>
  <c r="O261" i="73"/>
  <c r="N261" i="73"/>
  <c r="M261" i="73"/>
  <c r="L261" i="73"/>
  <c r="K261" i="73"/>
  <c r="O260" i="73"/>
  <c r="N260" i="73"/>
  <c r="M260" i="73"/>
  <c r="L260" i="73"/>
  <c r="K260" i="73"/>
  <c r="O259" i="73"/>
  <c r="N259" i="73"/>
  <c r="M259" i="73"/>
  <c r="L259" i="73"/>
  <c r="K259" i="73"/>
  <c r="O258" i="73"/>
  <c r="N258" i="73"/>
  <c r="M258" i="73"/>
  <c r="L258" i="73"/>
  <c r="K258" i="73"/>
  <c r="O257" i="73"/>
  <c r="N257" i="73"/>
  <c r="M257" i="73"/>
  <c r="L257" i="73"/>
  <c r="K257" i="73"/>
  <c r="O256" i="73"/>
  <c r="N256" i="73"/>
  <c r="M256" i="73"/>
  <c r="L256" i="73"/>
  <c r="K256" i="73"/>
  <c r="O255" i="73"/>
  <c r="N255" i="73"/>
  <c r="M255" i="73"/>
  <c r="L255" i="73"/>
  <c r="K255" i="73"/>
  <c r="O254" i="73"/>
  <c r="N254" i="73"/>
  <c r="M254" i="73"/>
  <c r="L254" i="73"/>
  <c r="K254" i="73"/>
  <c r="O253" i="73"/>
  <c r="N253" i="73"/>
  <c r="M253" i="73"/>
  <c r="L253" i="73"/>
  <c r="K253" i="73"/>
  <c r="O252" i="73"/>
  <c r="N252" i="73"/>
  <c r="M252" i="73"/>
  <c r="L252" i="73"/>
  <c r="K252" i="73"/>
  <c r="O251" i="73"/>
  <c r="N251" i="73"/>
  <c r="M251" i="73"/>
  <c r="L251" i="73"/>
  <c r="K251" i="73"/>
  <c r="O250" i="73"/>
  <c r="N250" i="73"/>
  <c r="M250" i="73"/>
  <c r="L250" i="73"/>
  <c r="K250" i="73"/>
  <c r="O249" i="73"/>
  <c r="N249" i="73"/>
  <c r="M249" i="73"/>
  <c r="L249" i="73"/>
  <c r="K249" i="73"/>
  <c r="O248" i="73"/>
  <c r="N248" i="73"/>
  <c r="M248" i="73"/>
  <c r="L248" i="73"/>
  <c r="K248" i="73"/>
  <c r="O247" i="73"/>
  <c r="N247" i="73"/>
  <c r="M247" i="73"/>
  <c r="L247" i="73"/>
  <c r="K247" i="73"/>
  <c r="O246" i="73"/>
  <c r="N246" i="73"/>
  <c r="M246" i="73"/>
  <c r="L246" i="73"/>
  <c r="K246" i="73"/>
  <c r="O245" i="73"/>
  <c r="N245" i="73"/>
  <c r="M245" i="73"/>
  <c r="L245" i="73"/>
  <c r="K245" i="73"/>
  <c r="O244" i="73"/>
  <c r="N244" i="73"/>
  <c r="M244" i="73"/>
  <c r="L244" i="73"/>
  <c r="K244" i="73"/>
  <c r="O243" i="73"/>
  <c r="N243" i="73"/>
  <c r="M243" i="73"/>
  <c r="L243" i="73"/>
  <c r="K243" i="73"/>
  <c r="O242" i="73"/>
  <c r="N242" i="73"/>
  <c r="M242" i="73"/>
  <c r="L242" i="73"/>
  <c r="K242" i="73"/>
  <c r="O241" i="73"/>
  <c r="N241" i="73"/>
  <c r="M241" i="73"/>
  <c r="L241" i="73"/>
  <c r="K241" i="73"/>
  <c r="O240" i="73"/>
  <c r="N240" i="73"/>
  <c r="M240" i="73"/>
  <c r="L240" i="73"/>
  <c r="K240" i="73"/>
  <c r="O239" i="73"/>
  <c r="N239" i="73"/>
  <c r="M239" i="73"/>
  <c r="L239" i="73"/>
  <c r="K239" i="73"/>
  <c r="O238" i="73"/>
  <c r="N238" i="73"/>
  <c r="M238" i="73"/>
  <c r="L238" i="73"/>
  <c r="K238" i="73"/>
  <c r="O237" i="73"/>
  <c r="N237" i="73"/>
  <c r="M237" i="73"/>
  <c r="L237" i="73"/>
  <c r="K237" i="73"/>
  <c r="O236" i="73"/>
  <c r="N236" i="73"/>
  <c r="M236" i="73"/>
  <c r="L236" i="73"/>
  <c r="K236" i="73"/>
  <c r="O235" i="73"/>
  <c r="N235" i="73"/>
  <c r="M235" i="73"/>
  <c r="L235" i="73"/>
  <c r="K235" i="73"/>
  <c r="O234" i="73"/>
  <c r="N234" i="73"/>
  <c r="M234" i="73"/>
  <c r="L234" i="73"/>
  <c r="K234" i="73"/>
  <c r="O233" i="73"/>
  <c r="N233" i="73"/>
  <c r="M233" i="73"/>
  <c r="L233" i="73"/>
  <c r="K233" i="73"/>
  <c r="O232" i="73"/>
  <c r="N232" i="73"/>
  <c r="M232" i="73"/>
  <c r="L232" i="73"/>
  <c r="K232" i="73"/>
  <c r="O231" i="73"/>
  <c r="N231" i="73"/>
  <c r="M231" i="73"/>
  <c r="L231" i="73"/>
  <c r="K231" i="73"/>
  <c r="O230" i="73"/>
  <c r="N230" i="73"/>
  <c r="M230" i="73"/>
  <c r="L230" i="73"/>
  <c r="K230" i="73"/>
  <c r="O229" i="73"/>
  <c r="N229" i="73"/>
  <c r="M229" i="73"/>
  <c r="L229" i="73"/>
  <c r="K229" i="73"/>
  <c r="O228" i="73"/>
  <c r="N228" i="73"/>
  <c r="M228" i="73"/>
  <c r="L228" i="73"/>
  <c r="K228" i="73"/>
  <c r="O227" i="73"/>
  <c r="N227" i="73"/>
  <c r="M227" i="73"/>
  <c r="L227" i="73"/>
  <c r="K227" i="73"/>
  <c r="O226" i="73"/>
  <c r="N226" i="73"/>
  <c r="M226" i="73"/>
  <c r="L226" i="73"/>
  <c r="K226" i="73"/>
  <c r="O225" i="73"/>
  <c r="N225" i="73"/>
  <c r="M225" i="73"/>
  <c r="L225" i="73"/>
  <c r="K225" i="73"/>
  <c r="O224" i="73"/>
  <c r="N224" i="73"/>
  <c r="M224" i="73"/>
  <c r="L224" i="73"/>
  <c r="K224" i="73"/>
  <c r="O223" i="73"/>
  <c r="N223" i="73"/>
  <c r="M223" i="73"/>
  <c r="L223" i="73"/>
  <c r="K223" i="73"/>
  <c r="O222" i="73"/>
  <c r="N222" i="73"/>
  <c r="M222" i="73"/>
  <c r="L222" i="73"/>
  <c r="K222" i="73"/>
  <c r="O221" i="73"/>
  <c r="N221" i="73"/>
  <c r="M221" i="73"/>
  <c r="L221" i="73"/>
  <c r="K221" i="73"/>
  <c r="O220" i="73"/>
  <c r="N220" i="73"/>
  <c r="M220" i="73"/>
  <c r="L220" i="73"/>
  <c r="K220" i="73"/>
  <c r="O219" i="73"/>
  <c r="N219" i="73"/>
  <c r="M219" i="73"/>
  <c r="L219" i="73"/>
  <c r="K219" i="73"/>
  <c r="O218" i="73"/>
  <c r="N218" i="73"/>
  <c r="M218" i="73"/>
  <c r="L218" i="73"/>
  <c r="K218" i="73"/>
  <c r="O217" i="73"/>
  <c r="N217" i="73"/>
  <c r="M217" i="73"/>
  <c r="L217" i="73"/>
  <c r="K217" i="73"/>
  <c r="O216" i="73"/>
  <c r="N216" i="73"/>
  <c r="M216" i="73"/>
  <c r="L216" i="73"/>
  <c r="K216" i="73"/>
  <c r="O215" i="73"/>
  <c r="N215" i="73"/>
  <c r="M215" i="73"/>
  <c r="L215" i="73"/>
  <c r="K215" i="73"/>
  <c r="O214" i="73"/>
  <c r="N214" i="73"/>
  <c r="M214" i="73"/>
  <c r="L214" i="73"/>
  <c r="K214" i="73"/>
  <c r="O213" i="73"/>
  <c r="N213" i="73"/>
  <c r="M213" i="73"/>
  <c r="L213" i="73"/>
  <c r="K213" i="73"/>
  <c r="O212" i="73"/>
  <c r="N212" i="73"/>
  <c r="M212" i="73"/>
  <c r="L212" i="73"/>
  <c r="K212" i="73"/>
  <c r="O211" i="73"/>
  <c r="N211" i="73"/>
  <c r="M211" i="73"/>
  <c r="L211" i="73"/>
  <c r="K211" i="73"/>
  <c r="O210" i="73"/>
  <c r="N210" i="73"/>
  <c r="M210" i="73"/>
  <c r="L210" i="73"/>
  <c r="K210" i="73"/>
  <c r="O209" i="73"/>
  <c r="N209" i="73"/>
  <c r="M209" i="73"/>
  <c r="L209" i="73"/>
  <c r="K209" i="73"/>
  <c r="O208" i="73"/>
  <c r="N208" i="73"/>
  <c r="M208" i="73"/>
  <c r="L208" i="73"/>
  <c r="K208" i="73"/>
  <c r="O207" i="73"/>
  <c r="N207" i="73"/>
  <c r="M207" i="73"/>
  <c r="L207" i="73"/>
  <c r="K207" i="73"/>
  <c r="O206" i="73"/>
  <c r="N206" i="73"/>
  <c r="M206" i="73"/>
  <c r="L206" i="73"/>
  <c r="K206" i="73"/>
  <c r="O205" i="73"/>
  <c r="N205" i="73"/>
  <c r="M205" i="73"/>
  <c r="L205" i="73"/>
  <c r="K205" i="73"/>
  <c r="O204" i="73"/>
  <c r="N204" i="73"/>
  <c r="M204" i="73"/>
  <c r="L204" i="73"/>
  <c r="K204" i="73"/>
  <c r="O203" i="73"/>
  <c r="N203" i="73"/>
  <c r="M203" i="73"/>
  <c r="L203" i="73"/>
  <c r="K203" i="73"/>
  <c r="O202" i="73"/>
  <c r="N202" i="73"/>
  <c r="M202" i="73"/>
  <c r="L202" i="73"/>
  <c r="K202" i="73"/>
  <c r="O201" i="73"/>
  <c r="N201" i="73"/>
  <c r="M201" i="73"/>
  <c r="L201" i="73"/>
  <c r="K201" i="73"/>
  <c r="O200" i="73"/>
  <c r="N200" i="73"/>
  <c r="M200" i="73"/>
  <c r="L200" i="73"/>
  <c r="K200" i="73"/>
  <c r="O199" i="73"/>
  <c r="N199" i="73"/>
  <c r="M199" i="73"/>
  <c r="L199" i="73"/>
  <c r="K199" i="73"/>
  <c r="O198" i="73"/>
  <c r="N198" i="73"/>
  <c r="M198" i="73"/>
  <c r="L198" i="73"/>
  <c r="K198" i="73"/>
  <c r="O197" i="73"/>
  <c r="N197" i="73"/>
  <c r="M197" i="73"/>
  <c r="L197" i="73"/>
  <c r="K197" i="73"/>
  <c r="O196" i="73"/>
  <c r="N196" i="73"/>
  <c r="M196" i="73"/>
  <c r="L196" i="73"/>
  <c r="K196" i="73"/>
  <c r="O195" i="73"/>
  <c r="N195" i="73"/>
  <c r="M195" i="73"/>
  <c r="L195" i="73"/>
  <c r="K195" i="73"/>
  <c r="O194" i="73"/>
  <c r="N194" i="73"/>
  <c r="M194" i="73"/>
  <c r="L194" i="73"/>
  <c r="K194" i="73"/>
  <c r="O193" i="73"/>
  <c r="N193" i="73"/>
  <c r="M193" i="73"/>
  <c r="L193" i="73"/>
  <c r="K193" i="73"/>
  <c r="O192" i="73"/>
  <c r="N192" i="73"/>
  <c r="M192" i="73"/>
  <c r="L192" i="73"/>
  <c r="K192" i="73"/>
  <c r="O191" i="73"/>
  <c r="N191" i="73"/>
  <c r="M191" i="73"/>
  <c r="L191" i="73"/>
  <c r="K191" i="73"/>
  <c r="O190" i="73"/>
  <c r="N190" i="73"/>
  <c r="M190" i="73"/>
  <c r="L190" i="73"/>
  <c r="K190" i="73"/>
  <c r="O189" i="73"/>
  <c r="N189" i="73"/>
  <c r="M189" i="73"/>
  <c r="L189" i="73"/>
  <c r="K189" i="73"/>
  <c r="O188" i="73"/>
  <c r="N188" i="73"/>
  <c r="M188" i="73"/>
  <c r="L188" i="73"/>
  <c r="K188" i="73"/>
  <c r="O187" i="73"/>
  <c r="N187" i="73"/>
  <c r="M187" i="73"/>
  <c r="L187" i="73"/>
  <c r="K187" i="73"/>
  <c r="O186" i="73"/>
  <c r="N186" i="73"/>
  <c r="M186" i="73"/>
  <c r="L186" i="73"/>
  <c r="K186" i="73"/>
  <c r="O185" i="73"/>
  <c r="N185" i="73"/>
  <c r="M185" i="73"/>
  <c r="L185" i="73"/>
  <c r="K185" i="73"/>
  <c r="O184" i="73"/>
  <c r="N184" i="73"/>
  <c r="M184" i="73"/>
  <c r="L184" i="73"/>
  <c r="K184" i="73"/>
  <c r="O183" i="73"/>
  <c r="N183" i="73"/>
  <c r="M183" i="73"/>
  <c r="L183" i="73"/>
  <c r="K183" i="73"/>
  <c r="O182" i="73"/>
  <c r="N182" i="73"/>
  <c r="M182" i="73"/>
  <c r="L182" i="73"/>
  <c r="K182" i="73"/>
  <c r="O181" i="73"/>
  <c r="N181" i="73"/>
  <c r="M181" i="73"/>
  <c r="L181" i="73"/>
  <c r="K181" i="73"/>
  <c r="O180" i="73"/>
  <c r="N180" i="73"/>
  <c r="M180" i="73"/>
  <c r="L180" i="73"/>
  <c r="K180" i="73"/>
  <c r="O179" i="73"/>
  <c r="N179" i="73"/>
  <c r="M179" i="73"/>
  <c r="L179" i="73"/>
  <c r="K179" i="73"/>
  <c r="O178" i="73"/>
  <c r="N178" i="73"/>
  <c r="M178" i="73"/>
  <c r="L178" i="73"/>
  <c r="K178" i="73"/>
  <c r="O177" i="73"/>
  <c r="N177" i="73"/>
  <c r="M177" i="73"/>
  <c r="L177" i="73"/>
  <c r="K177" i="73"/>
  <c r="O176" i="73"/>
  <c r="N176" i="73"/>
  <c r="M176" i="73"/>
  <c r="L176" i="73"/>
  <c r="K176" i="73"/>
  <c r="O175" i="73"/>
  <c r="N175" i="73"/>
  <c r="M175" i="73"/>
  <c r="L175" i="73"/>
  <c r="K175" i="73"/>
  <c r="O174" i="73"/>
  <c r="N174" i="73"/>
  <c r="M174" i="73"/>
  <c r="L174" i="73"/>
  <c r="K174" i="73"/>
  <c r="O173" i="73"/>
  <c r="N173" i="73"/>
  <c r="M173" i="73"/>
  <c r="L173" i="73"/>
  <c r="K173" i="73"/>
  <c r="O172" i="73"/>
  <c r="N172" i="73"/>
  <c r="M172" i="73"/>
  <c r="L172" i="73"/>
  <c r="K172" i="73"/>
  <c r="O171" i="73"/>
  <c r="N171" i="73"/>
  <c r="M171" i="73"/>
  <c r="L171" i="73"/>
  <c r="K171" i="73"/>
  <c r="O170" i="73"/>
  <c r="N170" i="73"/>
  <c r="M170" i="73"/>
  <c r="L170" i="73"/>
  <c r="K170" i="73"/>
  <c r="O169" i="73"/>
  <c r="N169" i="73"/>
  <c r="M169" i="73"/>
  <c r="L169" i="73"/>
  <c r="K169" i="73"/>
  <c r="O168" i="73"/>
  <c r="N168" i="73"/>
  <c r="M168" i="73"/>
  <c r="L168" i="73"/>
  <c r="K168" i="73"/>
  <c r="O167" i="73"/>
  <c r="N167" i="73"/>
  <c r="M167" i="73"/>
  <c r="L167" i="73"/>
  <c r="K167" i="73"/>
  <c r="O166" i="73"/>
  <c r="N166" i="73"/>
  <c r="M166" i="73"/>
  <c r="L166" i="73"/>
  <c r="K166" i="73"/>
  <c r="O165" i="73"/>
  <c r="N165" i="73"/>
  <c r="M165" i="73"/>
  <c r="L165" i="73"/>
  <c r="K165" i="73"/>
  <c r="O164" i="73"/>
  <c r="N164" i="73"/>
  <c r="M164" i="73"/>
  <c r="L164" i="73"/>
  <c r="K164" i="73"/>
  <c r="O163" i="73"/>
  <c r="N163" i="73"/>
  <c r="M163" i="73"/>
  <c r="L163" i="73"/>
  <c r="K163" i="73"/>
  <c r="O162" i="73"/>
  <c r="N162" i="73"/>
  <c r="M162" i="73"/>
  <c r="L162" i="73"/>
  <c r="K162" i="73"/>
  <c r="O161" i="73"/>
  <c r="N161" i="73"/>
  <c r="M161" i="73"/>
  <c r="L161" i="73"/>
  <c r="K161" i="73"/>
  <c r="O160" i="73"/>
  <c r="N160" i="73"/>
  <c r="M160" i="73"/>
  <c r="L160" i="73"/>
  <c r="K160" i="73"/>
  <c r="O159" i="73"/>
  <c r="N159" i="73"/>
  <c r="M159" i="73"/>
  <c r="L159" i="73"/>
  <c r="K159" i="73"/>
  <c r="O158" i="73"/>
  <c r="N158" i="73"/>
  <c r="M158" i="73"/>
  <c r="L158" i="73"/>
  <c r="K158" i="73"/>
  <c r="O157" i="73"/>
  <c r="N157" i="73"/>
  <c r="M157" i="73"/>
  <c r="L157" i="73"/>
  <c r="K157" i="73"/>
  <c r="O156" i="73"/>
  <c r="N156" i="73"/>
  <c r="M156" i="73"/>
  <c r="L156" i="73"/>
  <c r="K156" i="73"/>
  <c r="O155" i="73"/>
  <c r="N155" i="73"/>
  <c r="M155" i="73"/>
  <c r="L155" i="73"/>
  <c r="K155" i="73"/>
  <c r="O154" i="73"/>
  <c r="N154" i="73"/>
  <c r="M154" i="73"/>
  <c r="L154" i="73"/>
  <c r="K154" i="73"/>
  <c r="O153" i="73"/>
  <c r="N153" i="73"/>
  <c r="M153" i="73"/>
  <c r="L153" i="73"/>
  <c r="K153" i="73"/>
  <c r="O152" i="73"/>
  <c r="N152" i="73"/>
  <c r="M152" i="73"/>
  <c r="L152" i="73"/>
  <c r="K152" i="73"/>
  <c r="O151" i="73"/>
  <c r="N151" i="73"/>
  <c r="M151" i="73"/>
  <c r="L151" i="73"/>
  <c r="K151" i="73"/>
  <c r="O150" i="73"/>
  <c r="N150" i="73"/>
  <c r="M150" i="73"/>
  <c r="L150" i="73"/>
  <c r="K150" i="73"/>
  <c r="O149" i="73"/>
  <c r="N149" i="73"/>
  <c r="M149" i="73"/>
  <c r="L149" i="73"/>
  <c r="K149" i="73"/>
  <c r="O148" i="73"/>
  <c r="N148" i="73"/>
  <c r="M148" i="73"/>
  <c r="L148" i="73"/>
  <c r="K148" i="73"/>
  <c r="O147" i="73"/>
  <c r="N147" i="73"/>
  <c r="M147" i="73"/>
  <c r="L147" i="73"/>
  <c r="K147" i="73"/>
  <c r="O146" i="73"/>
  <c r="N146" i="73"/>
  <c r="M146" i="73"/>
  <c r="L146" i="73"/>
  <c r="K146" i="73"/>
  <c r="O145" i="73"/>
  <c r="N145" i="73"/>
  <c r="M145" i="73"/>
  <c r="L145" i="73"/>
  <c r="K145" i="73"/>
  <c r="O144" i="73"/>
  <c r="N144" i="73"/>
  <c r="M144" i="73"/>
  <c r="L144" i="73"/>
  <c r="K144" i="73"/>
  <c r="O143" i="73"/>
  <c r="N143" i="73"/>
  <c r="M143" i="73"/>
  <c r="L143" i="73"/>
  <c r="K143" i="73"/>
  <c r="O142" i="73"/>
  <c r="N142" i="73"/>
  <c r="M142" i="73"/>
  <c r="L142" i="73"/>
  <c r="K142" i="73"/>
  <c r="O141" i="73"/>
  <c r="N141" i="73"/>
  <c r="M141" i="73"/>
  <c r="L141" i="73"/>
  <c r="K141" i="73"/>
  <c r="O140" i="73"/>
  <c r="N140" i="73"/>
  <c r="M140" i="73"/>
  <c r="L140" i="73"/>
  <c r="K140" i="73"/>
  <c r="O139" i="73"/>
  <c r="N139" i="73"/>
  <c r="M139" i="73"/>
  <c r="L139" i="73"/>
  <c r="K139" i="73"/>
  <c r="O138" i="73"/>
  <c r="N138" i="73"/>
  <c r="M138" i="73"/>
  <c r="L138" i="73"/>
  <c r="K138" i="73"/>
  <c r="O137" i="73"/>
  <c r="N137" i="73"/>
  <c r="M137" i="73"/>
  <c r="L137" i="73"/>
  <c r="K137" i="73"/>
  <c r="O136" i="73"/>
  <c r="N136" i="73"/>
  <c r="M136" i="73"/>
  <c r="L136" i="73"/>
  <c r="K136" i="73"/>
  <c r="O135" i="73"/>
  <c r="N135" i="73"/>
  <c r="M135" i="73"/>
  <c r="L135" i="73"/>
  <c r="K135" i="73"/>
  <c r="O134" i="73"/>
  <c r="N134" i="73"/>
  <c r="M134" i="73"/>
  <c r="L134" i="73"/>
  <c r="K134" i="73"/>
  <c r="O133" i="73"/>
  <c r="N133" i="73"/>
  <c r="M133" i="73"/>
  <c r="L133" i="73"/>
  <c r="K133" i="73"/>
  <c r="O132" i="73"/>
  <c r="N132" i="73"/>
  <c r="M132" i="73"/>
  <c r="L132" i="73"/>
  <c r="K132" i="73"/>
  <c r="O131" i="73"/>
  <c r="N131" i="73"/>
  <c r="M131" i="73"/>
  <c r="L131" i="73"/>
  <c r="K131" i="73"/>
  <c r="O130" i="73"/>
  <c r="N130" i="73"/>
  <c r="M130" i="73"/>
  <c r="L130" i="73"/>
  <c r="K130" i="73"/>
  <c r="O129" i="73"/>
  <c r="N129" i="73"/>
  <c r="M129" i="73"/>
  <c r="L129" i="73"/>
  <c r="K129" i="73"/>
  <c r="O128" i="73"/>
  <c r="N128" i="73"/>
  <c r="M128" i="73"/>
  <c r="L128" i="73"/>
  <c r="K128" i="73"/>
  <c r="O127" i="73"/>
  <c r="N127" i="73"/>
  <c r="M127" i="73"/>
  <c r="L127" i="73"/>
  <c r="K127" i="73"/>
  <c r="O126" i="73"/>
  <c r="N126" i="73"/>
  <c r="M126" i="73"/>
  <c r="L126" i="73"/>
  <c r="K126" i="73"/>
  <c r="O125" i="73"/>
  <c r="N125" i="73"/>
  <c r="M125" i="73"/>
  <c r="L125" i="73"/>
  <c r="K125" i="73"/>
  <c r="O124" i="73"/>
  <c r="N124" i="73"/>
  <c r="M124" i="73"/>
  <c r="L124" i="73"/>
  <c r="K124" i="73"/>
  <c r="O123" i="73"/>
  <c r="N123" i="73"/>
  <c r="M123" i="73"/>
  <c r="L123" i="73"/>
  <c r="K123" i="73"/>
  <c r="O122" i="73"/>
  <c r="N122" i="73"/>
  <c r="M122" i="73"/>
  <c r="L122" i="73"/>
  <c r="K122" i="73"/>
  <c r="O121" i="73"/>
  <c r="N121" i="73"/>
  <c r="M121" i="73"/>
  <c r="L121" i="73"/>
  <c r="K121" i="73"/>
  <c r="O120" i="73"/>
  <c r="N120" i="73"/>
  <c r="M120" i="73"/>
  <c r="L120" i="73"/>
  <c r="K120" i="73"/>
  <c r="O119" i="73"/>
  <c r="N119" i="73"/>
  <c r="M119" i="73"/>
  <c r="L119" i="73"/>
  <c r="K119" i="73"/>
  <c r="O118" i="73"/>
  <c r="N118" i="73"/>
  <c r="M118" i="73"/>
  <c r="L118" i="73"/>
  <c r="K118" i="73"/>
  <c r="O117" i="73"/>
  <c r="N117" i="73"/>
  <c r="M117" i="73"/>
  <c r="L117" i="73"/>
  <c r="K117" i="73"/>
  <c r="O116" i="73"/>
  <c r="N116" i="73"/>
  <c r="M116" i="73"/>
  <c r="L116" i="73"/>
  <c r="K116" i="73"/>
  <c r="O115" i="73"/>
  <c r="N115" i="73"/>
  <c r="M115" i="73"/>
  <c r="L115" i="73"/>
  <c r="K115" i="73"/>
  <c r="O114" i="73"/>
  <c r="N114" i="73"/>
  <c r="M114" i="73"/>
  <c r="L114" i="73"/>
  <c r="K114" i="73"/>
  <c r="O113" i="73"/>
  <c r="N113" i="73"/>
  <c r="M113" i="73"/>
  <c r="L113" i="73"/>
  <c r="K113" i="73"/>
  <c r="O112" i="73"/>
  <c r="N112" i="73"/>
  <c r="M112" i="73"/>
  <c r="L112" i="73"/>
  <c r="K112" i="73"/>
  <c r="O111" i="73"/>
  <c r="N111" i="73"/>
  <c r="M111" i="73"/>
  <c r="L111" i="73"/>
  <c r="K111" i="73"/>
  <c r="O110" i="73"/>
  <c r="N110" i="73"/>
  <c r="M110" i="73"/>
  <c r="L110" i="73"/>
  <c r="K110" i="73"/>
  <c r="O109" i="73"/>
  <c r="N109" i="73"/>
  <c r="M109" i="73"/>
  <c r="L109" i="73"/>
  <c r="K109" i="73"/>
  <c r="O108" i="73"/>
  <c r="N108" i="73"/>
  <c r="M108" i="73"/>
  <c r="L108" i="73"/>
  <c r="K108" i="73"/>
  <c r="O107" i="73"/>
  <c r="N107" i="73"/>
  <c r="M107" i="73"/>
  <c r="L107" i="73"/>
  <c r="K107" i="73"/>
  <c r="O106" i="73"/>
  <c r="N106" i="73"/>
  <c r="M106" i="73"/>
  <c r="L106" i="73"/>
  <c r="K106" i="73"/>
  <c r="O105" i="73"/>
  <c r="N105" i="73"/>
  <c r="M105" i="73"/>
  <c r="L105" i="73"/>
  <c r="K105" i="73"/>
  <c r="O104" i="73"/>
  <c r="N104" i="73"/>
  <c r="M104" i="73"/>
  <c r="L104" i="73"/>
  <c r="K104" i="73"/>
  <c r="O103" i="73"/>
  <c r="N103" i="73"/>
  <c r="M103" i="73"/>
  <c r="L103" i="73"/>
  <c r="K103" i="73"/>
  <c r="O102" i="73"/>
  <c r="N102" i="73"/>
  <c r="M102" i="73"/>
  <c r="L102" i="73"/>
  <c r="K102" i="73"/>
  <c r="O101" i="73"/>
  <c r="N101" i="73"/>
  <c r="M101" i="73"/>
  <c r="L101" i="73"/>
  <c r="K101" i="73"/>
  <c r="O100" i="73"/>
  <c r="N100" i="73"/>
  <c r="M100" i="73"/>
  <c r="L100" i="73"/>
  <c r="K100" i="73"/>
  <c r="O99" i="73"/>
  <c r="N99" i="73"/>
  <c r="M99" i="73"/>
  <c r="L99" i="73"/>
  <c r="K99" i="73"/>
  <c r="O98" i="73"/>
  <c r="N98" i="73"/>
  <c r="M98" i="73"/>
  <c r="L98" i="73"/>
  <c r="K98" i="73"/>
  <c r="O97" i="73"/>
  <c r="N97" i="73"/>
  <c r="M97" i="73"/>
  <c r="L97" i="73"/>
  <c r="K97" i="73"/>
  <c r="O96" i="73"/>
  <c r="N96" i="73"/>
  <c r="M96" i="73"/>
  <c r="L96" i="73"/>
  <c r="K96" i="73"/>
  <c r="O95" i="73"/>
  <c r="N95" i="73"/>
  <c r="M95" i="73"/>
  <c r="L95" i="73"/>
  <c r="K95" i="73"/>
  <c r="O94" i="73"/>
  <c r="N94" i="73"/>
  <c r="M94" i="73"/>
  <c r="L94" i="73"/>
  <c r="K94" i="73"/>
  <c r="O93" i="73"/>
  <c r="N93" i="73"/>
  <c r="M93" i="73"/>
  <c r="L93" i="73"/>
  <c r="K93" i="73"/>
  <c r="O92" i="73"/>
  <c r="N92" i="73"/>
  <c r="M92" i="73"/>
  <c r="L92" i="73"/>
  <c r="K92" i="73"/>
  <c r="O91" i="73"/>
  <c r="N91" i="73"/>
  <c r="M91" i="73"/>
  <c r="L91" i="73"/>
  <c r="K91" i="73"/>
  <c r="O90" i="73"/>
  <c r="N90" i="73"/>
  <c r="M90" i="73"/>
  <c r="L90" i="73"/>
  <c r="K90" i="73"/>
  <c r="O89" i="73"/>
  <c r="N89" i="73"/>
  <c r="M89" i="73"/>
  <c r="L89" i="73"/>
  <c r="K89" i="73"/>
  <c r="O88" i="73"/>
  <c r="N88" i="73"/>
  <c r="M88" i="73"/>
  <c r="L88" i="73"/>
  <c r="K88" i="73"/>
  <c r="O87" i="73"/>
  <c r="N87" i="73"/>
  <c r="M87" i="73"/>
  <c r="L87" i="73"/>
  <c r="K87" i="73"/>
  <c r="O86" i="73"/>
  <c r="N86" i="73"/>
  <c r="M86" i="73"/>
  <c r="L86" i="73"/>
  <c r="K86" i="73"/>
  <c r="O85" i="73"/>
  <c r="N85" i="73"/>
  <c r="M85" i="73"/>
  <c r="L85" i="73"/>
  <c r="K85" i="73"/>
  <c r="O84" i="73"/>
  <c r="N84" i="73"/>
  <c r="M84" i="73"/>
  <c r="L84" i="73"/>
  <c r="K84" i="73"/>
  <c r="O83" i="73"/>
  <c r="N83" i="73"/>
  <c r="M83" i="73"/>
  <c r="L83" i="73"/>
  <c r="K83" i="73"/>
  <c r="O82" i="73"/>
  <c r="N82" i="73"/>
  <c r="M82" i="73"/>
  <c r="L82" i="73"/>
  <c r="K82" i="73"/>
  <c r="O81" i="73"/>
  <c r="N81" i="73"/>
  <c r="M81" i="73"/>
  <c r="L81" i="73"/>
  <c r="K81" i="73"/>
  <c r="O80" i="73"/>
  <c r="N80" i="73"/>
  <c r="M80" i="73"/>
  <c r="L80" i="73"/>
  <c r="K80" i="73"/>
  <c r="O79" i="73"/>
  <c r="N79" i="73"/>
  <c r="M79" i="73"/>
  <c r="L79" i="73"/>
  <c r="K79" i="73"/>
  <c r="O78" i="73"/>
  <c r="N78" i="73"/>
  <c r="M78" i="73"/>
  <c r="L78" i="73"/>
  <c r="K78" i="73"/>
  <c r="O77" i="73"/>
  <c r="N77" i="73"/>
  <c r="M77" i="73"/>
  <c r="L77" i="73"/>
  <c r="K77" i="73"/>
  <c r="O76" i="73"/>
  <c r="N76" i="73"/>
  <c r="M76" i="73"/>
  <c r="L76" i="73"/>
  <c r="K76" i="73"/>
  <c r="O75" i="73"/>
  <c r="N75" i="73"/>
  <c r="M75" i="73"/>
  <c r="L75" i="73"/>
  <c r="K75" i="73"/>
  <c r="O74" i="73"/>
  <c r="N74" i="73"/>
  <c r="M74" i="73"/>
  <c r="L74" i="73"/>
  <c r="K74" i="73"/>
  <c r="O73" i="73"/>
  <c r="N73" i="73"/>
  <c r="M73" i="73"/>
  <c r="L73" i="73"/>
  <c r="K73" i="73"/>
  <c r="O72" i="73"/>
  <c r="N72" i="73"/>
  <c r="M72" i="73"/>
  <c r="L72" i="73"/>
  <c r="K72" i="73"/>
  <c r="O71" i="73"/>
  <c r="N71" i="73"/>
  <c r="M71" i="73"/>
  <c r="L71" i="73"/>
  <c r="K71" i="73"/>
  <c r="O70" i="73"/>
  <c r="N70" i="73"/>
  <c r="M70" i="73"/>
  <c r="L70" i="73"/>
  <c r="K70" i="73"/>
  <c r="O69" i="73"/>
  <c r="N69" i="73"/>
  <c r="M69" i="73"/>
  <c r="L69" i="73"/>
  <c r="K69" i="73"/>
  <c r="O68" i="73"/>
  <c r="N68" i="73"/>
  <c r="M68" i="73"/>
  <c r="L68" i="73"/>
  <c r="K68" i="73"/>
  <c r="O67" i="73"/>
  <c r="N67" i="73"/>
  <c r="M67" i="73"/>
  <c r="L67" i="73"/>
  <c r="K67" i="73"/>
  <c r="O66" i="73"/>
  <c r="N66" i="73"/>
  <c r="M66" i="73"/>
  <c r="L66" i="73"/>
  <c r="K66" i="73"/>
  <c r="O65" i="73"/>
  <c r="N65" i="73"/>
  <c r="M65" i="73"/>
  <c r="L65" i="73"/>
  <c r="K65" i="73"/>
  <c r="O64" i="73"/>
  <c r="N64" i="73"/>
  <c r="M64" i="73"/>
  <c r="L64" i="73"/>
  <c r="K64" i="73"/>
  <c r="O63" i="73"/>
  <c r="N63" i="73"/>
  <c r="M63" i="73"/>
  <c r="L63" i="73"/>
  <c r="K63" i="73"/>
  <c r="O62" i="73"/>
  <c r="N62" i="73"/>
  <c r="M62" i="73"/>
  <c r="L62" i="73"/>
  <c r="K62" i="73"/>
  <c r="O61" i="73"/>
  <c r="N61" i="73"/>
  <c r="M61" i="73"/>
  <c r="L61" i="73"/>
  <c r="K61" i="73"/>
  <c r="O60" i="73"/>
  <c r="N60" i="73"/>
  <c r="M60" i="73"/>
  <c r="L60" i="73"/>
  <c r="K60" i="73"/>
  <c r="O59" i="73"/>
  <c r="N59" i="73"/>
  <c r="M59" i="73"/>
  <c r="L59" i="73"/>
  <c r="K59" i="73"/>
  <c r="O58" i="73"/>
  <c r="N58" i="73"/>
  <c r="M58" i="73"/>
  <c r="L58" i="73"/>
  <c r="K58" i="73"/>
  <c r="O57" i="73"/>
  <c r="N57" i="73"/>
  <c r="M57" i="73"/>
  <c r="L57" i="73"/>
  <c r="K57" i="73"/>
  <c r="O56" i="73"/>
  <c r="N56" i="73"/>
  <c r="M56" i="73"/>
  <c r="L56" i="73"/>
  <c r="K56" i="73"/>
  <c r="O55" i="73"/>
  <c r="N55" i="73"/>
  <c r="M55" i="73"/>
  <c r="L55" i="73"/>
  <c r="K55" i="73"/>
  <c r="O54" i="73"/>
  <c r="N54" i="73"/>
  <c r="M54" i="73"/>
  <c r="L54" i="73"/>
  <c r="K54" i="73"/>
  <c r="O53" i="73"/>
  <c r="N53" i="73"/>
  <c r="M53" i="73"/>
  <c r="L53" i="73"/>
  <c r="K53" i="73"/>
  <c r="O52" i="73"/>
  <c r="N52" i="73"/>
  <c r="M52" i="73"/>
  <c r="L52" i="73"/>
  <c r="K52" i="73"/>
  <c r="O51" i="73"/>
  <c r="N51" i="73"/>
  <c r="M51" i="73"/>
  <c r="L51" i="73"/>
  <c r="K51" i="73"/>
  <c r="O50" i="73"/>
  <c r="N50" i="73"/>
  <c r="M50" i="73"/>
  <c r="L50" i="73"/>
  <c r="K50" i="73"/>
  <c r="O49" i="73"/>
  <c r="N49" i="73"/>
  <c r="M49" i="73"/>
  <c r="L49" i="73"/>
  <c r="K49" i="73"/>
  <c r="O48" i="73"/>
  <c r="N48" i="73"/>
  <c r="M48" i="73"/>
  <c r="L48" i="73"/>
  <c r="K48" i="73"/>
  <c r="O47" i="73"/>
  <c r="N47" i="73"/>
  <c r="M47" i="73"/>
  <c r="L47" i="73"/>
  <c r="K47" i="73"/>
  <c r="O46" i="73"/>
  <c r="N46" i="73"/>
  <c r="M46" i="73"/>
  <c r="L46" i="73"/>
  <c r="K46" i="73"/>
  <c r="O45" i="73"/>
  <c r="N45" i="73"/>
  <c r="M45" i="73"/>
  <c r="L45" i="73"/>
  <c r="K45" i="73"/>
  <c r="O44" i="73"/>
  <c r="N44" i="73"/>
  <c r="M44" i="73"/>
  <c r="L44" i="73"/>
  <c r="K44" i="73"/>
  <c r="O43" i="73"/>
  <c r="N43" i="73"/>
  <c r="M43" i="73"/>
  <c r="L43" i="73"/>
  <c r="K43" i="73"/>
  <c r="O42" i="73"/>
  <c r="N42" i="73"/>
  <c r="M42" i="73"/>
  <c r="L42" i="73"/>
  <c r="K42" i="73"/>
  <c r="O41" i="73"/>
  <c r="N41" i="73"/>
  <c r="M41" i="73"/>
  <c r="L41" i="73"/>
  <c r="K41" i="73"/>
  <c r="O40" i="73"/>
  <c r="N40" i="73"/>
  <c r="M40" i="73"/>
  <c r="L40" i="73"/>
  <c r="K40" i="73"/>
  <c r="O39" i="73"/>
  <c r="N39" i="73"/>
  <c r="M39" i="73"/>
  <c r="L39" i="73"/>
  <c r="K39" i="73"/>
  <c r="O38" i="73"/>
  <c r="N38" i="73"/>
  <c r="M38" i="73"/>
  <c r="L38" i="73"/>
  <c r="K38" i="73"/>
  <c r="O37" i="73"/>
  <c r="N37" i="73"/>
  <c r="M37" i="73"/>
  <c r="L37" i="73"/>
  <c r="K37" i="73"/>
  <c r="O36" i="73"/>
  <c r="N36" i="73"/>
  <c r="M36" i="73"/>
  <c r="L36" i="73"/>
  <c r="K36" i="73"/>
  <c r="O35" i="73"/>
  <c r="N35" i="73"/>
  <c r="M35" i="73"/>
  <c r="L35" i="73"/>
  <c r="K35" i="73"/>
  <c r="O34" i="73"/>
  <c r="N34" i="73"/>
  <c r="M34" i="73"/>
  <c r="L34" i="73"/>
  <c r="K34" i="73"/>
  <c r="O33" i="73"/>
  <c r="N33" i="73"/>
  <c r="M33" i="73"/>
  <c r="L33" i="73"/>
  <c r="K33" i="73"/>
  <c r="O32" i="73"/>
  <c r="N32" i="73"/>
  <c r="M32" i="73"/>
  <c r="L32" i="73"/>
  <c r="K32" i="73"/>
  <c r="O31" i="73"/>
  <c r="N31" i="73"/>
  <c r="M31" i="73"/>
  <c r="L31" i="73"/>
  <c r="K31" i="73"/>
  <c r="O30" i="73"/>
  <c r="N30" i="73"/>
  <c r="M30" i="73"/>
  <c r="L30" i="73"/>
  <c r="K30" i="73"/>
  <c r="O29" i="73"/>
  <c r="N29" i="73"/>
  <c r="M29" i="73"/>
  <c r="L29" i="73"/>
  <c r="K29" i="73"/>
  <c r="O28" i="73"/>
  <c r="N28" i="73"/>
  <c r="M28" i="73"/>
  <c r="L28" i="73"/>
  <c r="K28" i="73"/>
  <c r="O27" i="73"/>
  <c r="N27" i="73"/>
  <c r="M27" i="73"/>
  <c r="L27" i="73"/>
  <c r="K27" i="73"/>
  <c r="O26" i="73"/>
  <c r="N26" i="73"/>
  <c r="M26" i="73"/>
  <c r="L26" i="73"/>
  <c r="K26" i="73"/>
  <c r="O25" i="73"/>
  <c r="N25" i="73"/>
  <c r="M25" i="73"/>
  <c r="L25" i="73"/>
  <c r="K25" i="73"/>
  <c r="O24" i="73"/>
  <c r="N24" i="73"/>
  <c r="M24" i="73"/>
  <c r="L24" i="73"/>
  <c r="K24" i="73"/>
  <c r="O23" i="73"/>
  <c r="N23" i="73"/>
  <c r="M23" i="73"/>
  <c r="L23" i="73"/>
  <c r="K23" i="73"/>
  <c r="O22" i="73"/>
  <c r="N22" i="73"/>
  <c r="M22" i="73"/>
  <c r="L22" i="73"/>
  <c r="K22" i="73"/>
  <c r="O21" i="73"/>
  <c r="N21" i="73"/>
  <c r="M21" i="73"/>
  <c r="L21" i="73"/>
  <c r="K21" i="73"/>
  <c r="O20" i="73"/>
  <c r="N20" i="73"/>
  <c r="M20" i="73"/>
  <c r="L20" i="73"/>
  <c r="K20" i="73"/>
  <c r="O19" i="73"/>
  <c r="N19" i="73"/>
  <c r="M19" i="73"/>
  <c r="L19" i="73"/>
  <c r="K19" i="73"/>
  <c r="O18" i="73"/>
  <c r="N18" i="73"/>
  <c r="M18" i="73"/>
  <c r="L18" i="73"/>
  <c r="K18" i="73"/>
  <c r="O17" i="73"/>
  <c r="N17" i="73"/>
  <c r="M17" i="73"/>
  <c r="L17" i="73"/>
  <c r="K17" i="73"/>
  <c r="O16" i="73"/>
  <c r="N16" i="73"/>
  <c r="M16" i="73"/>
  <c r="L16" i="73"/>
  <c r="K16" i="73"/>
  <c r="O15" i="73"/>
  <c r="N15" i="73"/>
  <c r="M15" i="73"/>
  <c r="L15" i="73"/>
  <c r="K15" i="73"/>
  <c r="O14" i="73"/>
  <c r="N14" i="73"/>
  <c r="M14" i="73"/>
  <c r="L14" i="73"/>
  <c r="K14" i="73"/>
  <c r="O13" i="73"/>
  <c r="N13" i="73"/>
  <c r="M13" i="73"/>
  <c r="L13" i="73"/>
  <c r="K13" i="73"/>
  <c r="O12" i="73"/>
  <c r="N12" i="73"/>
  <c r="M12" i="73"/>
  <c r="L12" i="73"/>
  <c r="K12" i="73"/>
  <c r="O270" i="72"/>
  <c r="N270" i="72"/>
  <c r="M270" i="72"/>
  <c r="L270" i="72"/>
  <c r="K270" i="72"/>
  <c r="O269" i="72"/>
  <c r="N269" i="72"/>
  <c r="M269" i="72"/>
  <c r="L269" i="72"/>
  <c r="K269" i="72"/>
  <c r="O268" i="72"/>
  <c r="N268" i="72"/>
  <c r="M268" i="72"/>
  <c r="L268" i="72"/>
  <c r="K268" i="72"/>
  <c r="O267" i="72"/>
  <c r="N267" i="72"/>
  <c r="M267" i="72"/>
  <c r="L267" i="72"/>
  <c r="K267" i="72"/>
  <c r="O266" i="72"/>
  <c r="N266" i="72"/>
  <c r="M266" i="72"/>
  <c r="L266" i="72"/>
  <c r="K266" i="72"/>
  <c r="O265" i="72"/>
  <c r="N265" i="72"/>
  <c r="M265" i="72"/>
  <c r="L265" i="72"/>
  <c r="K265" i="72"/>
  <c r="O264" i="72"/>
  <c r="N264" i="72"/>
  <c r="M264" i="72"/>
  <c r="L264" i="72"/>
  <c r="K264" i="72"/>
  <c r="O263" i="72"/>
  <c r="N263" i="72"/>
  <c r="M263" i="72"/>
  <c r="L263" i="72"/>
  <c r="K263" i="72"/>
  <c r="O262" i="72"/>
  <c r="N262" i="72"/>
  <c r="M262" i="72"/>
  <c r="L262" i="72"/>
  <c r="K262" i="72"/>
  <c r="O261" i="72"/>
  <c r="N261" i="72"/>
  <c r="M261" i="72"/>
  <c r="L261" i="72"/>
  <c r="K261" i="72"/>
  <c r="O260" i="72"/>
  <c r="N260" i="72"/>
  <c r="M260" i="72"/>
  <c r="L260" i="72"/>
  <c r="K260" i="72"/>
  <c r="O259" i="72"/>
  <c r="N259" i="72"/>
  <c r="M259" i="72"/>
  <c r="L259" i="72"/>
  <c r="K259" i="72"/>
  <c r="O258" i="72"/>
  <c r="N258" i="72"/>
  <c r="M258" i="72"/>
  <c r="L258" i="72"/>
  <c r="K258" i="72"/>
  <c r="O257" i="72"/>
  <c r="N257" i="72"/>
  <c r="M257" i="72"/>
  <c r="L257" i="72"/>
  <c r="K257" i="72"/>
  <c r="O256" i="72"/>
  <c r="N256" i="72"/>
  <c r="M256" i="72"/>
  <c r="L256" i="72"/>
  <c r="K256" i="72"/>
  <c r="O255" i="72"/>
  <c r="N255" i="72"/>
  <c r="M255" i="72"/>
  <c r="L255" i="72"/>
  <c r="K255" i="72"/>
  <c r="O254" i="72"/>
  <c r="N254" i="72"/>
  <c r="M254" i="72"/>
  <c r="L254" i="72"/>
  <c r="K254" i="72"/>
  <c r="O253" i="72"/>
  <c r="N253" i="72"/>
  <c r="M253" i="72"/>
  <c r="L253" i="72"/>
  <c r="K253" i="72"/>
  <c r="O252" i="72"/>
  <c r="N252" i="72"/>
  <c r="M252" i="72"/>
  <c r="L252" i="72"/>
  <c r="K252" i="72"/>
  <c r="O251" i="72"/>
  <c r="N251" i="72"/>
  <c r="M251" i="72"/>
  <c r="L251" i="72"/>
  <c r="K251" i="72"/>
  <c r="O250" i="72"/>
  <c r="N250" i="72"/>
  <c r="M250" i="72"/>
  <c r="L250" i="72"/>
  <c r="K250" i="72"/>
  <c r="O249" i="72"/>
  <c r="N249" i="72"/>
  <c r="M249" i="72"/>
  <c r="L249" i="72"/>
  <c r="K249" i="72"/>
  <c r="O248" i="72"/>
  <c r="N248" i="72"/>
  <c r="M248" i="72"/>
  <c r="L248" i="72"/>
  <c r="K248" i="72"/>
  <c r="O247" i="72"/>
  <c r="N247" i="72"/>
  <c r="M247" i="72"/>
  <c r="L247" i="72"/>
  <c r="K247" i="72"/>
  <c r="O246" i="72"/>
  <c r="N246" i="72"/>
  <c r="M246" i="72"/>
  <c r="L246" i="72"/>
  <c r="K246" i="72"/>
  <c r="O245" i="72"/>
  <c r="N245" i="72"/>
  <c r="M245" i="72"/>
  <c r="L245" i="72"/>
  <c r="K245" i="72"/>
  <c r="O244" i="72"/>
  <c r="N244" i="72"/>
  <c r="M244" i="72"/>
  <c r="L244" i="72"/>
  <c r="K244" i="72"/>
  <c r="O243" i="72"/>
  <c r="N243" i="72"/>
  <c r="M243" i="72"/>
  <c r="L243" i="72"/>
  <c r="K243" i="72"/>
  <c r="O242" i="72"/>
  <c r="N242" i="72"/>
  <c r="M242" i="72"/>
  <c r="L242" i="72"/>
  <c r="K242" i="72"/>
  <c r="O241" i="72"/>
  <c r="N241" i="72"/>
  <c r="M241" i="72"/>
  <c r="L241" i="72"/>
  <c r="K241" i="72"/>
  <c r="O240" i="72"/>
  <c r="N240" i="72"/>
  <c r="M240" i="72"/>
  <c r="L240" i="72"/>
  <c r="K240" i="72"/>
  <c r="O239" i="72"/>
  <c r="N239" i="72"/>
  <c r="M239" i="72"/>
  <c r="L239" i="72"/>
  <c r="K239" i="72"/>
  <c r="O238" i="72"/>
  <c r="N238" i="72"/>
  <c r="M238" i="72"/>
  <c r="L238" i="72"/>
  <c r="K238" i="72"/>
  <c r="O237" i="72"/>
  <c r="N237" i="72"/>
  <c r="M237" i="72"/>
  <c r="L237" i="72"/>
  <c r="K237" i="72"/>
  <c r="O236" i="72"/>
  <c r="N236" i="72"/>
  <c r="M236" i="72"/>
  <c r="L236" i="72"/>
  <c r="K236" i="72"/>
  <c r="O235" i="72"/>
  <c r="N235" i="72"/>
  <c r="M235" i="72"/>
  <c r="L235" i="72"/>
  <c r="K235" i="72"/>
  <c r="O234" i="72"/>
  <c r="N234" i="72"/>
  <c r="M234" i="72"/>
  <c r="L234" i="72"/>
  <c r="K234" i="72"/>
  <c r="O233" i="72"/>
  <c r="N233" i="72"/>
  <c r="M233" i="72"/>
  <c r="L233" i="72"/>
  <c r="K233" i="72"/>
  <c r="O232" i="72"/>
  <c r="N232" i="72"/>
  <c r="M232" i="72"/>
  <c r="L232" i="72"/>
  <c r="K232" i="72"/>
  <c r="O231" i="72"/>
  <c r="N231" i="72"/>
  <c r="M231" i="72"/>
  <c r="L231" i="72"/>
  <c r="K231" i="72"/>
  <c r="O230" i="72"/>
  <c r="N230" i="72"/>
  <c r="M230" i="72"/>
  <c r="L230" i="72"/>
  <c r="K230" i="72"/>
  <c r="O229" i="72"/>
  <c r="N229" i="72"/>
  <c r="M229" i="72"/>
  <c r="L229" i="72"/>
  <c r="K229" i="72"/>
  <c r="O228" i="72"/>
  <c r="N228" i="72"/>
  <c r="M228" i="72"/>
  <c r="L228" i="72"/>
  <c r="K228" i="72"/>
  <c r="O227" i="72"/>
  <c r="N227" i="72"/>
  <c r="M227" i="72"/>
  <c r="L227" i="72"/>
  <c r="K227" i="72"/>
  <c r="O226" i="72"/>
  <c r="N226" i="72"/>
  <c r="M226" i="72"/>
  <c r="L226" i="72"/>
  <c r="K226" i="72"/>
  <c r="O225" i="72"/>
  <c r="N225" i="72"/>
  <c r="M225" i="72"/>
  <c r="L225" i="72"/>
  <c r="K225" i="72"/>
  <c r="O224" i="72"/>
  <c r="N224" i="72"/>
  <c r="M224" i="72"/>
  <c r="L224" i="72"/>
  <c r="K224" i="72"/>
  <c r="O223" i="72"/>
  <c r="N223" i="72"/>
  <c r="M223" i="72"/>
  <c r="L223" i="72"/>
  <c r="K223" i="72"/>
  <c r="O222" i="72"/>
  <c r="N222" i="72"/>
  <c r="M222" i="72"/>
  <c r="L222" i="72"/>
  <c r="K222" i="72"/>
  <c r="O221" i="72"/>
  <c r="N221" i="72"/>
  <c r="M221" i="72"/>
  <c r="L221" i="72"/>
  <c r="K221" i="72"/>
  <c r="O220" i="72"/>
  <c r="N220" i="72"/>
  <c r="M220" i="72"/>
  <c r="L220" i="72"/>
  <c r="K220" i="72"/>
  <c r="O219" i="72"/>
  <c r="N219" i="72"/>
  <c r="M219" i="72"/>
  <c r="L219" i="72"/>
  <c r="K219" i="72"/>
  <c r="O218" i="72"/>
  <c r="N218" i="72"/>
  <c r="M218" i="72"/>
  <c r="L218" i="72"/>
  <c r="K218" i="72"/>
  <c r="O217" i="72"/>
  <c r="N217" i="72"/>
  <c r="M217" i="72"/>
  <c r="L217" i="72"/>
  <c r="K217" i="72"/>
  <c r="O216" i="72"/>
  <c r="N216" i="72"/>
  <c r="M216" i="72"/>
  <c r="L216" i="72"/>
  <c r="K216" i="72"/>
  <c r="O215" i="72"/>
  <c r="N215" i="72"/>
  <c r="M215" i="72"/>
  <c r="L215" i="72"/>
  <c r="K215" i="72"/>
  <c r="O214" i="72"/>
  <c r="N214" i="72"/>
  <c r="M214" i="72"/>
  <c r="L214" i="72"/>
  <c r="K214" i="72"/>
  <c r="O213" i="72"/>
  <c r="N213" i="72"/>
  <c r="M213" i="72"/>
  <c r="L213" i="72"/>
  <c r="K213" i="72"/>
  <c r="O212" i="72"/>
  <c r="N212" i="72"/>
  <c r="M212" i="72"/>
  <c r="L212" i="72"/>
  <c r="K212" i="72"/>
  <c r="O211" i="72"/>
  <c r="N211" i="72"/>
  <c r="M211" i="72"/>
  <c r="L211" i="72"/>
  <c r="K211" i="72"/>
  <c r="O210" i="72"/>
  <c r="N210" i="72"/>
  <c r="M210" i="72"/>
  <c r="L210" i="72"/>
  <c r="K210" i="72"/>
  <c r="O209" i="72"/>
  <c r="N209" i="72"/>
  <c r="M209" i="72"/>
  <c r="L209" i="72"/>
  <c r="K209" i="72"/>
  <c r="O208" i="72"/>
  <c r="N208" i="72"/>
  <c r="M208" i="72"/>
  <c r="L208" i="72"/>
  <c r="K208" i="72"/>
  <c r="O207" i="72"/>
  <c r="N207" i="72"/>
  <c r="M207" i="72"/>
  <c r="L207" i="72"/>
  <c r="K207" i="72"/>
  <c r="O206" i="72"/>
  <c r="N206" i="72"/>
  <c r="M206" i="72"/>
  <c r="L206" i="72"/>
  <c r="K206" i="72"/>
  <c r="O205" i="72"/>
  <c r="N205" i="72"/>
  <c r="M205" i="72"/>
  <c r="L205" i="72"/>
  <c r="K205" i="72"/>
  <c r="O204" i="72"/>
  <c r="N204" i="72"/>
  <c r="M204" i="72"/>
  <c r="L204" i="72"/>
  <c r="K204" i="72"/>
  <c r="O203" i="72"/>
  <c r="N203" i="72"/>
  <c r="M203" i="72"/>
  <c r="L203" i="72"/>
  <c r="K203" i="72"/>
  <c r="O202" i="72"/>
  <c r="N202" i="72"/>
  <c r="M202" i="72"/>
  <c r="L202" i="72"/>
  <c r="K202" i="72"/>
  <c r="O201" i="72"/>
  <c r="N201" i="72"/>
  <c r="M201" i="72"/>
  <c r="L201" i="72"/>
  <c r="K201" i="72"/>
  <c r="O200" i="72"/>
  <c r="N200" i="72"/>
  <c r="M200" i="72"/>
  <c r="L200" i="72"/>
  <c r="K200" i="72"/>
  <c r="O199" i="72"/>
  <c r="N199" i="72"/>
  <c r="M199" i="72"/>
  <c r="L199" i="72"/>
  <c r="K199" i="72"/>
  <c r="O198" i="72"/>
  <c r="N198" i="72"/>
  <c r="M198" i="72"/>
  <c r="L198" i="72"/>
  <c r="K198" i="72"/>
  <c r="O197" i="72"/>
  <c r="N197" i="72"/>
  <c r="M197" i="72"/>
  <c r="L197" i="72"/>
  <c r="K197" i="72"/>
  <c r="O196" i="72"/>
  <c r="N196" i="72"/>
  <c r="M196" i="72"/>
  <c r="L196" i="72"/>
  <c r="K196" i="72"/>
  <c r="O195" i="72"/>
  <c r="N195" i="72"/>
  <c r="M195" i="72"/>
  <c r="L195" i="72"/>
  <c r="K195" i="72"/>
  <c r="O194" i="72"/>
  <c r="N194" i="72"/>
  <c r="M194" i="72"/>
  <c r="L194" i="72"/>
  <c r="K194" i="72"/>
  <c r="O193" i="72"/>
  <c r="N193" i="72"/>
  <c r="M193" i="72"/>
  <c r="L193" i="72"/>
  <c r="K193" i="72"/>
  <c r="O192" i="72"/>
  <c r="N192" i="72"/>
  <c r="M192" i="72"/>
  <c r="L192" i="72"/>
  <c r="K192" i="72"/>
  <c r="O191" i="72"/>
  <c r="N191" i="72"/>
  <c r="M191" i="72"/>
  <c r="L191" i="72"/>
  <c r="K191" i="72"/>
  <c r="O190" i="72"/>
  <c r="N190" i="72"/>
  <c r="M190" i="72"/>
  <c r="L190" i="72"/>
  <c r="K190" i="72"/>
  <c r="O189" i="72"/>
  <c r="N189" i="72"/>
  <c r="M189" i="72"/>
  <c r="L189" i="72"/>
  <c r="K189" i="72"/>
  <c r="O188" i="72"/>
  <c r="N188" i="72"/>
  <c r="M188" i="72"/>
  <c r="L188" i="72"/>
  <c r="K188" i="72"/>
  <c r="O187" i="72"/>
  <c r="N187" i="72"/>
  <c r="M187" i="72"/>
  <c r="L187" i="72"/>
  <c r="K187" i="72"/>
  <c r="O186" i="72"/>
  <c r="N186" i="72"/>
  <c r="M186" i="72"/>
  <c r="L186" i="72"/>
  <c r="K186" i="72"/>
  <c r="O185" i="72"/>
  <c r="N185" i="72"/>
  <c r="M185" i="72"/>
  <c r="L185" i="72"/>
  <c r="K185" i="72"/>
  <c r="O184" i="72"/>
  <c r="N184" i="72"/>
  <c r="M184" i="72"/>
  <c r="L184" i="72"/>
  <c r="K184" i="72"/>
  <c r="O183" i="72"/>
  <c r="N183" i="72"/>
  <c r="M183" i="72"/>
  <c r="L183" i="72"/>
  <c r="K183" i="72"/>
  <c r="O182" i="72"/>
  <c r="N182" i="72"/>
  <c r="M182" i="72"/>
  <c r="L182" i="72"/>
  <c r="K182" i="72"/>
  <c r="O181" i="72"/>
  <c r="N181" i="72"/>
  <c r="M181" i="72"/>
  <c r="L181" i="72"/>
  <c r="K181" i="72"/>
  <c r="O180" i="72"/>
  <c r="N180" i="72"/>
  <c r="M180" i="72"/>
  <c r="L180" i="72"/>
  <c r="K180" i="72"/>
  <c r="O179" i="72"/>
  <c r="N179" i="72"/>
  <c r="M179" i="72"/>
  <c r="L179" i="72"/>
  <c r="K179" i="72"/>
  <c r="O178" i="72"/>
  <c r="N178" i="72"/>
  <c r="M178" i="72"/>
  <c r="L178" i="72"/>
  <c r="K178" i="72"/>
  <c r="O177" i="72"/>
  <c r="N177" i="72"/>
  <c r="M177" i="72"/>
  <c r="L177" i="72"/>
  <c r="K177" i="72"/>
  <c r="O176" i="72"/>
  <c r="N176" i="72"/>
  <c r="M176" i="72"/>
  <c r="L176" i="72"/>
  <c r="K176" i="72"/>
  <c r="O175" i="72"/>
  <c r="N175" i="72"/>
  <c r="M175" i="72"/>
  <c r="L175" i="72"/>
  <c r="K175" i="72"/>
  <c r="O174" i="72"/>
  <c r="N174" i="72"/>
  <c r="M174" i="72"/>
  <c r="L174" i="72"/>
  <c r="K174" i="72"/>
  <c r="O173" i="72"/>
  <c r="N173" i="72"/>
  <c r="M173" i="72"/>
  <c r="L173" i="72"/>
  <c r="K173" i="72"/>
  <c r="O172" i="72"/>
  <c r="N172" i="72"/>
  <c r="M172" i="72"/>
  <c r="L172" i="72"/>
  <c r="K172" i="72"/>
  <c r="O171" i="72"/>
  <c r="N171" i="72"/>
  <c r="M171" i="72"/>
  <c r="L171" i="72"/>
  <c r="K171" i="72"/>
  <c r="O170" i="72"/>
  <c r="N170" i="72"/>
  <c r="M170" i="72"/>
  <c r="L170" i="72"/>
  <c r="K170" i="72"/>
  <c r="O169" i="72"/>
  <c r="N169" i="72"/>
  <c r="M169" i="72"/>
  <c r="L169" i="72"/>
  <c r="K169" i="72"/>
  <c r="O168" i="72"/>
  <c r="N168" i="72"/>
  <c r="M168" i="72"/>
  <c r="L168" i="72"/>
  <c r="K168" i="72"/>
  <c r="O167" i="72"/>
  <c r="N167" i="72"/>
  <c r="M167" i="72"/>
  <c r="L167" i="72"/>
  <c r="K167" i="72"/>
  <c r="O166" i="72"/>
  <c r="N166" i="72"/>
  <c r="M166" i="72"/>
  <c r="L166" i="72"/>
  <c r="K166" i="72"/>
  <c r="O165" i="72"/>
  <c r="N165" i="72"/>
  <c r="M165" i="72"/>
  <c r="L165" i="72"/>
  <c r="K165" i="72"/>
  <c r="O164" i="72"/>
  <c r="N164" i="72"/>
  <c r="M164" i="72"/>
  <c r="L164" i="72"/>
  <c r="K164" i="72"/>
  <c r="O163" i="72"/>
  <c r="N163" i="72"/>
  <c r="M163" i="72"/>
  <c r="L163" i="72"/>
  <c r="K163" i="72"/>
  <c r="O162" i="72"/>
  <c r="N162" i="72"/>
  <c r="M162" i="72"/>
  <c r="L162" i="72"/>
  <c r="K162" i="72"/>
  <c r="O161" i="72"/>
  <c r="N161" i="72"/>
  <c r="M161" i="72"/>
  <c r="L161" i="72"/>
  <c r="K161" i="72"/>
  <c r="O160" i="72"/>
  <c r="N160" i="72"/>
  <c r="M160" i="72"/>
  <c r="L160" i="72"/>
  <c r="K160" i="72"/>
  <c r="O159" i="72"/>
  <c r="N159" i="72"/>
  <c r="M159" i="72"/>
  <c r="L159" i="72"/>
  <c r="K159" i="72"/>
  <c r="O158" i="72"/>
  <c r="N158" i="72"/>
  <c r="M158" i="72"/>
  <c r="L158" i="72"/>
  <c r="K158" i="72"/>
  <c r="O157" i="72"/>
  <c r="N157" i="72"/>
  <c r="M157" i="72"/>
  <c r="L157" i="72"/>
  <c r="K157" i="72"/>
  <c r="O156" i="72"/>
  <c r="N156" i="72"/>
  <c r="M156" i="72"/>
  <c r="L156" i="72"/>
  <c r="K156" i="72"/>
  <c r="O155" i="72"/>
  <c r="N155" i="72"/>
  <c r="M155" i="72"/>
  <c r="L155" i="72"/>
  <c r="K155" i="72"/>
  <c r="O154" i="72"/>
  <c r="N154" i="72"/>
  <c r="M154" i="72"/>
  <c r="L154" i="72"/>
  <c r="K154" i="72"/>
  <c r="O153" i="72"/>
  <c r="N153" i="72"/>
  <c r="M153" i="72"/>
  <c r="L153" i="72"/>
  <c r="K153" i="72"/>
  <c r="O152" i="72"/>
  <c r="N152" i="72"/>
  <c r="M152" i="72"/>
  <c r="L152" i="72"/>
  <c r="K152" i="72"/>
  <c r="O151" i="72"/>
  <c r="N151" i="72"/>
  <c r="M151" i="72"/>
  <c r="L151" i="72"/>
  <c r="K151" i="72"/>
  <c r="O150" i="72"/>
  <c r="N150" i="72"/>
  <c r="M150" i="72"/>
  <c r="L150" i="72"/>
  <c r="K150" i="72"/>
  <c r="O149" i="72"/>
  <c r="N149" i="72"/>
  <c r="M149" i="72"/>
  <c r="L149" i="72"/>
  <c r="K149" i="72"/>
  <c r="O148" i="72"/>
  <c r="N148" i="72"/>
  <c r="M148" i="72"/>
  <c r="L148" i="72"/>
  <c r="K148" i="72"/>
  <c r="O147" i="72"/>
  <c r="N147" i="72"/>
  <c r="M147" i="72"/>
  <c r="L147" i="72"/>
  <c r="K147" i="72"/>
  <c r="O146" i="72"/>
  <c r="N146" i="72"/>
  <c r="M146" i="72"/>
  <c r="L146" i="72"/>
  <c r="K146" i="72"/>
  <c r="O145" i="72"/>
  <c r="N145" i="72"/>
  <c r="M145" i="72"/>
  <c r="L145" i="72"/>
  <c r="K145" i="72"/>
  <c r="O144" i="72"/>
  <c r="N144" i="72"/>
  <c r="M144" i="72"/>
  <c r="L144" i="72"/>
  <c r="K144" i="72"/>
  <c r="O143" i="72"/>
  <c r="N143" i="72"/>
  <c r="M143" i="72"/>
  <c r="L143" i="72"/>
  <c r="K143" i="72"/>
  <c r="O142" i="72"/>
  <c r="N142" i="72"/>
  <c r="M142" i="72"/>
  <c r="L142" i="72"/>
  <c r="K142" i="72"/>
  <c r="O141" i="72"/>
  <c r="N141" i="72"/>
  <c r="M141" i="72"/>
  <c r="L141" i="72"/>
  <c r="K141" i="72"/>
  <c r="O140" i="72"/>
  <c r="N140" i="72"/>
  <c r="M140" i="72"/>
  <c r="L140" i="72"/>
  <c r="K140" i="72"/>
  <c r="O139" i="72"/>
  <c r="N139" i="72"/>
  <c r="M139" i="72"/>
  <c r="L139" i="72"/>
  <c r="K139" i="72"/>
  <c r="O138" i="72"/>
  <c r="N138" i="72"/>
  <c r="M138" i="72"/>
  <c r="L138" i="72"/>
  <c r="K138" i="72"/>
  <c r="O137" i="72"/>
  <c r="N137" i="72"/>
  <c r="M137" i="72"/>
  <c r="L137" i="72"/>
  <c r="K137" i="72"/>
  <c r="O136" i="72"/>
  <c r="N136" i="72"/>
  <c r="M136" i="72"/>
  <c r="L136" i="72"/>
  <c r="K136" i="72"/>
  <c r="O135" i="72"/>
  <c r="N135" i="72"/>
  <c r="M135" i="72"/>
  <c r="L135" i="72"/>
  <c r="K135" i="72"/>
  <c r="O134" i="72"/>
  <c r="N134" i="72"/>
  <c r="M134" i="72"/>
  <c r="L134" i="72"/>
  <c r="K134" i="72"/>
  <c r="O133" i="72"/>
  <c r="N133" i="72"/>
  <c r="M133" i="72"/>
  <c r="L133" i="72"/>
  <c r="K133" i="72"/>
  <c r="O132" i="72"/>
  <c r="N132" i="72"/>
  <c r="M132" i="72"/>
  <c r="L132" i="72"/>
  <c r="K132" i="72"/>
  <c r="O131" i="72"/>
  <c r="N131" i="72"/>
  <c r="M131" i="72"/>
  <c r="L131" i="72"/>
  <c r="K131" i="72"/>
  <c r="O130" i="72"/>
  <c r="N130" i="72"/>
  <c r="M130" i="72"/>
  <c r="L130" i="72"/>
  <c r="K130" i="72"/>
  <c r="O129" i="72"/>
  <c r="N129" i="72"/>
  <c r="M129" i="72"/>
  <c r="L129" i="72"/>
  <c r="K129" i="72"/>
  <c r="O128" i="72"/>
  <c r="N128" i="72"/>
  <c r="M128" i="72"/>
  <c r="L128" i="72"/>
  <c r="K128" i="72"/>
  <c r="O127" i="72"/>
  <c r="N127" i="72"/>
  <c r="M127" i="72"/>
  <c r="L127" i="72"/>
  <c r="K127" i="72"/>
  <c r="O126" i="72"/>
  <c r="N126" i="72"/>
  <c r="M126" i="72"/>
  <c r="L126" i="72"/>
  <c r="K126" i="72"/>
  <c r="O125" i="72"/>
  <c r="N125" i="72"/>
  <c r="M125" i="72"/>
  <c r="L125" i="72"/>
  <c r="K125" i="72"/>
  <c r="O124" i="72"/>
  <c r="N124" i="72"/>
  <c r="M124" i="72"/>
  <c r="L124" i="72"/>
  <c r="K124" i="72"/>
  <c r="O123" i="72"/>
  <c r="N123" i="72"/>
  <c r="M123" i="72"/>
  <c r="L123" i="72"/>
  <c r="K123" i="72"/>
  <c r="O122" i="72"/>
  <c r="N122" i="72"/>
  <c r="M122" i="72"/>
  <c r="L122" i="72"/>
  <c r="K122" i="72"/>
  <c r="O121" i="72"/>
  <c r="N121" i="72"/>
  <c r="M121" i="72"/>
  <c r="L121" i="72"/>
  <c r="K121" i="72"/>
  <c r="O120" i="72"/>
  <c r="N120" i="72"/>
  <c r="M120" i="72"/>
  <c r="L120" i="72"/>
  <c r="K120" i="72"/>
  <c r="O119" i="72"/>
  <c r="N119" i="72"/>
  <c r="M119" i="72"/>
  <c r="L119" i="72"/>
  <c r="K119" i="72"/>
  <c r="O118" i="72"/>
  <c r="N118" i="72"/>
  <c r="M118" i="72"/>
  <c r="L118" i="72"/>
  <c r="K118" i="72"/>
  <c r="O117" i="72"/>
  <c r="N117" i="72"/>
  <c r="M117" i="72"/>
  <c r="L117" i="72"/>
  <c r="K117" i="72"/>
  <c r="O116" i="72"/>
  <c r="N116" i="72"/>
  <c r="M116" i="72"/>
  <c r="L116" i="72"/>
  <c r="K116" i="72"/>
  <c r="O115" i="72"/>
  <c r="N115" i="72"/>
  <c r="M115" i="72"/>
  <c r="L115" i="72"/>
  <c r="K115" i="72"/>
  <c r="O114" i="72"/>
  <c r="N114" i="72"/>
  <c r="M114" i="72"/>
  <c r="L114" i="72"/>
  <c r="K114" i="72"/>
  <c r="O113" i="72"/>
  <c r="N113" i="72"/>
  <c r="M113" i="72"/>
  <c r="L113" i="72"/>
  <c r="K113" i="72"/>
  <c r="O112" i="72"/>
  <c r="N112" i="72"/>
  <c r="M112" i="72"/>
  <c r="L112" i="72"/>
  <c r="K112" i="72"/>
  <c r="O111" i="72"/>
  <c r="N111" i="72"/>
  <c r="M111" i="72"/>
  <c r="L111" i="72"/>
  <c r="K111" i="72"/>
  <c r="O110" i="72"/>
  <c r="N110" i="72"/>
  <c r="M110" i="72"/>
  <c r="L110" i="72"/>
  <c r="K110" i="72"/>
  <c r="O109" i="72"/>
  <c r="N109" i="72"/>
  <c r="M109" i="72"/>
  <c r="L109" i="72"/>
  <c r="K109" i="72"/>
  <c r="O108" i="72"/>
  <c r="N108" i="72"/>
  <c r="M108" i="72"/>
  <c r="L108" i="72"/>
  <c r="K108" i="72"/>
  <c r="O107" i="72"/>
  <c r="N107" i="72"/>
  <c r="M107" i="72"/>
  <c r="L107" i="72"/>
  <c r="K107" i="72"/>
  <c r="O106" i="72"/>
  <c r="N106" i="72"/>
  <c r="M106" i="72"/>
  <c r="L106" i="72"/>
  <c r="K106" i="72"/>
  <c r="O105" i="72"/>
  <c r="N105" i="72"/>
  <c r="M105" i="72"/>
  <c r="L105" i="72"/>
  <c r="K105" i="72"/>
  <c r="O104" i="72"/>
  <c r="N104" i="72"/>
  <c r="M104" i="72"/>
  <c r="L104" i="72"/>
  <c r="K104" i="72"/>
  <c r="O103" i="72"/>
  <c r="N103" i="72"/>
  <c r="M103" i="72"/>
  <c r="L103" i="72"/>
  <c r="K103" i="72"/>
  <c r="O102" i="72"/>
  <c r="N102" i="72"/>
  <c r="M102" i="72"/>
  <c r="L102" i="72"/>
  <c r="K102" i="72"/>
  <c r="O101" i="72"/>
  <c r="N101" i="72"/>
  <c r="M101" i="72"/>
  <c r="L101" i="72"/>
  <c r="K101" i="72"/>
  <c r="O100" i="72"/>
  <c r="N100" i="72"/>
  <c r="M100" i="72"/>
  <c r="L100" i="72"/>
  <c r="K100" i="72"/>
  <c r="O99" i="72"/>
  <c r="N99" i="72"/>
  <c r="M99" i="72"/>
  <c r="L99" i="72"/>
  <c r="K99" i="72"/>
  <c r="O98" i="72"/>
  <c r="N98" i="72"/>
  <c r="M98" i="72"/>
  <c r="L98" i="72"/>
  <c r="K98" i="72"/>
  <c r="O97" i="72"/>
  <c r="N97" i="72"/>
  <c r="M97" i="72"/>
  <c r="L97" i="72"/>
  <c r="K97" i="72"/>
  <c r="O96" i="72"/>
  <c r="N96" i="72"/>
  <c r="M96" i="72"/>
  <c r="L96" i="72"/>
  <c r="K96" i="72"/>
  <c r="O95" i="72"/>
  <c r="N95" i="72"/>
  <c r="M95" i="72"/>
  <c r="L95" i="72"/>
  <c r="K95" i="72"/>
  <c r="O94" i="72"/>
  <c r="N94" i="72"/>
  <c r="M94" i="72"/>
  <c r="L94" i="72"/>
  <c r="K94" i="72"/>
  <c r="O93" i="72"/>
  <c r="N93" i="72"/>
  <c r="M93" i="72"/>
  <c r="L93" i="72"/>
  <c r="K93" i="72"/>
  <c r="O92" i="72"/>
  <c r="N92" i="72"/>
  <c r="M92" i="72"/>
  <c r="L92" i="72"/>
  <c r="K92" i="72"/>
  <c r="O91" i="72"/>
  <c r="N91" i="72"/>
  <c r="M91" i="72"/>
  <c r="L91" i="72"/>
  <c r="K91" i="72"/>
  <c r="O90" i="72"/>
  <c r="N90" i="72"/>
  <c r="M90" i="72"/>
  <c r="L90" i="72"/>
  <c r="K90" i="72"/>
  <c r="O89" i="72"/>
  <c r="N89" i="72"/>
  <c r="M89" i="72"/>
  <c r="L89" i="72"/>
  <c r="K89" i="72"/>
  <c r="O88" i="72"/>
  <c r="N88" i="72"/>
  <c r="M88" i="72"/>
  <c r="L88" i="72"/>
  <c r="K88" i="72"/>
  <c r="O87" i="72"/>
  <c r="N87" i="72"/>
  <c r="M87" i="72"/>
  <c r="L87" i="72"/>
  <c r="K87" i="72"/>
  <c r="O86" i="72"/>
  <c r="N86" i="72"/>
  <c r="M86" i="72"/>
  <c r="L86" i="72"/>
  <c r="K86" i="72"/>
  <c r="O85" i="72"/>
  <c r="N85" i="72"/>
  <c r="M85" i="72"/>
  <c r="L85" i="72"/>
  <c r="K85" i="72"/>
  <c r="O84" i="72"/>
  <c r="N84" i="72"/>
  <c r="M84" i="72"/>
  <c r="L84" i="72"/>
  <c r="K84" i="72"/>
  <c r="O83" i="72"/>
  <c r="N83" i="72"/>
  <c r="M83" i="72"/>
  <c r="L83" i="72"/>
  <c r="K83" i="72"/>
  <c r="O82" i="72"/>
  <c r="N82" i="72"/>
  <c r="M82" i="72"/>
  <c r="L82" i="72"/>
  <c r="K82" i="72"/>
  <c r="O81" i="72"/>
  <c r="N81" i="72"/>
  <c r="M81" i="72"/>
  <c r="L81" i="72"/>
  <c r="K81" i="72"/>
  <c r="O80" i="72"/>
  <c r="N80" i="72"/>
  <c r="M80" i="72"/>
  <c r="L80" i="72"/>
  <c r="K80" i="72"/>
  <c r="O79" i="72"/>
  <c r="N79" i="72"/>
  <c r="M79" i="72"/>
  <c r="L79" i="72"/>
  <c r="K79" i="72"/>
  <c r="O78" i="72"/>
  <c r="N78" i="72"/>
  <c r="M78" i="72"/>
  <c r="L78" i="72"/>
  <c r="K78" i="72"/>
  <c r="O77" i="72"/>
  <c r="N77" i="72"/>
  <c r="M77" i="72"/>
  <c r="L77" i="72"/>
  <c r="K77" i="72"/>
  <c r="O76" i="72"/>
  <c r="N76" i="72"/>
  <c r="M76" i="72"/>
  <c r="L76" i="72"/>
  <c r="K76" i="72"/>
  <c r="O75" i="72"/>
  <c r="N75" i="72"/>
  <c r="M75" i="72"/>
  <c r="L75" i="72"/>
  <c r="K75" i="72"/>
  <c r="O74" i="72"/>
  <c r="N74" i="72"/>
  <c r="M74" i="72"/>
  <c r="L74" i="72"/>
  <c r="K74" i="72"/>
  <c r="O73" i="72"/>
  <c r="N73" i="72"/>
  <c r="M73" i="72"/>
  <c r="L73" i="72"/>
  <c r="K73" i="72"/>
  <c r="O72" i="72"/>
  <c r="N72" i="72"/>
  <c r="M72" i="72"/>
  <c r="L72" i="72"/>
  <c r="K72" i="72"/>
  <c r="O71" i="72"/>
  <c r="N71" i="72"/>
  <c r="M71" i="72"/>
  <c r="L71" i="72"/>
  <c r="K71" i="72"/>
  <c r="O70" i="72"/>
  <c r="N70" i="72"/>
  <c r="M70" i="72"/>
  <c r="L70" i="72"/>
  <c r="K70" i="72"/>
  <c r="O69" i="72"/>
  <c r="N69" i="72"/>
  <c r="M69" i="72"/>
  <c r="L69" i="72"/>
  <c r="K69" i="72"/>
  <c r="O68" i="72"/>
  <c r="N68" i="72"/>
  <c r="M68" i="72"/>
  <c r="L68" i="72"/>
  <c r="K68" i="72"/>
  <c r="O67" i="72"/>
  <c r="N67" i="72"/>
  <c r="M67" i="72"/>
  <c r="L67" i="72"/>
  <c r="K67" i="72"/>
  <c r="O66" i="72"/>
  <c r="N66" i="72"/>
  <c r="M66" i="72"/>
  <c r="L66" i="72"/>
  <c r="K66" i="72"/>
  <c r="O65" i="72"/>
  <c r="N65" i="72"/>
  <c r="M65" i="72"/>
  <c r="L65" i="72"/>
  <c r="K65" i="72"/>
  <c r="O64" i="72"/>
  <c r="N64" i="72"/>
  <c r="M64" i="72"/>
  <c r="L64" i="72"/>
  <c r="K64" i="72"/>
  <c r="O63" i="72"/>
  <c r="N63" i="72"/>
  <c r="M63" i="72"/>
  <c r="L63" i="72"/>
  <c r="K63" i="72"/>
  <c r="O62" i="72"/>
  <c r="N62" i="72"/>
  <c r="M62" i="72"/>
  <c r="L62" i="72"/>
  <c r="K62" i="72"/>
  <c r="O61" i="72"/>
  <c r="N61" i="72"/>
  <c r="M61" i="72"/>
  <c r="L61" i="72"/>
  <c r="K61" i="72"/>
  <c r="O60" i="72"/>
  <c r="N60" i="72"/>
  <c r="M60" i="72"/>
  <c r="L60" i="72"/>
  <c r="K60" i="72"/>
  <c r="O59" i="72"/>
  <c r="N59" i="72"/>
  <c r="M59" i="72"/>
  <c r="L59" i="72"/>
  <c r="K59" i="72"/>
  <c r="O58" i="72"/>
  <c r="N58" i="72"/>
  <c r="M58" i="72"/>
  <c r="L58" i="72"/>
  <c r="K58" i="72"/>
  <c r="O57" i="72"/>
  <c r="N57" i="72"/>
  <c r="M57" i="72"/>
  <c r="L57" i="72"/>
  <c r="K57" i="72"/>
  <c r="O56" i="72"/>
  <c r="N56" i="72"/>
  <c r="M56" i="72"/>
  <c r="L56" i="72"/>
  <c r="K56" i="72"/>
  <c r="O55" i="72"/>
  <c r="N55" i="72"/>
  <c r="M55" i="72"/>
  <c r="L55" i="72"/>
  <c r="K55" i="72"/>
  <c r="O54" i="72"/>
  <c r="N54" i="72"/>
  <c r="M54" i="72"/>
  <c r="L54" i="72"/>
  <c r="K54" i="72"/>
  <c r="O53" i="72"/>
  <c r="N53" i="72"/>
  <c r="M53" i="72"/>
  <c r="L53" i="72"/>
  <c r="K53" i="72"/>
  <c r="O52" i="72"/>
  <c r="N52" i="72"/>
  <c r="M52" i="72"/>
  <c r="L52" i="72"/>
  <c r="K52" i="72"/>
  <c r="O51" i="72"/>
  <c r="N51" i="72"/>
  <c r="M51" i="72"/>
  <c r="L51" i="72"/>
  <c r="K51" i="72"/>
  <c r="O50" i="72"/>
  <c r="N50" i="72"/>
  <c r="M50" i="72"/>
  <c r="L50" i="72"/>
  <c r="K50" i="72"/>
  <c r="O49" i="72"/>
  <c r="N49" i="72"/>
  <c r="M49" i="72"/>
  <c r="L49" i="72"/>
  <c r="K49" i="72"/>
  <c r="O48" i="72"/>
  <c r="N48" i="72"/>
  <c r="M48" i="72"/>
  <c r="L48" i="72"/>
  <c r="K48" i="72"/>
  <c r="O47" i="72"/>
  <c r="N47" i="72"/>
  <c r="M47" i="72"/>
  <c r="L47" i="72"/>
  <c r="K47" i="72"/>
  <c r="O46" i="72"/>
  <c r="N46" i="72"/>
  <c r="M46" i="72"/>
  <c r="L46" i="72"/>
  <c r="K46" i="72"/>
  <c r="O45" i="72"/>
  <c r="N45" i="72"/>
  <c r="M45" i="72"/>
  <c r="L45" i="72"/>
  <c r="K45" i="72"/>
  <c r="O44" i="72"/>
  <c r="N44" i="72"/>
  <c r="M44" i="72"/>
  <c r="L44" i="72"/>
  <c r="K44" i="72"/>
  <c r="O43" i="72"/>
  <c r="N43" i="72"/>
  <c r="M43" i="72"/>
  <c r="L43" i="72"/>
  <c r="K43" i="72"/>
  <c r="O42" i="72"/>
  <c r="N42" i="72"/>
  <c r="M42" i="72"/>
  <c r="L42" i="72"/>
  <c r="K42" i="72"/>
  <c r="O41" i="72"/>
  <c r="N41" i="72"/>
  <c r="M41" i="72"/>
  <c r="L41" i="72"/>
  <c r="K41" i="72"/>
  <c r="O40" i="72"/>
  <c r="N40" i="72"/>
  <c r="M40" i="72"/>
  <c r="L40" i="72"/>
  <c r="K40" i="72"/>
  <c r="O39" i="72"/>
  <c r="N39" i="72"/>
  <c r="M39" i="72"/>
  <c r="L39" i="72"/>
  <c r="K39" i="72"/>
  <c r="O38" i="72"/>
  <c r="N38" i="72"/>
  <c r="M38" i="72"/>
  <c r="L38" i="72"/>
  <c r="K38" i="72"/>
  <c r="O37" i="72"/>
  <c r="N37" i="72"/>
  <c r="M37" i="72"/>
  <c r="L37" i="72"/>
  <c r="K37" i="72"/>
  <c r="O36" i="72"/>
  <c r="N36" i="72"/>
  <c r="M36" i="72"/>
  <c r="L36" i="72"/>
  <c r="K36" i="72"/>
  <c r="O35" i="72"/>
  <c r="N35" i="72"/>
  <c r="M35" i="72"/>
  <c r="L35" i="72"/>
  <c r="K35" i="72"/>
  <c r="O34" i="72"/>
  <c r="N34" i="72"/>
  <c r="M34" i="72"/>
  <c r="L34" i="72"/>
  <c r="K34" i="72"/>
  <c r="O33" i="72"/>
  <c r="N33" i="72"/>
  <c r="M33" i="72"/>
  <c r="L33" i="72"/>
  <c r="K33" i="72"/>
  <c r="O32" i="72"/>
  <c r="N32" i="72"/>
  <c r="M32" i="72"/>
  <c r="L32" i="72"/>
  <c r="K32" i="72"/>
  <c r="O31" i="72"/>
  <c r="N31" i="72"/>
  <c r="M31" i="72"/>
  <c r="L31" i="72"/>
  <c r="K31" i="72"/>
  <c r="O30" i="72"/>
  <c r="N30" i="72"/>
  <c r="M30" i="72"/>
  <c r="L30" i="72"/>
  <c r="K30" i="72"/>
  <c r="O29" i="72"/>
  <c r="N29" i="72"/>
  <c r="M29" i="72"/>
  <c r="L29" i="72"/>
  <c r="K29" i="72"/>
  <c r="O28" i="72"/>
  <c r="N28" i="72"/>
  <c r="M28" i="72"/>
  <c r="L28" i="72"/>
  <c r="K28" i="72"/>
  <c r="O27" i="72"/>
  <c r="N27" i="72"/>
  <c r="M27" i="72"/>
  <c r="L27" i="72"/>
  <c r="K27" i="72"/>
  <c r="O26" i="72"/>
  <c r="N26" i="72"/>
  <c r="M26" i="72"/>
  <c r="L26" i="72"/>
  <c r="K26" i="72"/>
  <c r="O25" i="72"/>
  <c r="N25" i="72"/>
  <c r="M25" i="72"/>
  <c r="L25" i="72"/>
  <c r="K25" i="72"/>
  <c r="O24" i="72"/>
  <c r="N24" i="72"/>
  <c r="M24" i="72"/>
  <c r="L24" i="72"/>
  <c r="K24" i="72"/>
  <c r="O23" i="72"/>
  <c r="N23" i="72"/>
  <c r="M23" i="72"/>
  <c r="L23" i="72"/>
  <c r="K23" i="72"/>
  <c r="O22" i="72"/>
  <c r="N22" i="72"/>
  <c r="M22" i="72"/>
  <c r="L22" i="72"/>
  <c r="K22" i="72"/>
  <c r="O21" i="72"/>
  <c r="N21" i="72"/>
  <c r="M21" i="72"/>
  <c r="L21" i="72"/>
  <c r="K21" i="72"/>
  <c r="O20" i="72"/>
  <c r="N20" i="72"/>
  <c r="M20" i="72"/>
  <c r="L20" i="72"/>
  <c r="K20" i="72"/>
  <c r="O19" i="72"/>
  <c r="N19" i="72"/>
  <c r="M19" i="72"/>
  <c r="L19" i="72"/>
  <c r="K19" i="72"/>
  <c r="O18" i="72"/>
  <c r="N18" i="72"/>
  <c r="M18" i="72"/>
  <c r="L18" i="72"/>
  <c r="K18" i="72"/>
  <c r="O17" i="72"/>
  <c r="N17" i="72"/>
  <c r="M17" i="72"/>
  <c r="L17" i="72"/>
  <c r="K17" i="72"/>
  <c r="O16" i="72"/>
  <c r="N16" i="72"/>
  <c r="M16" i="72"/>
  <c r="L16" i="72"/>
  <c r="K16" i="72"/>
  <c r="O15" i="72"/>
  <c r="N15" i="72"/>
  <c r="M15" i="72"/>
  <c r="L15" i="72"/>
  <c r="K15" i="72"/>
  <c r="O14" i="72"/>
  <c r="N14" i="72"/>
  <c r="M14" i="72"/>
  <c r="L14" i="72"/>
  <c r="K14" i="72"/>
  <c r="O13" i="72"/>
  <c r="N13" i="72"/>
  <c r="M13" i="72"/>
  <c r="L13" i="72"/>
  <c r="K13" i="72"/>
  <c r="O12" i="72"/>
  <c r="N12" i="72"/>
  <c r="M12" i="72"/>
  <c r="L12" i="72"/>
  <c r="K12" i="72"/>
  <c r="O270" i="71"/>
  <c r="N270" i="71"/>
  <c r="M270" i="71"/>
  <c r="L270" i="71"/>
  <c r="K270" i="71"/>
  <c r="O269" i="71"/>
  <c r="N269" i="71"/>
  <c r="M269" i="71"/>
  <c r="L269" i="71"/>
  <c r="K269" i="71"/>
  <c r="O268" i="71"/>
  <c r="N268" i="71"/>
  <c r="M268" i="71"/>
  <c r="L268" i="71"/>
  <c r="K268" i="71"/>
  <c r="O267" i="71"/>
  <c r="N267" i="71"/>
  <c r="M267" i="71"/>
  <c r="L267" i="71"/>
  <c r="K267" i="71"/>
  <c r="O266" i="71"/>
  <c r="N266" i="71"/>
  <c r="M266" i="71"/>
  <c r="L266" i="71"/>
  <c r="K266" i="71"/>
  <c r="O265" i="71"/>
  <c r="N265" i="71"/>
  <c r="M265" i="71"/>
  <c r="L265" i="71"/>
  <c r="K265" i="71"/>
  <c r="O264" i="71"/>
  <c r="N264" i="71"/>
  <c r="M264" i="71"/>
  <c r="L264" i="71"/>
  <c r="K264" i="71"/>
  <c r="O263" i="71"/>
  <c r="N263" i="71"/>
  <c r="M263" i="71"/>
  <c r="L263" i="71"/>
  <c r="K263" i="71"/>
  <c r="O262" i="71"/>
  <c r="N262" i="71"/>
  <c r="M262" i="71"/>
  <c r="L262" i="71"/>
  <c r="K262" i="71"/>
  <c r="O261" i="71"/>
  <c r="N261" i="71"/>
  <c r="M261" i="71"/>
  <c r="L261" i="71"/>
  <c r="K261" i="71"/>
  <c r="O260" i="71"/>
  <c r="N260" i="71"/>
  <c r="M260" i="71"/>
  <c r="L260" i="71"/>
  <c r="K260" i="71"/>
  <c r="O259" i="71"/>
  <c r="N259" i="71"/>
  <c r="M259" i="71"/>
  <c r="L259" i="71"/>
  <c r="K259" i="71"/>
  <c r="O258" i="71"/>
  <c r="N258" i="71"/>
  <c r="M258" i="71"/>
  <c r="L258" i="71"/>
  <c r="K258" i="71"/>
  <c r="O257" i="71"/>
  <c r="N257" i="71"/>
  <c r="M257" i="71"/>
  <c r="L257" i="71"/>
  <c r="K257" i="71"/>
  <c r="O256" i="71"/>
  <c r="N256" i="71"/>
  <c r="M256" i="71"/>
  <c r="L256" i="71"/>
  <c r="K256" i="71"/>
  <c r="O255" i="71"/>
  <c r="N255" i="71"/>
  <c r="M255" i="71"/>
  <c r="L255" i="71"/>
  <c r="K255" i="71"/>
  <c r="O254" i="71"/>
  <c r="N254" i="71"/>
  <c r="M254" i="71"/>
  <c r="L254" i="71"/>
  <c r="K254" i="71"/>
  <c r="O253" i="71"/>
  <c r="N253" i="71"/>
  <c r="M253" i="71"/>
  <c r="L253" i="71"/>
  <c r="K253" i="71"/>
  <c r="O252" i="71"/>
  <c r="N252" i="71"/>
  <c r="M252" i="71"/>
  <c r="L252" i="71"/>
  <c r="K252" i="71"/>
  <c r="O251" i="71"/>
  <c r="N251" i="71"/>
  <c r="M251" i="71"/>
  <c r="L251" i="71"/>
  <c r="K251" i="71"/>
  <c r="O250" i="71"/>
  <c r="N250" i="71"/>
  <c r="M250" i="71"/>
  <c r="L250" i="71"/>
  <c r="K250" i="71"/>
  <c r="O249" i="71"/>
  <c r="N249" i="71"/>
  <c r="M249" i="71"/>
  <c r="L249" i="71"/>
  <c r="K249" i="71"/>
  <c r="O248" i="71"/>
  <c r="N248" i="71"/>
  <c r="M248" i="71"/>
  <c r="L248" i="71"/>
  <c r="K248" i="71"/>
  <c r="O247" i="71"/>
  <c r="N247" i="71"/>
  <c r="M247" i="71"/>
  <c r="L247" i="71"/>
  <c r="K247" i="71"/>
  <c r="O246" i="71"/>
  <c r="N246" i="71"/>
  <c r="M246" i="71"/>
  <c r="L246" i="71"/>
  <c r="K246" i="71"/>
  <c r="O245" i="71"/>
  <c r="N245" i="71"/>
  <c r="M245" i="71"/>
  <c r="L245" i="71"/>
  <c r="K245" i="71"/>
  <c r="O244" i="71"/>
  <c r="N244" i="71"/>
  <c r="M244" i="71"/>
  <c r="L244" i="71"/>
  <c r="K244" i="71"/>
  <c r="O243" i="71"/>
  <c r="N243" i="71"/>
  <c r="M243" i="71"/>
  <c r="L243" i="71"/>
  <c r="K243" i="71"/>
  <c r="O242" i="71"/>
  <c r="N242" i="71"/>
  <c r="M242" i="71"/>
  <c r="L242" i="71"/>
  <c r="K242" i="71"/>
  <c r="O241" i="71"/>
  <c r="N241" i="71"/>
  <c r="M241" i="71"/>
  <c r="L241" i="71"/>
  <c r="K241" i="71"/>
  <c r="O240" i="71"/>
  <c r="N240" i="71"/>
  <c r="M240" i="71"/>
  <c r="L240" i="71"/>
  <c r="K240" i="71"/>
  <c r="O239" i="71"/>
  <c r="N239" i="71"/>
  <c r="M239" i="71"/>
  <c r="L239" i="71"/>
  <c r="K239" i="71"/>
  <c r="O238" i="71"/>
  <c r="N238" i="71"/>
  <c r="M238" i="71"/>
  <c r="L238" i="71"/>
  <c r="K238" i="71"/>
  <c r="O237" i="71"/>
  <c r="N237" i="71"/>
  <c r="M237" i="71"/>
  <c r="L237" i="71"/>
  <c r="K237" i="71"/>
  <c r="O236" i="71"/>
  <c r="N236" i="71"/>
  <c r="M236" i="71"/>
  <c r="L236" i="71"/>
  <c r="K236" i="71"/>
  <c r="O235" i="71"/>
  <c r="N235" i="71"/>
  <c r="M235" i="71"/>
  <c r="L235" i="71"/>
  <c r="K235" i="71"/>
  <c r="O234" i="71"/>
  <c r="N234" i="71"/>
  <c r="M234" i="71"/>
  <c r="L234" i="71"/>
  <c r="K234" i="71"/>
  <c r="O233" i="71"/>
  <c r="N233" i="71"/>
  <c r="M233" i="71"/>
  <c r="L233" i="71"/>
  <c r="K233" i="71"/>
  <c r="O232" i="71"/>
  <c r="N232" i="71"/>
  <c r="M232" i="71"/>
  <c r="L232" i="71"/>
  <c r="K232" i="71"/>
  <c r="O231" i="71"/>
  <c r="N231" i="71"/>
  <c r="M231" i="71"/>
  <c r="L231" i="71"/>
  <c r="K231" i="71"/>
  <c r="O230" i="71"/>
  <c r="N230" i="71"/>
  <c r="M230" i="71"/>
  <c r="L230" i="71"/>
  <c r="K230" i="71"/>
  <c r="O229" i="71"/>
  <c r="N229" i="71"/>
  <c r="M229" i="71"/>
  <c r="L229" i="71"/>
  <c r="K229" i="71"/>
  <c r="O228" i="71"/>
  <c r="N228" i="71"/>
  <c r="M228" i="71"/>
  <c r="L228" i="71"/>
  <c r="K228" i="71"/>
  <c r="O227" i="71"/>
  <c r="N227" i="71"/>
  <c r="M227" i="71"/>
  <c r="L227" i="71"/>
  <c r="K227" i="71"/>
  <c r="O226" i="71"/>
  <c r="N226" i="71"/>
  <c r="M226" i="71"/>
  <c r="L226" i="71"/>
  <c r="K226" i="71"/>
  <c r="O225" i="71"/>
  <c r="N225" i="71"/>
  <c r="M225" i="71"/>
  <c r="L225" i="71"/>
  <c r="K225" i="71"/>
  <c r="O224" i="71"/>
  <c r="N224" i="71"/>
  <c r="M224" i="71"/>
  <c r="L224" i="71"/>
  <c r="K224" i="71"/>
  <c r="O223" i="71"/>
  <c r="N223" i="71"/>
  <c r="M223" i="71"/>
  <c r="L223" i="71"/>
  <c r="K223" i="71"/>
  <c r="O222" i="71"/>
  <c r="N222" i="71"/>
  <c r="M222" i="71"/>
  <c r="L222" i="71"/>
  <c r="K222" i="71"/>
  <c r="O221" i="71"/>
  <c r="N221" i="71"/>
  <c r="M221" i="71"/>
  <c r="L221" i="71"/>
  <c r="K221" i="71"/>
  <c r="O220" i="71"/>
  <c r="N220" i="71"/>
  <c r="M220" i="71"/>
  <c r="L220" i="71"/>
  <c r="K220" i="71"/>
  <c r="O219" i="71"/>
  <c r="N219" i="71"/>
  <c r="M219" i="71"/>
  <c r="L219" i="71"/>
  <c r="K219" i="71"/>
  <c r="O218" i="71"/>
  <c r="N218" i="71"/>
  <c r="M218" i="71"/>
  <c r="L218" i="71"/>
  <c r="K218" i="71"/>
  <c r="O217" i="71"/>
  <c r="N217" i="71"/>
  <c r="M217" i="71"/>
  <c r="L217" i="71"/>
  <c r="K217" i="71"/>
  <c r="O216" i="71"/>
  <c r="N216" i="71"/>
  <c r="M216" i="71"/>
  <c r="L216" i="71"/>
  <c r="K216" i="71"/>
  <c r="O215" i="71"/>
  <c r="N215" i="71"/>
  <c r="M215" i="71"/>
  <c r="L215" i="71"/>
  <c r="K215" i="71"/>
  <c r="O214" i="71"/>
  <c r="N214" i="71"/>
  <c r="M214" i="71"/>
  <c r="L214" i="71"/>
  <c r="K214" i="71"/>
  <c r="O213" i="71"/>
  <c r="N213" i="71"/>
  <c r="M213" i="71"/>
  <c r="L213" i="71"/>
  <c r="K213" i="71"/>
  <c r="O212" i="71"/>
  <c r="N212" i="71"/>
  <c r="M212" i="71"/>
  <c r="L212" i="71"/>
  <c r="K212" i="71"/>
  <c r="O211" i="71"/>
  <c r="N211" i="71"/>
  <c r="M211" i="71"/>
  <c r="L211" i="71"/>
  <c r="K211" i="71"/>
  <c r="O210" i="71"/>
  <c r="N210" i="71"/>
  <c r="M210" i="71"/>
  <c r="L210" i="71"/>
  <c r="K210" i="71"/>
  <c r="O209" i="71"/>
  <c r="N209" i="71"/>
  <c r="M209" i="71"/>
  <c r="L209" i="71"/>
  <c r="K209" i="71"/>
  <c r="O208" i="71"/>
  <c r="N208" i="71"/>
  <c r="M208" i="71"/>
  <c r="L208" i="71"/>
  <c r="K208" i="71"/>
  <c r="O207" i="71"/>
  <c r="N207" i="71"/>
  <c r="M207" i="71"/>
  <c r="L207" i="71"/>
  <c r="K207" i="71"/>
  <c r="O206" i="71"/>
  <c r="N206" i="71"/>
  <c r="M206" i="71"/>
  <c r="L206" i="71"/>
  <c r="K206" i="71"/>
  <c r="O205" i="71"/>
  <c r="N205" i="71"/>
  <c r="M205" i="71"/>
  <c r="L205" i="71"/>
  <c r="K205" i="71"/>
  <c r="O204" i="71"/>
  <c r="N204" i="71"/>
  <c r="M204" i="71"/>
  <c r="L204" i="71"/>
  <c r="K204" i="71"/>
  <c r="O203" i="71"/>
  <c r="N203" i="71"/>
  <c r="M203" i="71"/>
  <c r="L203" i="71"/>
  <c r="K203" i="71"/>
  <c r="O202" i="71"/>
  <c r="N202" i="71"/>
  <c r="M202" i="71"/>
  <c r="L202" i="71"/>
  <c r="K202" i="71"/>
  <c r="O201" i="71"/>
  <c r="N201" i="71"/>
  <c r="M201" i="71"/>
  <c r="L201" i="71"/>
  <c r="K201" i="71"/>
  <c r="O200" i="71"/>
  <c r="N200" i="71"/>
  <c r="M200" i="71"/>
  <c r="L200" i="71"/>
  <c r="K200" i="71"/>
  <c r="O199" i="71"/>
  <c r="N199" i="71"/>
  <c r="M199" i="71"/>
  <c r="L199" i="71"/>
  <c r="K199" i="71"/>
  <c r="O198" i="71"/>
  <c r="N198" i="71"/>
  <c r="M198" i="71"/>
  <c r="L198" i="71"/>
  <c r="K198" i="71"/>
  <c r="O197" i="71"/>
  <c r="N197" i="71"/>
  <c r="M197" i="71"/>
  <c r="L197" i="71"/>
  <c r="K197" i="71"/>
  <c r="O196" i="71"/>
  <c r="N196" i="71"/>
  <c r="M196" i="71"/>
  <c r="L196" i="71"/>
  <c r="K196" i="71"/>
  <c r="O195" i="71"/>
  <c r="N195" i="71"/>
  <c r="M195" i="71"/>
  <c r="L195" i="71"/>
  <c r="K195" i="71"/>
  <c r="O194" i="71"/>
  <c r="N194" i="71"/>
  <c r="M194" i="71"/>
  <c r="L194" i="71"/>
  <c r="K194" i="71"/>
  <c r="O193" i="71"/>
  <c r="N193" i="71"/>
  <c r="M193" i="71"/>
  <c r="L193" i="71"/>
  <c r="K193" i="71"/>
  <c r="O192" i="71"/>
  <c r="N192" i="71"/>
  <c r="M192" i="71"/>
  <c r="L192" i="71"/>
  <c r="K192" i="71"/>
  <c r="O191" i="71"/>
  <c r="N191" i="71"/>
  <c r="M191" i="71"/>
  <c r="L191" i="71"/>
  <c r="K191" i="71"/>
  <c r="O190" i="71"/>
  <c r="N190" i="71"/>
  <c r="M190" i="71"/>
  <c r="L190" i="71"/>
  <c r="K190" i="71"/>
  <c r="O189" i="71"/>
  <c r="N189" i="71"/>
  <c r="M189" i="71"/>
  <c r="L189" i="71"/>
  <c r="K189" i="71"/>
  <c r="O188" i="71"/>
  <c r="N188" i="71"/>
  <c r="M188" i="71"/>
  <c r="L188" i="71"/>
  <c r="K188" i="71"/>
  <c r="O187" i="71"/>
  <c r="N187" i="71"/>
  <c r="M187" i="71"/>
  <c r="L187" i="71"/>
  <c r="K187" i="71"/>
  <c r="O186" i="71"/>
  <c r="N186" i="71"/>
  <c r="M186" i="71"/>
  <c r="L186" i="71"/>
  <c r="K186" i="71"/>
  <c r="O185" i="71"/>
  <c r="N185" i="71"/>
  <c r="M185" i="71"/>
  <c r="L185" i="71"/>
  <c r="K185" i="71"/>
  <c r="O184" i="71"/>
  <c r="N184" i="71"/>
  <c r="M184" i="71"/>
  <c r="L184" i="71"/>
  <c r="K184" i="71"/>
  <c r="O183" i="71"/>
  <c r="N183" i="71"/>
  <c r="M183" i="71"/>
  <c r="L183" i="71"/>
  <c r="K183" i="71"/>
  <c r="O182" i="71"/>
  <c r="N182" i="71"/>
  <c r="M182" i="71"/>
  <c r="L182" i="71"/>
  <c r="K182" i="71"/>
  <c r="O181" i="71"/>
  <c r="N181" i="71"/>
  <c r="M181" i="71"/>
  <c r="L181" i="71"/>
  <c r="K181" i="71"/>
  <c r="O180" i="71"/>
  <c r="N180" i="71"/>
  <c r="M180" i="71"/>
  <c r="L180" i="71"/>
  <c r="K180" i="71"/>
  <c r="O179" i="71"/>
  <c r="N179" i="71"/>
  <c r="M179" i="71"/>
  <c r="L179" i="71"/>
  <c r="K179" i="71"/>
  <c r="O178" i="71"/>
  <c r="N178" i="71"/>
  <c r="M178" i="71"/>
  <c r="L178" i="71"/>
  <c r="K178" i="71"/>
  <c r="O177" i="71"/>
  <c r="N177" i="71"/>
  <c r="M177" i="71"/>
  <c r="L177" i="71"/>
  <c r="K177" i="71"/>
  <c r="O176" i="71"/>
  <c r="N176" i="71"/>
  <c r="M176" i="71"/>
  <c r="L176" i="71"/>
  <c r="K176" i="71"/>
  <c r="O175" i="71"/>
  <c r="N175" i="71"/>
  <c r="M175" i="71"/>
  <c r="L175" i="71"/>
  <c r="K175" i="71"/>
  <c r="O174" i="71"/>
  <c r="N174" i="71"/>
  <c r="M174" i="71"/>
  <c r="L174" i="71"/>
  <c r="K174" i="71"/>
  <c r="O173" i="71"/>
  <c r="N173" i="71"/>
  <c r="M173" i="71"/>
  <c r="L173" i="71"/>
  <c r="K173" i="71"/>
  <c r="O172" i="71"/>
  <c r="N172" i="71"/>
  <c r="M172" i="71"/>
  <c r="L172" i="71"/>
  <c r="K172" i="71"/>
  <c r="O171" i="71"/>
  <c r="N171" i="71"/>
  <c r="M171" i="71"/>
  <c r="L171" i="71"/>
  <c r="K171" i="71"/>
  <c r="O170" i="71"/>
  <c r="N170" i="71"/>
  <c r="M170" i="71"/>
  <c r="L170" i="71"/>
  <c r="K170" i="71"/>
  <c r="O169" i="71"/>
  <c r="N169" i="71"/>
  <c r="M169" i="71"/>
  <c r="L169" i="71"/>
  <c r="K169" i="71"/>
  <c r="O168" i="71"/>
  <c r="N168" i="71"/>
  <c r="M168" i="71"/>
  <c r="L168" i="71"/>
  <c r="K168" i="71"/>
  <c r="O167" i="71"/>
  <c r="N167" i="71"/>
  <c r="M167" i="71"/>
  <c r="L167" i="71"/>
  <c r="K167" i="71"/>
  <c r="O166" i="71"/>
  <c r="N166" i="71"/>
  <c r="M166" i="71"/>
  <c r="L166" i="71"/>
  <c r="K166" i="71"/>
  <c r="O165" i="71"/>
  <c r="N165" i="71"/>
  <c r="M165" i="71"/>
  <c r="L165" i="71"/>
  <c r="K165" i="71"/>
  <c r="O164" i="71"/>
  <c r="N164" i="71"/>
  <c r="M164" i="71"/>
  <c r="L164" i="71"/>
  <c r="K164" i="71"/>
  <c r="O163" i="71"/>
  <c r="N163" i="71"/>
  <c r="M163" i="71"/>
  <c r="L163" i="71"/>
  <c r="K163" i="71"/>
  <c r="O162" i="71"/>
  <c r="N162" i="71"/>
  <c r="M162" i="71"/>
  <c r="L162" i="71"/>
  <c r="K162" i="71"/>
  <c r="O161" i="71"/>
  <c r="N161" i="71"/>
  <c r="M161" i="71"/>
  <c r="L161" i="71"/>
  <c r="K161" i="71"/>
  <c r="O160" i="71"/>
  <c r="N160" i="71"/>
  <c r="M160" i="71"/>
  <c r="L160" i="71"/>
  <c r="K160" i="71"/>
  <c r="O159" i="71"/>
  <c r="N159" i="71"/>
  <c r="M159" i="71"/>
  <c r="L159" i="71"/>
  <c r="K159" i="71"/>
  <c r="O158" i="71"/>
  <c r="N158" i="71"/>
  <c r="M158" i="71"/>
  <c r="L158" i="71"/>
  <c r="K158" i="71"/>
  <c r="O157" i="71"/>
  <c r="N157" i="71"/>
  <c r="M157" i="71"/>
  <c r="L157" i="71"/>
  <c r="K157" i="71"/>
  <c r="O156" i="71"/>
  <c r="N156" i="71"/>
  <c r="M156" i="71"/>
  <c r="L156" i="71"/>
  <c r="K156" i="71"/>
  <c r="O155" i="71"/>
  <c r="N155" i="71"/>
  <c r="M155" i="71"/>
  <c r="L155" i="71"/>
  <c r="K155" i="71"/>
  <c r="O154" i="71"/>
  <c r="N154" i="71"/>
  <c r="M154" i="71"/>
  <c r="L154" i="71"/>
  <c r="K154" i="71"/>
  <c r="O153" i="71"/>
  <c r="N153" i="71"/>
  <c r="M153" i="71"/>
  <c r="L153" i="71"/>
  <c r="K153" i="71"/>
  <c r="O152" i="71"/>
  <c r="N152" i="71"/>
  <c r="M152" i="71"/>
  <c r="L152" i="71"/>
  <c r="K152" i="71"/>
  <c r="O151" i="71"/>
  <c r="N151" i="71"/>
  <c r="M151" i="71"/>
  <c r="L151" i="71"/>
  <c r="K151" i="71"/>
  <c r="O150" i="71"/>
  <c r="N150" i="71"/>
  <c r="M150" i="71"/>
  <c r="L150" i="71"/>
  <c r="K150" i="71"/>
  <c r="O149" i="71"/>
  <c r="N149" i="71"/>
  <c r="M149" i="71"/>
  <c r="L149" i="71"/>
  <c r="K149" i="71"/>
  <c r="O148" i="71"/>
  <c r="N148" i="71"/>
  <c r="M148" i="71"/>
  <c r="L148" i="71"/>
  <c r="K148" i="71"/>
  <c r="O147" i="71"/>
  <c r="N147" i="71"/>
  <c r="M147" i="71"/>
  <c r="L147" i="71"/>
  <c r="K147" i="71"/>
  <c r="O146" i="71"/>
  <c r="N146" i="71"/>
  <c r="M146" i="71"/>
  <c r="L146" i="71"/>
  <c r="K146" i="71"/>
  <c r="O145" i="71"/>
  <c r="N145" i="71"/>
  <c r="M145" i="71"/>
  <c r="L145" i="71"/>
  <c r="K145" i="71"/>
  <c r="O144" i="71"/>
  <c r="N144" i="71"/>
  <c r="M144" i="71"/>
  <c r="L144" i="71"/>
  <c r="K144" i="71"/>
  <c r="O143" i="71"/>
  <c r="N143" i="71"/>
  <c r="M143" i="71"/>
  <c r="L143" i="71"/>
  <c r="K143" i="71"/>
  <c r="O142" i="71"/>
  <c r="N142" i="71"/>
  <c r="M142" i="71"/>
  <c r="L142" i="71"/>
  <c r="K142" i="71"/>
  <c r="O141" i="71"/>
  <c r="N141" i="71"/>
  <c r="M141" i="71"/>
  <c r="L141" i="71"/>
  <c r="K141" i="71"/>
  <c r="O140" i="71"/>
  <c r="N140" i="71"/>
  <c r="M140" i="71"/>
  <c r="L140" i="71"/>
  <c r="K140" i="71"/>
  <c r="O139" i="71"/>
  <c r="N139" i="71"/>
  <c r="M139" i="71"/>
  <c r="L139" i="71"/>
  <c r="K139" i="71"/>
  <c r="O138" i="71"/>
  <c r="N138" i="71"/>
  <c r="M138" i="71"/>
  <c r="L138" i="71"/>
  <c r="K138" i="71"/>
  <c r="O137" i="71"/>
  <c r="N137" i="71"/>
  <c r="M137" i="71"/>
  <c r="L137" i="71"/>
  <c r="K137" i="71"/>
  <c r="O136" i="71"/>
  <c r="N136" i="71"/>
  <c r="M136" i="71"/>
  <c r="L136" i="71"/>
  <c r="K136" i="71"/>
  <c r="O135" i="71"/>
  <c r="N135" i="71"/>
  <c r="M135" i="71"/>
  <c r="L135" i="71"/>
  <c r="K135" i="71"/>
  <c r="O134" i="71"/>
  <c r="N134" i="71"/>
  <c r="M134" i="71"/>
  <c r="L134" i="71"/>
  <c r="K134" i="71"/>
  <c r="O133" i="71"/>
  <c r="N133" i="71"/>
  <c r="M133" i="71"/>
  <c r="L133" i="71"/>
  <c r="K133" i="71"/>
  <c r="O132" i="71"/>
  <c r="N132" i="71"/>
  <c r="M132" i="71"/>
  <c r="L132" i="71"/>
  <c r="K132" i="71"/>
  <c r="O131" i="71"/>
  <c r="N131" i="71"/>
  <c r="M131" i="71"/>
  <c r="L131" i="71"/>
  <c r="K131" i="71"/>
  <c r="O130" i="71"/>
  <c r="N130" i="71"/>
  <c r="M130" i="71"/>
  <c r="L130" i="71"/>
  <c r="K130" i="71"/>
  <c r="O129" i="71"/>
  <c r="N129" i="71"/>
  <c r="M129" i="71"/>
  <c r="L129" i="71"/>
  <c r="K129" i="71"/>
  <c r="O128" i="71"/>
  <c r="N128" i="71"/>
  <c r="M128" i="71"/>
  <c r="L128" i="71"/>
  <c r="K128" i="71"/>
  <c r="O127" i="71"/>
  <c r="N127" i="71"/>
  <c r="M127" i="71"/>
  <c r="L127" i="71"/>
  <c r="K127" i="71"/>
  <c r="O126" i="71"/>
  <c r="N126" i="71"/>
  <c r="M126" i="71"/>
  <c r="L126" i="71"/>
  <c r="K126" i="71"/>
  <c r="O125" i="71"/>
  <c r="N125" i="71"/>
  <c r="M125" i="71"/>
  <c r="L125" i="71"/>
  <c r="K125" i="71"/>
  <c r="O124" i="71"/>
  <c r="N124" i="71"/>
  <c r="M124" i="71"/>
  <c r="L124" i="71"/>
  <c r="K124" i="71"/>
  <c r="O123" i="71"/>
  <c r="N123" i="71"/>
  <c r="M123" i="71"/>
  <c r="L123" i="71"/>
  <c r="K123" i="71"/>
  <c r="O122" i="71"/>
  <c r="N122" i="71"/>
  <c r="M122" i="71"/>
  <c r="L122" i="71"/>
  <c r="K122" i="71"/>
  <c r="O121" i="71"/>
  <c r="N121" i="71"/>
  <c r="M121" i="71"/>
  <c r="L121" i="71"/>
  <c r="K121" i="71"/>
  <c r="O120" i="71"/>
  <c r="N120" i="71"/>
  <c r="M120" i="71"/>
  <c r="L120" i="71"/>
  <c r="K120" i="71"/>
  <c r="O119" i="71"/>
  <c r="N119" i="71"/>
  <c r="M119" i="71"/>
  <c r="L119" i="71"/>
  <c r="K119" i="71"/>
  <c r="O118" i="71"/>
  <c r="N118" i="71"/>
  <c r="M118" i="71"/>
  <c r="L118" i="71"/>
  <c r="K118" i="71"/>
  <c r="O117" i="71"/>
  <c r="N117" i="71"/>
  <c r="M117" i="71"/>
  <c r="L117" i="71"/>
  <c r="K117" i="71"/>
  <c r="O116" i="71"/>
  <c r="N116" i="71"/>
  <c r="M116" i="71"/>
  <c r="L116" i="71"/>
  <c r="K116" i="71"/>
  <c r="O115" i="71"/>
  <c r="N115" i="71"/>
  <c r="M115" i="71"/>
  <c r="L115" i="71"/>
  <c r="K115" i="71"/>
  <c r="O114" i="71"/>
  <c r="N114" i="71"/>
  <c r="M114" i="71"/>
  <c r="L114" i="71"/>
  <c r="K114" i="71"/>
  <c r="O113" i="71"/>
  <c r="N113" i="71"/>
  <c r="M113" i="71"/>
  <c r="L113" i="71"/>
  <c r="K113" i="71"/>
  <c r="O112" i="71"/>
  <c r="N112" i="71"/>
  <c r="M112" i="71"/>
  <c r="L112" i="71"/>
  <c r="K112" i="71"/>
  <c r="O111" i="71"/>
  <c r="N111" i="71"/>
  <c r="M111" i="71"/>
  <c r="L111" i="71"/>
  <c r="K111" i="71"/>
  <c r="O110" i="71"/>
  <c r="N110" i="71"/>
  <c r="M110" i="71"/>
  <c r="L110" i="71"/>
  <c r="K110" i="71"/>
  <c r="O109" i="71"/>
  <c r="N109" i="71"/>
  <c r="M109" i="71"/>
  <c r="L109" i="71"/>
  <c r="K109" i="71"/>
  <c r="O108" i="71"/>
  <c r="N108" i="71"/>
  <c r="M108" i="71"/>
  <c r="L108" i="71"/>
  <c r="K108" i="71"/>
  <c r="O107" i="71"/>
  <c r="N107" i="71"/>
  <c r="M107" i="71"/>
  <c r="L107" i="71"/>
  <c r="K107" i="71"/>
  <c r="O106" i="71"/>
  <c r="N106" i="71"/>
  <c r="M106" i="71"/>
  <c r="L106" i="71"/>
  <c r="K106" i="71"/>
  <c r="O105" i="71"/>
  <c r="N105" i="71"/>
  <c r="M105" i="71"/>
  <c r="L105" i="71"/>
  <c r="K105" i="71"/>
  <c r="O104" i="71"/>
  <c r="N104" i="71"/>
  <c r="M104" i="71"/>
  <c r="L104" i="71"/>
  <c r="K104" i="71"/>
  <c r="O103" i="71"/>
  <c r="N103" i="71"/>
  <c r="M103" i="71"/>
  <c r="L103" i="71"/>
  <c r="K103" i="71"/>
  <c r="O102" i="71"/>
  <c r="N102" i="71"/>
  <c r="M102" i="71"/>
  <c r="L102" i="71"/>
  <c r="K102" i="71"/>
  <c r="O101" i="71"/>
  <c r="N101" i="71"/>
  <c r="M101" i="71"/>
  <c r="L101" i="71"/>
  <c r="K101" i="71"/>
  <c r="O100" i="71"/>
  <c r="N100" i="71"/>
  <c r="M100" i="71"/>
  <c r="L100" i="71"/>
  <c r="K100" i="71"/>
  <c r="O99" i="71"/>
  <c r="N99" i="71"/>
  <c r="M99" i="71"/>
  <c r="L99" i="71"/>
  <c r="K99" i="71"/>
  <c r="O98" i="71"/>
  <c r="N98" i="71"/>
  <c r="M98" i="71"/>
  <c r="L98" i="71"/>
  <c r="K98" i="71"/>
  <c r="O97" i="71"/>
  <c r="N97" i="71"/>
  <c r="M97" i="71"/>
  <c r="L97" i="71"/>
  <c r="K97" i="71"/>
  <c r="O96" i="71"/>
  <c r="N96" i="71"/>
  <c r="M96" i="71"/>
  <c r="L96" i="71"/>
  <c r="K96" i="71"/>
  <c r="O95" i="71"/>
  <c r="N95" i="71"/>
  <c r="M95" i="71"/>
  <c r="L95" i="71"/>
  <c r="K95" i="71"/>
  <c r="O94" i="71"/>
  <c r="N94" i="71"/>
  <c r="M94" i="71"/>
  <c r="L94" i="71"/>
  <c r="K94" i="71"/>
  <c r="O93" i="71"/>
  <c r="N93" i="71"/>
  <c r="M93" i="71"/>
  <c r="L93" i="71"/>
  <c r="K93" i="71"/>
  <c r="O92" i="71"/>
  <c r="N92" i="71"/>
  <c r="M92" i="71"/>
  <c r="L92" i="71"/>
  <c r="K92" i="71"/>
  <c r="O91" i="71"/>
  <c r="N91" i="71"/>
  <c r="M91" i="71"/>
  <c r="L91" i="71"/>
  <c r="K91" i="71"/>
  <c r="O90" i="71"/>
  <c r="N90" i="71"/>
  <c r="M90" i="71"/>
  <c r="L90" i="71"/>
  <c r="K90" i="71"/>
  <c r="O89" i="71"/>
  <c r="N89" i="71"/>
  <c r="M89" i="71"/>
  <c r="L89" i="71"/>
  <c r="K89" i="71"/>
  <c r="O88" i="71"/>
  <c r="N88" i="71"/>
  <c r="M88" i="71"/>
  <c r="L88" i="71"/>
  <c r="K88" i="71"/>
  <c r="O87" i="71"/>
  <c r="N87" i="71"/>
  <c r="M87" i="71"/>
  <c r="L87" i="71"/>
  <c r="K87" i="71"/>
  <c r="O86" i="71"/>
  <c r="N86" i="71"/>
  <c r="M86" i="71"/>
  <c r="L86" i="71"/>
  <c r="K86" i="71"/>
  <c r="O85" i="71"/>
  <c r="N85" i="71"/>
  <c r="M85" i="71"/>
  <c r="L85" i="71"/>
  <c r="K85" i="71"/>
  <c r="O84" i="71"/>
  <c r="N84" i="71"/>
  <c r="M84" i="71"/>
  <c r="L84" i="71"/>
  <c r="K84" i="71"/>
  <c r="O83" i="71"/>
  <c r="N83" i="71"/>
  <c r="M83" i="71"/>
  <c r="L83" i="71"/>
  <c r="K83" i="71"/>
  <c r="O82" i="71"/>
  <c r="N82" i="71"/>
  <c r="M82" i="71"/>
  <c r="L82" i="71"/>
  <c r="K82" i="71"/>
  <c r="O81" i="71"/>
  <c r="N81" i="71"/>
  <c r="M81" i="71"/>
  <c r="L81" i="71"/>
  <c r="K81" i="71"/>
  <c r="O80" i="71"/>
  <c r="N80" i="71"/>
  <c r="M80" i="71"/>
  <c r="L80" i="71"/>
  <c r="K80" i="71"/>
  <c r="O79" i="71"/>
  <c r="N79" i="71"/>
  <c r="M79" i="71"/>
  <c r="L79" i="71"/>
  <c r="K79" i="71"/>
  <c r="O78" i="71"/>
  <c r="N78" i="71"/>
  <c r="M78" i="71"/>
  <c r="L78" i="71"/>
  <c r="K78" i="71"/>
  <c r="O77" i="71"/>
  <c r="N77" i="71"/>
  <c r="M77" i="71"/>
  <c r="L77" i="71"/>
  <c r="K77" i="71"/>
  <c r="O76" i="71"/>
  <c r="N76" i="71"/>
  <c r="M76" i="71"/>
  <c r="L76" i="71"/>
  <c r="K76" i="71"/>
  <c r="O75" i="71"/>
  <c r="N75" i="71"/>
  <c r="M75" i="71"/>
  <c r="L75" i="71"/>
  <c r="K75" i="71"/>
  <c r="O74" i="71"/>
  <c r="N74" i="71"/>
  <c r="M74" i="71"/>
  <c r="L74" i="71"/>
  <c r="K74" i="71"/>
  <c r="O73" i="71"/>
  <c r="N73" i="71"/>
  <c r="M73" i="71"/>
  <c r="L73" i="71"/>
  <c r="K73" i="71"/>
  <c r="O72" i="71"/>
  <c r="N72" i="71"/>
  <c r="M72" i="71"/>
  <c r="L72" i="71"/>
  <c r="K72" i="71"/>
  <c r="O71" i="71"/>
  <c r="N71" i="71"/>
  <c r="M71" i="71"/>
  <c r="L71" i="71"/>
  <c r="K71" i="71"/>
  <c r="O70" i="71"/>
  <c r="N70" i="71"/>
  <c r="M70" i="71"/>
  <c r="L70" i="71"/>
  <c r="K70" i="71"/>
  <c r="O69" i="71"/>
  <c r="N69" i="71"/>
  <c r="M69" i="71"/>
  <c r="L69" i="71"/>
  <c r="K69" i="71"/>
  <c r="O68" i="71"/>
  <c r="N68" i="71"/>
  <c r="M68" i="71"/>
  <c r="L68" i="71"/>
  <c r="K68" i="71"/>
  <c r="O67" i="71"/>
  <c r="N67" i="71"/>
  <c r="M67" i="71"/>
  <c r="L67" i="71"/>
  <c r="K67" i="71"/>
  <c r="O66" i="71"/>
  <c r="N66" i="71"/>
  <c r="M66" i="71"/>
  <c r="L66" i="71"/>
  <c r="K66" i="71"/>
  <c r="O65" i="71"/>
  <c r="N65" i="71"/>
  <c r="M65" i="71"/>
  <c r="L65" i="71"/>
  <c r="K65" i="71"/>
  <c r="O64" i="71"/>
  <c r="N64" i="71"/>
  <c r="M64" i="71"/>
  <c r="L64" i="71"/>
  <c r="K64" i="71"/>
  <c r="O63" i="71"/>
  <c r="N63" i="71"/>
  <c r="M63" i="71"/>
  <c r="L63" i="71"/>
  <c r="K63" i="71"/>
  <c r="O62" i="71"/>
  <c r="N62" i="71"/>
  <c r="M62" i="71"/>
  <c r="L62" i="71"/>
  <c r="K62" i="71"/>
  <c r="O61" i="71"/>
  <c r="N61" i="71"/>
  <c r="M61" i="71"/>
  <c r="L61" i="71"/>
  <c r="K61" i="71"/>
  <c r="O60" i="71"/>
  <c r="N60" i="71"/>
  <c r="M60" i="71"/>
  <c r="L60" i="71"/>
  <c r="K60" i="71"/>
  <c r="O59" i="71"/>
  <c r="N59" i="71"/>
  <c r="M59" i="71"/>
  <c r="L59" i="71"/>
  <c r="K59" i="71"/>
  <c r="O58" i="71"/>
  <c r="N58" i="71"/>
  <c r="M58" i="71"/>
  <c r="L58" i="71"/>
  <c r="K58" i="71"/>
  <c r="O57" i="71"/>
  <c r="N57" i="71"/>
  <c r="M57" i="71"/>
  <c r="L57" i="71"/>
  <c r="K57" i="71"/>
  <c r="O56" i="71"/>
  <c r="N56" i="71"/>
  <c r="M56" i="71"/>
  <c r="L56" i="71"/>
  <c r="K56" i="71"/>
  <c r="O55" i="71"/>
  <c r="N55" i="71"/>
  <c r="M55" i="71"/>
  <c r="L55" i="71"/>
  <c r="K55" i="71"/>
  <c r="O54" i="71"/>
  <c r="N54" i="71"/>
  <c r="M54" i="71"/>
  <c r="L54" i="71"/>
  <c r="K54" i="71"/>
  <c r="O53" i="71"/>
  <c r="N53" i="71"/>
  <c r="M53" i="71"/>
  <c r="L53" i="71"/>
  <c r="K53" i="71"/>
  <c r="O52" i="71"/>
  <c r="N52" i="71"/>
  <c r="M52" i="71"/>
  <c r="L52" i="71"/>
  <c r="K52" i="71"/>
  <c r="O51" i="71"/>
  <c r="N51" i="71"/>
  <c r="M51" i="71"/>
  <c r="L51" i="71"/>
  <c r="K51" i="71"/>
  <c r="O50" i="71"/>
  <c r="N50" i="71"/>
  <c r="M50" i="71"/>
  <c r="L50" i="71"/>
  <c r="K50" i="71"/>
  <c r="O49" i="71"/>
  <c r="N49" i="71"/>
  <c r="M49" i="71"/>
  <c r="L49" i="71"/>
  <c r="K49" i="71"/>
  <c r="O48" i="71"/>
  <c r="N48" i="71"/>
  <c r="M48" i="71"/>
  <c r="L48" i="71"/>
  <c r="K48" i="71"/>
  <c r="O47" i="71"/>
  <c r="N47" i="71"/>
  <c r="M47" i="71"/>
  <c r="L47" i="71"/>
  <c r="K47" i="71"/>
  <c r="O46" i="71"/>
  <c r="N46" i="71"/>
  <c r="M46" i="71"/>
  <c r="L46" i="71"/>
  <c r="K46" i="71"/>
  <c r="O45" i="71"/>
  <c r="N45" i="71"/>
  <c r="M45" i="71"/>
  <c r="L45" i="71"/>
  <c r="K45" i="71"/>
  <c r="O44" i="71"/>
  <c r="N44" i="71"/>
  <c r="M44" i="71"/>
  <c r="L44" i="71"/>
  <c r="K44" i="71"/>
  <c r="O43" i="71"/>
  <c r="N43" i="71"/>
  <c r="M43" i="71"/>
  <c r="L43" i="71"/>
  <c r="K43" i="71"/>
  <c r="O42" i="71"/>
  <c r="N42" i="71"/>
  <c r="M42" i="71"/>
  <c r="L42" i="71"/>
  <c r="K42" i="71"/>
  <c r="O41" i="71"/>
  <c r="N41" i="71"/>
  <c r="M41" i="71"/>
  <c r="L41" i="71"/>
  <c r="K41" i="71"/>
  <c r="O40" i="71"/>
  <c r="N40" i="71"/>
  <c r="M40" i="71"/>
  <c r="L40" i="71"/>
  <c r="K40" i="71"/>
  <c r="O39" i="71"/>
  <c r="N39" i="71"/>
  <c r="M39" i="71"/>
  <c r="L39" i="71"/>
  <c r="K39" i="71"/>
  <c r="O38" i="71"/>
  <c r="N38" i="71"/>
  <c r="M38" i="71"/>
  <c r="L38" i="71"/>
  <c r="K38" i="71"/>
  <c r="O37" i="71"/>
  <c r="N37" i="71"/>
  <c r="M37" i="71"/>
  <c r="L37" i="71"/>
  <c r="K37" i="71"/>
  <c r="O36" i="71"/>
  <c r="N36" i="71"/>
  <c r="M36" i="71"/>
  <c r="L36" i="71"/>
  <c r="K36" i="71"/>
  <c r="O35" i="71"/>
  <c r="N35" i="71"/>
  <c r="M35" i="71"/>
  <c r="L35" i="71"/>
  <c r="K35" i="71"/>
  <c r="O34" i="71"/>
  <c r="N34" i="71"/>
  <c r="M34" i="71"/>
  <c r="L34" i="71"/>
  <c r="K34" i="71"/>
  <c r="O33" i="71"/>
  <c r="N33" i="71"/>
  <c r="M33" i="71"/>
  <c r="L33" i="71"/>
  <c r="K33" i="71"/>
  <c r="O32" i="71"/>
  <c r="N32" i="71"/>
  <c r="M32" i="71"/>
  <c r="L32" i="71"/>
  <c r="K32" i="71"/>
  <c r="O31" i="71"/>
  <c r="N31" i="71"/>
  <c r="M31" i="71"/>
  <c r="L31" i="71"/>
  <c r="K31" i="71"/>
  <c r="O30" i="71"/>
  <c r="N30" i="71"/>
  <c r="M30" i="71"/>
  <c r="L30" i="71"/>
  <c r="K30" i="71"/>
  <c r="O29" i="71"/>
  <c r="N29" i="71"/>
  <c r="M29" i="71"/>
  <c r="L29" i="71"/>
  <c r="K29" i="71"/>
  <c r="O28" i="71"/>
  <c r="N28" i="71"/>
  <c r="M28" i="71"/>
  <c r="L28" i="71"/>
  <c r="K28" i="71"/>
  <c r="O27" i="71"/>
  <c r="N27" i="71"/>
  <c r="M27" i="71"/>
  <c r="L27" i="71"/>
  <c r="K27" i="71"/>
  <c r="O26" i="71"/>
  <c r="N26" i="71"/>
  <c r="M26" i="71"/>
  <c r="L26" i="71"/>
  <c r="K26" i="71"/>
  <c r="O25" i="71"/>
  <c r="N25" i="71"/>
  <c r="M25" i="71"/>
  <c r="L25" i="71"/>
  <c r="K25" i="71"/>
  <c r="O24" i="71"/>
  <c r="N24" i="71"/>
  <c r="M24" i="71"/>
  <c r="L24" i="71"/>
  <c r="K24" i="71"/>
  <c r="O23" i="71"/>
  <c r="N23" i="71"/>
  <c r="M23" i="71"/>
  <c r="L23" i="71"/>
  <c r="K23" i="71"/>
  <c r="O22" i="71"/>
  <c r="N22" i="71"/>
  <c r="M22" i="71"/>
  <c r="L22" i="71"/>
  <c r="K22" i="71"/>
  <c r="O21" i="71"/>
  <c r="N21" i="71"/>
  <c r="M21" i="71"/>
  <c r="L21" i="71"/>
  <c r="K21" i="71"/>
  <c r="O20" i="71"/>
  <c r="N20" i="71"/>
  <c r="M20" i="71"/>
  <c r="L20" i="71"/>
  <c r="K20" i="71"/>
  <c r="O19" i="71"/>
  <c r="N19" i="71"/>
  <c r="M19" i="71"/>
  <c r="L19" i="71"/>
  <c r="K19" i="71"/>
  <c r="O18" i="71"/>
  <c r="N18" i="71"/>
  <c r="M18" i="71"/>
  <c r="L18" i="71"/>
  <c r="K18" i="71"/>
  <c r="O17" i="71"/>
  <c r="N17" i="71"/>
  <c r="M17" i="71"/>
  <c r="L17" i="71"/>
  <c r="K17" i="71"/>
  <c r="O16" i="71"/>
  <c r="N16" i="71"/>
  <c r="M16" i="71"/>
  <c r="L16" i="71"/>
  <c r="K16" i="71"/>
  <c r="O15" i="71"/>
  <c r="N15" i="71"/>
  <c r="M15" i="71"/>
  <c r="L15" i="71"/>
  <c r="K15" i="71"/>
  <c r="O14" i="71"/>
  <c r="N14" i="71"/>
  <c r="M14" i="71"/>
  <c r="L14" i="71"/>
  <c r="K14" i="71"/>
  <c r="O13" i="71"/>
  <c r="N13" i="71"/>
  <c r="M13" i="71"/>
  <c r="L13" i="71"/>
  <c r="K13" i="71"/>
  <c r="O12" i="71"/>
  <c r="N12" i="71"/>
  <c r="M12" i="71"/>
  <c r="L12" i="71"/>
  <c r="K12" i="71"/>
  <c r="O270" i="70"/>
  <c r="N270" i="70"/>
  <c r="M270" i="70"/>
  <c r="L270" i="70"/>
  <c r="K270" i="70"/>
  <c r="O269" i="70"/>
  <c r="N269" i="70"/>
  <c r="M269" i="70"/>
  <c r="L269" i="70"/>
  <c r="K269" i="70"/>
  <c r="O268" i="70"/>
  <c r="N268" i="70"/>
  <c r="M268" i="70"/>
  <c r="L268" i="70"/>
  <c r="K268" i="70"/>
  <c r="O267" i="70"/>
  <c r="N267" i="70"/>
  <c r="M267" i="70"/>
  <c r="L267" i="70"/>
  <c r="K267" i="70"/>
  <c r="O266" i="70"/>
  <c r="N266" i="70"/>
  <c r="M266" i="70"/>
  <c r="L266" i="70"/>
  <c r="K266" i="70"/>
  <c r="O265" i="70"/>
  <c r="N265" i="70"/>
  <c r="M265" i="70"/>
  <c r="L265" i="70"/>
  <c r="K265" i="70"/>
  <c r="O264" i="70"/>
  <c r="N264" i="70"/>
  <c r="M264" i="70"/>
  <c r="L264" i="70"/>
  <c r="K264" i="70"/>
  <c r="O263" i="70"/>
  <c r="N263" i="70"/>
  <c r="M263" i="70"/>
  <c r="L263" i="70"/>
  <c r="K263" i="70"/>
  <c r="O262" i="70"/>
  <c r="N262" i="70"/>
  <c r="M262" i="70"/>
  <c r="L262" i="70"/>
  <c r="K262" i="70"/>
  <c r="O261" i="70"/>
  <c r="N261" i="70"/>
  <c r="M261" i="70"/>
  <c r="L261" i="70"/>
  <c r="K261" i="70"/>
  <c r="O260" i="70"/>
  <c r="N260" i="70"/>
  <c r="M260" i="70"/>
  <c r="L260" i="70"/>
  <c r="K260" i="70"/>
  <c r="O259" i="70"/>
  <c r="N259" i="70"/>
  <c r="M259" i="70"/>
  <c r="L259" i="70"/>
  <c r="K259" i="70"/>
  <c r="O258" i="70"/>
  <c r="N258" i="70"/>
  <c r="M258" i="70"/>
  <c r="L258" i="70"/>
  <c r="K258" i="70"/>
  <c r="O257" i="70"/>
  <c r="N257" i="70"/>
  <c r="M257" i="70"/>
  <c r="L257" i="70"/>
  <c r="K257" i="70"/>
  <c r="O256" i="70"/>
  <c r="N256" i="70"/>
  <c r="M256" i="70"/>
  <c r="L256" i="70"/>
  <c r="K256" i="70"/>
  <c r="O255" i="70"/>
  <c r="N255" i="70"/>
  <c r="M255" i="70"/>
  <c r="L255" i="70"/>
  <c r="K255" i="70"/>
  <c r="O254" i="70"/>
  <c r="N254" i="70"/>
  <c r="M254" i="70"/>
  <c r="L254" i="70"/>
  <c r="K254" i="70"/>
  <c r="O253" i="70"/>
  <c r="N253" i="70"/>
  <c r="M253" i="70"/>
  <c r="L253" i="70"/>
  <c r="K253" i="70"/>
  <c r="O252" i="70"/>
  <c r="N252" i="70"/>
  <c r="M252" i="70"/>
  <c r="L252" i="70"/>
  <c r="K252" i="70"/>
  <c r="O251" i="70"/>
  <c r="N251" i="70"/>
  <c r="M251" i="70"/>
  <c r="L251" i="70"/>
  <c r="K251" i="70"/>
  <c r="O250" i="70"/>
  <c r="N250" i="70"/>
  <c r="M250" i="70"/>
  <c r="L250" i="70"/>
  <c r="K250" i="70"/>
  <c r="O249" i="70"/>
  <c r="N249" i="70"/>
  <c r="M249" i="70"/>
  <c r="L249" i="70"/>
  <c r="K249" i="70"/>
  <c r="O248" i="70"/>
  <c r="N248" i="70"/>
  <c r="M248" i="70"/>
  <c r="L248" i="70"/>
  <c r="K248" i="70"/>
  <c r="O247" i="70"/>
  <c r="N247" i="70"/>
  <c r="M247" i="70"/>
  <c r="L247" i="70"/>
  <c r="K247" i="70"/>
  <c r="O246" i="70"/>
  <c r="N246" i="70"/>
  <c r="M246" i="70"/>
  <c r="L246" i="70"/>
  <c r="K246" i="70"/>
  <c r="O245" i="70"/>
  <c r="N245" i="70"/>
  <c r="M245" i="70"/>
  <c r="L245" i="70"/>
  <c r="K245" i="70"/>
  <c r="O244" i="70"/>
  <c r="N244" i="70"/>
  <c r="M244" i="70"/>
  <c r="L244" i="70"/>
  <c r="K244" i="70"/>
  <c r="O243" i="70"/>
  <c r="N243" i="70"/>
  <c r="M243" i="70"/>
  <c r="L243" i="70"/>
  <c r="K243" i="70"/>
  <c r="O242" i="70"/>
  <c r="N242" i="70"/>
  <c r="M242" i="70"/>
  <c r="L242" i="70"/>
  <c r="K242" i="70"/>
  <c r="O241" i="70"/>
  <c r="N241" i="70"/>
  <c r="M241" i="70"/>
  <c r="L241" i="70"/>
  <c r="K241" i="70"/>
  <c r="O240" i="70"/>
  <c r="N240" i="70"/>
  <c r="M240" i="70"/>
  <c r="L240" i="70"/>
  <c r="K240" i="70"/>
  <c r="O239" i="70"/>
  <c r="N239" i="70"/>
  <c r="M239" i="70"/>
  <c r="L239" i="70"/>
  <c r="K239" i="70"/>
  <c r="O238" i="70"/>
  <c r="N238" i="70"/>
  <c r="M238" i="70"/>
  <c r="L238" i="70"/>
  <c r="K238" i="70"/>
  <c r="O237" i="70"/>
  <c r="N237" i="70"/>
  <c r="M237" i="70"/>
  <c r="L237" i="70"/>
  <c r="K237" i="70"/>
  <c r="O236" i="70"/>
  <c r="N236" i="70"/>
  <c r="M236" i="70"/>
  <c r="L236" i="70"/>
  <c r="K236" i="70"/>
  <c r="O235" i="70"/>
  <c r="N235" i="70"/>
  <c r="M235" i="70"/>
  <c r="L235" i="70"/>
  <c r="K235" i="70"/>
  <c r="O234" i="70"/>
  <c r="N234" i="70"/>
  <c r="M234" i="70"/>
  <c r="L234" i="70"/>
  <c r="K234" i="70"/>
  <c r="O233" i="70"/>
  <c r="N233" i="70"/>
  <c r="M233" i="70"/>
  <c r="L233" i="70"/>
  <c r="K233" i="70"/>
  <c r="O232" i="70"/>
  <c r="N232" i="70"/>
  <c r="M232" i="70"/>
  <c r="L232" i="70"/>
  <c r="K232" i="70"/>
  <c r="O231" i="70"/>
  <c r="N231" i="70"/>
  <c r="M231" i="70"/>
  <c r="L231" i="70"/>
  <c r="K231" i="70"/>
  <c r="O230" i="70"/>
  <c r="N230" i="70"/>
  <c r="M230" i="70"/>
  <c r="L230" i="70"/>
  <c r="K230" i="70"/>
  <c r="O229" i="70"/>
  <c r="N229" i="70"/>
  <c r="M229" i="70"/>
  <c r="L229" i="70"/>
  <c r="K229" i="70"/>
  <c r="O228" i="70"/>
  <c r="N228" i="70"/>
  <c r="M228" i="70"/>
  <c r="L228" i="70"/>
  <c r="K228" i="70"/>
  <c r="O227" i="70"/>
  <c r="N227" i="70"/>
  <c r="M227" i="70"/>
  <c r="L227" i="70"/>
  <c r="K227" i="70"/>
  <c r="O226" i="70"/>
  <c r="N226" i="70"/>
  <c r="M226" i="70"/>
  <c r="L226" i="70"/>
  <c r="K226" i="70"/>
  <c r="O225" i="70"/>
  <c r="N225" i="70"/>
  <c r="M225" i="70"/>
  <c r="L225" i="70"/>
  <c r="K225" i="70"/>
  <c r="O224" i="70"/>
  <c r="N224" i="70"/>
  <c r="M224" i="70"/>
  <c r="L224" i="70"/>
  <c r="K224" i="70"/>
  <c r="O223" i="70"/>
  <c r="N223" i="70"/>
  <c r="M223" i="70"/>
  <c r="L223" i="70"/>
  <c r="K223" i="70"/>
  <c r="O222" i="70"/>
  <c r="N222" i="70"/>
  <c r="M222" i="70"/>
  <c r="L222" i="70"/>
  <c r="K222" i="70"/>
  <c r="O221" i="70"/>
  <c r="N221" i="70"/>
  <c r="M221" i="70"/>
  <c r="L221" i="70"/>
  <c r="K221" i="70"/>
  <c r="O220" i="70"/>
  <c r="N220" i="70"/>
  <c r="M220" i="70"/>
  <c r="L220" i="70"/>
  <c r="K220" i="70"/>
  <c r="O219" i="70"/>
  <c r="N219" i="70"/>
  <c r="M219" i="70"/>
  <c r="L219" i="70"/>
  <c r="K219" i="70"/>
  <c r="O218" i="70"/>
  <c r="N218" i="70"/>
  <c r="M218" i="70"/>
  <c r="L218" i="70"/>
  <c r="K218" i="70"/>
  <c r="O217" i="70"/>
  <c r="N217" i="70"/>
  <c r="M217" i="70"/>
  <c r="L217" i="70"/>
  <c r="K217" i="70"/>
  <c r="O216" i="70"/>
  <c r="N216" i="70"/>
  <c r="M216" i="70"/>
  <c r="L216" i="70"/>
  <c r="K216" i="70"/>
  <c r="O215" i="70"/>
  <c r="N215" i="70"/>
  <c r="M215" i="70"/>
  <c r="L215" i="70"/>
  <c r="K215" i="70"/>
  <c r="O214" i="70"/>
  <c r="N214" i="70"/>
  <c r="M214" i="70"/>
  <c r="L214" i="70"/>
  <c r="K214" i="70"/>
  <c r="O213" i="70"/>
  <c r="N213" i="70"/>
  <c r="M213" i="70"/>
  <c r="L213" i="70"/>
  <c r="K213" i="70"/>
  <c r="O212" i="70"/>
  <c r="N212" i="70"/>
  <c r="M212" i="70"/>
  <c r="L212" i="70"/>
  <c r="K212" i="70"/>
  <c r="O211" i="70"/>
  <c r="N211" i="70"/>
  <c r="M211" i="70"/>
  <c r="L211" i="70"/>
  <c r="K211" i="70"/>
  <c r="O210" i="70"/>
  <c r="N210" i="70"/>
  <c r="M210" i="70"/>
  <c r="L210" i="70"/>
  <c r="K210" i="70"/>
  <c r="O209" i="70"/>
  <c r="N209" i="70"/>
  <c r="M209" i="70"/>
  <c r="L209" i="70"/>
  <c r="K209" i="70"/>
  <c r="O208" i="70"/>
  <c r="N208" i="70"/>
  <c r="M208" i="70"/>
  <c r="L208" i="70"/>
  <c r="K208" i="70"/>
  <c r="O207" i="70"/>
  <c r="N207" i="70"/>
  <c r="M207" i="70"/>
  <c r="L207" i="70"/>
  <c r="K207" i="70"/>
  <c r="O206" i="70"/>
  <c r="N206" i="70"/>
  <c r="M206" i="70"/>
  <c r="L206" i="70"/>
  <c r="K206" i="70"/>
  <c r="O205" i="70"/>
  <c r="N205" i="70"/>
  <c r="M205" i="70"/>
  <c r="L205" i="70"/>
  <c r="K205" i="70"/>
  <c r="O204" i="70"/>
  <c r="N204" i="70"/>
  <c r="M204" i="70"/>
  <c r="L204" i="70"/>
  <c r="K204" i="70"/>
  <c r="O203" i="70"/>
  <c r="N203" i="70"/>
  <c r="M203" i="70"/>
  <c r="L203" i="70"/>
  <c r="K203" i="70"/>
  <c r="O202" i="70"/>
  <c r="N202" i="70"/>
  <c r="M202" i="70"/>
  <c r="L202" i="70"/>
  <c r="K202" i="70"/>
  <c r="O201" i="70"/>
  <c r="N201" i="70"/>
  <c r="M201" i="70"/>
  <c r="L201" i="70"/>
  <c r="K201" i="70"/>
  <c r="O200" i="70"/>
  <c r="N200" i="70"/>
  <c r="M200" i="70"/>
  <c r="L200" i="70"/>
  <c r="K200" i="70"/>
  <c r="O199" i="70"/>
  <c r="N199" i="70"/>
  <c r="M199" i="70"/>
  <c r="L199" i="70"/>
  <c r="K199" i="70"/>
  <c r="O198" i="70"/>
  <c r="N198" i="70"/>
  <c r="M198" i="70"/>
  <c r="L198" i="70"/>
  <c r="K198" i="70"/>
  <c r="O197" i="70"/>
  <c r="N197" i="70"/>
  <c r="M197" i="70"/>
  <c r="L197" i="70"/>
  <c r="K197" i="70"/>
  <c r="O196" i="70"/>
  <c r="N196" i="70"/>
  <c r="M196" i="70"/>
  <c r="L196" i="70"/>
  <c r="K196" i="70"/>
  <c r="O195" i="70"/>
  <c r="N195" i="70"/>
  <c r="M195" i="70"/>
  <c r="L195" i="70"/>
  <c r="K195" i="70"/>
  <c r="O194" i="70"/>
  <c r="N194" i="70"/>
  <c r="M194" i="70"/>
  <c r="L194" i="70"/>
  <c r="K194" i="70"/>
  <c r="O193" i="70"/>
  <c r="N193" i="70"/>
  <c r="M193" i="70"/>
  <c r="L193" i="70"/>
  <c r="K193" i="70"/>
  <c r="O192" i="70"/>
  <c r="N192" i="70"/>
  <c r="M192" i="70"/>
  <c r="L192" i="70"/>
  <c r="K192" i="70"/>
  <c r="O191" i="70"/>
  <c r="N191" i="70"/>
  <c r="M191" i="70"/>
  <c r="L191" i="70"/>
  <c r="K191" i="70"/>
  <c r="O190" i="70"/>
  <c r="N190" i="70"/>
  <c r="M190" i="70"/>
  <c r="L190" i="70"/>
  <c r="K190" i="70"/>
  <c r="O189" i="70"/>
  <c r="N189" i="70"/>
  <c r="M189" i="70"/>
  <c r="L189" i="70"/>
  <c r="K189" i="70"/>
  <c r="O188" i="70"/>
  <c r="N188" i="70"/>
  <c r="M188" i="70"/>
  <c r="L188" i="70"/>
  <c r="K188" i="70"/>
  <c r="O187" i="70"/>
  <c r="N187" i="70"/>
  <c r="M187" i="70"/>
  <c r="L187" i="70"/>
  <c r="K187" i="70"/>
  <c r="O186" i="70"/>
  <c r="N186" i="70"/>
  <c r="M186" i="70"/>
  <c r="L186" i="70"/>
  <c r="K186" i="70"/>
  <c r="O185" i="70"/>
  <c r="N185" i="70"/>
  <c r="M185" i="70"/>
  <c r="L185" i="70"/>
  <c r="K185" i="70"/>
  <c r="O184" i="70"/>
  <c r="N184" i="70"/>
  <c r="M184" i="70"/>
  <c r="L184" i="70"/>
  <c r="K184" i="70"/>
  <c r="O183" i="70"/>
  <c r="N183" i="70"/>
  <c r="M183" i="70"/>
  <c r="L183" i="70"/>
  <c r="K183" i="70"/>
  <c r="O182" i="70"/>
  <c r="N182" i="70"/>
  <c r="M182" i="70"/>
  <c r="L182" i="70"/>
  <c r="K182" i="70"/>
  <c r="O181" i="70"/>
  <c r="N181" i="70"/>
  <c r="M181" i="70"/>
  <c r="L181" i="70"/>
  <c r="K181" i="70"/>
  <c r="O180" i="70"/>
  <c r="N180" i="70"/>
  <c r="M180" i="70"/>
  <c r="L180" i="70"/>
  <c r="K180" i="70"/>
  <c r="O179" i="70"/>
  <c r="N179" i="70"/>
  <c r="M179" i="70"/>
  <c r="L179" i="70"/>
  <c r="K179" i="70"/>
  <c r="O178" i="70"/>
  <c r="N178" i="70"/>
  <c r="M178" i="70"/>
  <c r="L178" i="70"/>
  <c r="K178" i="70"/>
  <c r="O177" i="70"/>
  <c r="N177" i="70"/>
  <c r="M177" i="70"/>
  <c r="L177" i="70"/>
  <c r="K177" i="70"/>
  <c r="O176" i="70"/>
  <c r="N176" i="70"/>
  <c r="M176" i="70"/>
  <c r="L176" i="70"/>
  <c r="K176" i="70"/>
  <c r="O175" i="70"/>
  <c r="N175" i="70"/>
  <c r="M175" i="70"/>
  <c r="L175" i="70"/>
  <c r="K175" i="70"/>
  <c r="O174" i="70"/>
  <c r="N174" i="70"/>
  <c r="M174" i="70"/>
  <c r="L174" i="70"/>
  <c r="K174" i="70"/>
  <c r="O173" i="70"/>
  <c r="N173" i="70"/>
  <c r="M173" i="70"/>
  <c r="L173" i="70"/>
  <c r="K173" i="70"/>
  <c r="O172" i="70"/>
  <c r="N172" i="70"/>
  <c r="M172" i="70"/>
  <c r="L172" i="70"/>
  <c r="K172" i="70"/>
  <c r="O171" i="70"/>
  <c r="N171" i="70"/>
  <c r="M171" i="70"/>
  <c r="L171" i="70"/>
  <c r="K171" i="70"/>
  <c r="O170" i="70"/>
  <c r="N170" i="70"/>
  <c r="M170" i="70"/>
  <c r="L170" i="70"/>
  <c r="K170" i="70"/>
  <c r="O169" i="70"/>
  <c r="N169" i="70"/>
  <c r="M169" i="70"/>
  <c r="L169" i="70"/>
  <c r="K169" i="70"/>
  <c r="O168" i="70"/>
  <c r="N168" i="70"/>
  <c r="M168" i="70"/>
  <c r="L168" i="70"/>
  <c r="K168" i="70"/>
  <c r="O167" i="70"/>
  <c r="N167" i="70"/>
  <c r="M167" i="70"/>
  <c r="L167" i="70"/>
  <c r="K167" i="70"/>
  <c r="O166" i="70"/>
  <c r="N166" i="70"/>
  <c r="M166" i="70"/>
  <c r="L166" i="70"/>
  <c r="K166" i="70"/>
  <c r="O165" i="70"/>
  <c r="N165" i="70"/>
  <c r="M165" i="70"/>
  <c r="L165" i="70"/>
  <c r="K165" i="70"/>
  <c r="O164" i="70"/>
  <c r="N164" i="70"/>
  <c r="M164" i="70"/>
  <c r="L164" i="70"/>
  <c r="K164" i="70"/>
  <c r="O163" i="70"/>
  <c r="N163" i="70"/>
  <c r="M163" i="70"/>
  <c r="L163" i="70"/>
  <c r="K163" i="70"/>
  <c r="O162" i="70"/>
  <c r="N162" i="70"/>
  <c r="M162" i="70"/>
  <c r="L162" i="70"/>
  <c r="K162" i="70"/>
  <c r="O161" i="70"/>
  <c r="N161" i="70"/>
  <c r="M161" i="70"/>
  <c r="L161" i="70"/>
  <c r="K161" i="70"/>
  <c r="O160" i="70"/>
  <c r="N160" i="70"/>
  <c r="M160" i="70"/>
  <c r="L160" i="70"/>
  <c r="K160" i="70"/>
  <c r="O159" i="70"/>
  <c r="N159" i="70"/>
  <c r="M159" i="70"/>
  <c r="L159" i="70"/>
  <c r="K159" i="70"/>
  <c r="O158" i="70"/>
  <c r="N158" i="70"/>
  <c r="M158" i="70"/>
  <c r="L158" i="70"/>
  <c r="K158" i="70"/>
  <c r="O157" i="70"/>
  <c r="N157" i="70"/>
  <c r="M157" i="70"/>
  <c r="L157" i="70"/>
  <c r="K157" i="70"/>
  <c r="O156" i="70"/>
  <c r="N156" i="70"/>
  <c r="M156" i="70"/>
  <c r="L156" i="70"/>
  <c r="K156" i="70"/>
  <c r="O155" i="70"/>
  <c r="N155" i="70"/>
  <c r="M155" i="70"/>
  <c r="L155" i="70"/>
  <c r="K155" i="70"/>
  <c r="O154" i="70"/>
  <c r="N154" i="70"/>
  <c r="M154" i="70"/>
  <c r="L154" i="70"/>
  <c r="K154" i="70"/>
  <c r="O153" i="70"/>
  <c r="N153" i="70"/>
  <c r="M153" i="70"/>
  <c r="L153" i="70"/>
  <c r="K153" i="70"/>
  <c r="O152" i="70"/>
  <c r="N152" i="70"/>
  <c r="M152" i="70"/>
  <c r="L152" i="70"/>
  <c r="K152" i="70"/>
  <c r="O151" i="70"/>
  <c r="N151" i="70"/>
  <c r="M151" i="70"/>
  <c r="L151" i="70"/>
  <c r="K151" i="70"/>
  <c r="O150" i="70"/>
  <c r="N150" i="70"/>
  <c r="M150" i="70"/>
  <c r="L150" i="70"/>
  <c r="K150" i="70"/>
  <c r="O149" i="70"/>
  <c r="N149" i="70"/>
  <c r="M149" i="70"/>
  <c r="L149" i="70"/>
  <c r="K149" i="70"/>
  <c r="O148" i="70"/>
  <c r="N148" i="70"/>
  <c r="M148" i="70"/>
  <c r="L148" i="70"/>
  <c r="K148" i="70"/>
  <c r="O147" i="70"/>
  <c r="N147" i="70"/>
  <c r="M147" i="70"/>
  <c r="L147" i="70"/>
  <c r="K147" i="70"/>
  <c r="O146" i="70"/>
  <c r="N146" i="70"/>
  <c r="M146" i="70"/>
  <c r="L146" i="70"/>
  <c r="K146" i="70"/>
  <c r="O145" i="70"/>
  <c r="N145" i="70"/>
  <c r="M145" i="70"/>
  <c r="L145" i="70"/>
  <c r="K145" i="70"/>
  <c r="O144" i="70"/>
  <c r="N144" i="70"/>
  <c r="M144" i="70"/>
  <c r="L144" i="70"/>
  <c r="K144" i="70"/>
  <c r="O143" i="70"/>
  <c r="N143" i="70"/>
  <c r="M143" i="70"/>
  <c r="L143" i="70"/>
  <c r="K143" i="70"/>
  <c r="O142" i="70"/>
  <c r="N142" i="70"/>
  <c r="M142" i="70"/>
  <c r="L142" i="70"/>
  <c r="K142" i="70"/>
  <c r="O141" i="70"/>
  <c r="N141" i="70"/>
  <c r="M141" i="70"/>
  <c r="L141" i="70"/>
  <c r="K141" i="70"/>
  <c r="O140" i="70"/>
  <c r="N140" i="70"/>
  <c r="M140" i="70"/>
  <c r="L140" i="70"/>
  <c r="K140" i="70"/>
  <c r="O139" i="70"/>
  <c r="N139" i="70"/>
  <c r="M139" i="70"/>
  <c r="L139" i="70"/>
  <c r="K139" i="70"/>
  <c r="O138" i="70"/>
  <c r="N138" i="70"/>
  <c r="M138" i="70"/>
  <c r="L138" i="70"/>
  <c r="K138" i="70"/>
  <c r="O137" i="70"/>
  <c r="N137" i="70"/>
  <c r="M137" i="70"/>
  <c r="L137" i="70"/>
  <c r="K137" i="70"/>
  <c r="O136" i="70"/>
  <c r="N136" i="70"/>
  <c r="M136" i="70"/>
  <c r="L136" i="70"/>
  <c r="K136" i="70"/>
  <c r="O135" i="70"/>
  <c r="N135" i="70"/>
  <c r="M135" i="70"/>
  <c r="L135" i="70"/>
  <c r="K135" i="70"/>
  <c r="O134" i="70"/>
  <c r="N134" i="70"/>
  <c r="M134" i="70"/>
  <c r="L134" i="70"/>
  <c r="K134" i="70"/>
  <c r="O133" i="70"/>
  <c r="N133" i="70"/>
  <c r="M133" i="70"/>
  <c r="L133" i="70"/>
  <c r="K133" i="70"/>
  <c r="O132" i="70"/>
  <c r="N132" i="70"/>
  <c r="M132" i="70"/>
  <c r="L132" i="70"/>
  <c r="K132" i="70"/>
  <c r="O131" i="70"/>
  <c r="N131" i="70"/>
  <c r="M131" i="70"/>
  <c r="L131" i="70"/>
  <c r="K131" i="70"/>
  <c r="O130" i="70"/>
  <c r="N130" i="70"/>
  <c r="M130" i="70"/>
  <c r="L130" i="70"/>
  <c r="K130" i="70"/>
  <c r="O129" i="70"/>
  <c r="N129" i="70"/>
  <c r="M129" i="70"/>
  <c r="L129" i="70"/>
  <c r="K129" i="70"/>
  <c r="O128" i="70"/>
  <c r="N128" i="70"/>
  <c r="M128" i="70"/>
  <c r="L128" i="70"/>
  <c r="K128" i="70"/>
  <c r="O127" i="70"/>
  <c r="N127" i="70"/>
  <c r="M127" i="70"/>
  <c r="L127" i="70"/>
  <c r="K127" i="70"/>
  <c r="O126" i="70"/>
  <c r="N126" i="70"/>
  <c r="M126" i="70"/>
  <c r="L126" i="70"/>
  <c r="K126" i="70"/>
  <c r="O125" i="70"/>
  <c r="N125" i="70"/>
  <c r="M125" i="70"/>
  <c r="L125" i="70"/>
  <c r="K125" i="70"/>
  <c r="O124" i="70"/>
  <c r="N124" i="70"/>
  <c r="M124" i="70"/>
  <c r="L124" i="70"/>
  <c r="K124" i="70"/>
  <c r="O123" i="70"/>
  <c r="N123" i="70"/>
  <c r="M123" i="70"/>
  <c r="L123" i="70"/>
  <c r="K123" i="70"/>
  <c r="O122" i="70"/>
  <c r="N122" i="70"/>
  <c r="M122" i="70"/>
  <c r="L122" i="70"/>
  <c r="K122" i="70"/>
  <c r="O121" i="70"/>
  <c r="N121" i="70"/>
  <c r="M121" i="70"/>
  <c r="L121" i="70"/>
  <c r="K121" i="70"/>
  <c r="O120" i="70"/>
  <c r="N120" i="70"/>
  <c r="M120" i="70"/>
  <c r="L120" i="70"/>
  <c r="K120" i="70"/>
  <c r="O119" i="70"/>
  <c r="N119" i="70"/>
  <c r="M119" i="70"/>
  <c r="L119" i="70"/>
  <c r="K119" i="70"/>
  <c r="O118" i="70"/>
  <c r="N118" i="70"/>
  <c r="M118" i="70"/>
  <c r="L118" i="70"/>
  <c r="K118" i="70"/>
  <c r="O117" i="70"/>
  <c r="N117" i="70"/>
  <c r="M117" i="70"/>
  <c r="L117" i="70"/>
  <c r="K117" i="70"/>
  <c r="O116" i="70"/>
  <c r="N116" i="70"/>
  <c r="M116" i="70"/>
  <c r="L116" i="70"/>
  <c r="K116" i="70"/>
  <c r="O115" i="70"/>
  <c r="N115" i="70"/>
  <c r="M115" i="70"/>
  <c r="L115" i="70"/>
  <c r="K115" i="70"/>
  <c r="O114" i="70"/>
  <c r="N114" i="70"/>
  <c r="M114" i="70"/>
  <c r="L114" i="70"/>
  <c r="K114" i="70"/>
  <c r="O113" i="70"/>
  <c r="N113" i="70"/>
  <c r="M113" i="70"/>
  <c r="L113" i="70"/>
  <c r="K113" i="70"/>
  <c r="O112" i="70"/>
  <c r="N112" i="70"/>
  <c r="M112" i="70"/>
  <c r="L112" i="70"/>
  <c r="K112" i="70"/>
  <c r="O111" i="70"/>
  <c r="N111" i="70"/>
  <c r="M111" i="70"/>
  <c r="L111" i="70"/>
  <c r="K111" i="70"/>
  <c r="O110" i="70"/>
  <c r="N110" i="70"/>
  <c r="M110" i="70"/>
  <c r="L110" i="70"/>
  <c r="K110" i="70"/>
  <c r="O109" i="70"/>
  <c r="N109" i="70"/>
  <c r="M109" i="70"/>
  <c r="L109" i="70"/>
  <c r="K109" i="70"/>
  <c r="O108" i="70"/>
  <c r="N108" i="70"/>
  <c r="M108" i="70"/>
  <c r="L108" i="70"/>
  <c r="K108" i="70"/>
  <c r="O107" i="70"/>
  <c r="N107" i="70"/>
  <c r="M107" i="70"/>
  <c r="L107" i="70"/>
  <c r="K107" i="70"/>
  <c r="O106" i="70"/>
  <c r="N106" i="70"/>
  <c r="M106" i="70"/>
  <c r="L106" i="70"/>
  <c r="K106" i="70"/>
  <c r="O105" i="70"/>
  <c r="N105" i="70"/>
  <c r="M105" i="70"/>
  <c r="L105" i="70"/>
  <c r="K105" i="70"/>
  <c r="O104" i="70"/>
  <c r="N104" i="70"/>
  <c r="M104" i="70"/>
  <c r="L104" i="70"/>
  <c r="K104" i="70"/>
  <c r="O103" i="70"/>
  <c r="N103" i="70"/>
  <c r="M103" i="70"/>
  <c r="L103" i="70"/>
  <c r="K103" i="70"/>
  <c r="O102" i="70"/>
  <c r="N102" i="70"/>
  <c r="M102" i="70"/>
  <c r="L102" i="70"/>
  <c r="K102" i="70"/>
  <c r="O101" i="70"/>
  <c r="N101" i="70"/>
  <c r="M101" i="70"/>
  <c r="L101" i="70"/>
  <c r="K101" i="70"/>
  <c r="O100" i="70"/>
  <c r="N100" i="70"/>
  <c r="M100" i="70"/>
  <c r="L100" i="70"/>
  <c r="K100" i="70"/>
  <c r="O99" i="70"/>
  <c r="N99" i="70"/>
  <c r="M99" i="70"/>
  <c r="L99" i="70"/>
  <c r="K99" i="70"/>
  <c r="O98" i="70"/>
  <c r="N98" i="70"/>
  <c r="M98" i="70"/>
  <c r="L98" i="70"/>
  <c r="K98" i="70"/>
  <c r="O97" i="70"/>
  <c r="N97" i="70"/>
  <c r="M97" i="70"/>
  <c r="L97" i="70"/>
  <c r="K97" i="70"/>
  <c r="O96" i="70"/>
  <c r="N96" i="70"/>
  <c r="M96" i="70"/>
  <c r="L96" i="70"/>
  <c r="K96" i="70"/>
  <c r="O95" i="70"/>
  <c r="N95" i="70"/>
  <c r="M95" i="70"/>
  <c r="L95" i="70"/>
  <c r="K95" i="70"/>
  <c r="O94" i="70"/>
  <c r="N94" i="70"/>
  <c r="M94" i="70"/>
  <c r="L94" i="70"/>
  <c r="K94" i="70"/>
  <c r="O93" i="70"/>
  <c r="N93" i="70"/>
  <c r="M93" i="70"/>
  <c r="L93" i="70"/>
  <c r="K93" i="70"/>
  <c r="O92" i="70"/>
  <c r="N92" i="70"/>
  <c r="M92" i="70"/>
  <c r="L92" i="70"/>
  <c r="K92" i="70"/>
  <c r="O91" i="70"/>
  <c r="N91" i="70"/>
  <c r="M91" i="70"/>
  <c r="L91" i="70"/>
  <c r="K91" i="70"/>
  <c r="O90" i="70"/>
  <c r="N90" i="70"/>
  <c r="M90" i="70"/>
  <c r="L90" i="70"/>
  <c r="K90" i="70"/>
  <c r="O89" i="70"/>
  <c r="N89" i="70"/>
  <c r="M89" i="70"/>
  <c r="L89" i="70"/>
  <c r="K89" i="70"/>
  <c r="O88" i="70"/>
  <c r="N88" i="70"/>
  <c r="M88" i="70"/>
  <c r="L88" i="70"/>
  <c r="K88" i="70"/>
  <c r="O87" i="70"/>
  <c r="N87" i="70"/>
  <c r="M87" i="70"/>
  <c r="L87" i="70"/>
  <c r="K87" i="70"/>
  <c r="O86" i="70"/>
  <c r="N86" i="70"/>
  <c r="M86" i="70"/>
  <c r="L86" i="70"/>
  <c r="K86" i="70"/>
  <c r="O85" i="70"/>
  <c r="N85" i="70"/>
  <c r="M85" i="70"/>
  <c r="L85" i="70"/>
  <c r="K85" i="70"/>
  <c r="O84" i="70"/>
  <c r="N84" i="70"/>
  <c r="M84" i="70"/>
  <c r="L84" i="70"/>
  <c r="K84" i="70"/>
  <c r="O83" i="70"/>
  <c r="N83" i="70"/>
  <c r="M83" i="70"/>
  <c r="L83" i="70"/>
  <c r="K83" i="70"/>
  <c r="O82" i="70"/>
  <c r="N82" i="70"/>
  <c r="M82" i="70"/>
  <c r="L82" i="70"/>
  <c r="K82" i="70"/>
  <c r="O81" i="70"/>
  <c r="N81" i="70"/>
  <c r="M81" i="70"/>
  <c r="L81" i="70"/>
  <c r="K81" i="70"/>
  <c r="O80" i="70"/>
  <c r="N80" i="70"/>
  <c r="M80" i="70"/>
  <c r="L80" i="70"/>
  <c r="K80" i="70"/>
  <c r="O79" i="70"/>
  <c r="N79" i="70"/>
  <c r="M79" i="70"/>
  <c r="L79" i="70"/>
  <c r="K79" i="70"/>
  <c r="O78" i="70"/>
  <c r="N78" i="70"/>
  <c r="M78" i="70"/>
  <c r="L78" i="70"/>
  <c r="K78" i="70"/>
  <c r="O77" i="70"/>
  <c r="N77" i="70"/>
  <c r="M77" i="70"/>
  <c r="L77" i="70"/>
  <c r="K77" i="70"/>
  <c r="O76" i="70"/>
  <c r="N76" i="70"/>
  <c r="M76" i="70"/>
  <c r="L76" i="70"/>
  <c r="K76" i="70"/>
  <c r="O75" i="70"/>
  <c r="N75" i="70"/>
  <c r="M75" i="70"/>
  <c r="L75" i="70"/>
  <c r="K75" i="70"/>
  <c r="O74" i="70"/>
  <c r="N74" i="70"/>
  <c r="M74" i="70"/>
  <c r="L74" i="70"/>
  <c r="K74" i="70"/>
  <c r="O73" i="70"/>
  <c r="N73" i="70"/>
  <c r="M73" i="70"/>
  <c r="L73" i="70"/>
  <c r="K73" i="70"/>
  <c r="O72" i="70"/>
  <c r="N72" i="70"/>
  <c r="M72" i="70"/>
  <c r="L72" i="70"/>
  <c r="K72" i="70"/>
  <c r="O71" i="70"/>
  <c r="N71" i="70"/>
  <c r="M71" i="70"/>
  <c r="L71" i="70"/>
  <c r="K71" i="70"/>
  <c r="O70" i="70"/>
  <c r="N70" i="70"/>
  <c r="M70" i="70"/>
  <c r="L70" i="70"/>
  <c r="K70" i="70"/>
  <c r="O69" i="70"/>
  <c r="N69" i="70"/>
  <c r="M69" i="70"/>
  <c r="L69" i="70"/>
  <c r="K69" i="70"/>
  <c r="O68" i="70"/>
  <c r="N68" i="70"/>
  <c r="M68" i="70"/>
  <c r="L68" i="70"/>
  <c r="K68" i="70"/>
  <c r="O67" i="70"/>
  <c r="N67" i="70"/>
  <c r="M67" i="70"/>
  <c r="L67" i="70"/>
  <c r="K67" i="70"/>
  <c r="O66" i="70"/>
  <c r="N66" i="70"/>
  <c r="M66" i="70"/>
  <c r="L66" i="70"/>
  <c r="K66" i="70"/>
  <c r="O65" i="70"/>
  <c r="N65" i="70"/>
  <c r="M65" i="70"/>
  <c r="L65" i="70"/>
  <c r="K65" i="70"/>
  <c r="O64" i="70"/>
  <c r="N64" i="70"/>
  <c r="M64" i="70"/>
  <c r="L64" i="70"/>
  <c r="K64" i="70"/>
  <c r="O63" i="70"/>
  <c r="N63" i="70"/>
  <c r="M63" i="70"/>
  <c r="L63" i="70"/>
  <c r="K63" i="70"/>
  <c r="O62" i="70"/>
  <c r="N62" i="70"/>
  <c r="M62" i="70"/>
  <c r="L62" i="70"/>
  <c r="K62" i="70"/>
  <c r="O61" i="70"/>
  <c r="N61" i="70"/>
  <c r="M61" i="70"/>
  <c r="L61" i="70"/>
  <c r="K61" i="70"/>
  <c r="O60" i="70"/>
  <c r="N60" i="70"/>
  <c r="M60" i="70"/>
  <c r="L60" i="70"/>
  <c r="K60" i="70"/>
  <c r="O59" i="70"/>
  <c r="N59" i="70"/>
  <c r="M59" i="70"/>
  <c r="L59" i="70"/>
  <c r="K59" i="70"/>
  <c r="O58" i="70"/>
  <c r="N58" i="70"/>
  <c r="M58" i="70"/>
  <c r="L58" i="70"/>
  <c r="K58" i="70"/>
  <c r="O57" i="70"/>
  <c r="N57" i="70"/>
  <c r="M57" i="70"/>
  <c r="L57" i="70"/>
  <c r="K57" i="70"/>
  <c r="O56" i="70"/>
  <c r="N56" i="70"/>
  <c r="M56" i="70"/>
  <c r="L56" i="70"/>
  <c r="K56" i="70"/>
  <c r="O55" i="70"/>
  <c r="N55" i="70"/>
  <c r="M55" i="70"/>
  <c r="L55" i="70"/>
  <c r="K55" i="70"/>
  <c r="O54" i="70"/>
  <c r="N54" i="70"/>
  <c r="M54" i="70"/>
  <c r="L54" i="70"/>
  <c r="K54" i="70"/>
  <c r="O53" i="70"/>
  <c r="N53" i="70"/>
  <c r="M53" i="70"/>
  <c r="L53" i="70"/>
  <c r="K53" i="70"/>
  <c r="O52" i="70"/>
  <c r="N52" i="70"/>
  <c r="M52" i="70"/>
  <c r="L52" i="70"/>
  <c r="K52" i="70"/>
  <c r="O51" i="70"/>
  <c r="N51" i="70"/>
  <c r="M51" i="70"/>
  <c r="L51" i="70"/>
  <c r="K51" i="70"/>
  <c r="O50" i="70"/>
  <c r="N50" i="70"/>
  <c r="M50" i="70"/>
  <c r="L50" i="70"/>
  <c r="K50" i="70"/>
  <c r="O49" i="70"/>
  <c r="N49" i="70"/>
  <c r="M49" i="70"/>
  <c r="L49" i="70"/>
  <c r="K49" i="70"/>
  <c r="O48" i="70"/>
  <c r="N48" i="70"/>
  <c r="M48" i="70"/>
  <c r="L48" i="70"/>
  <c r="K48" i="70"/>
  <c r="O47" i="70"/>
  <c r="N47" i="70"/>
  <c r="M47" i="70"/>
  <c r="L47" i="70"/>
  <c r="K47" i="70"/>
  <c r="O46" i="70"/>
  <c r="N46" i="70"/>
  <c r="M46" i="70"/>
  <c r="L46" i="70"/>
  <c r="K46" i="70"/>
  <c r="O45" i="70"/>
  <c r="N45" i="70"/>
  <c r="M45" i="70"/>
  <c r="L45" i="70"/>
  <c r="K45" i="70"/>
  <c r="O44" i="70"/>
  <c r="N44" i="70"/>
  <c r="M44" i="70"/>
  <c r="L44" i="70"/>
  <c r="K44" i="70"/>
  <c r="O43" i="70"/>
  <c r="N43" i="70"/>
  <c r="M43" i="70"/>
  <c r="L43" i="70"/>
  <c r="K43" i="70"/>
  <c r="O42" i="70"/>
  <c r="N42" i="70"/>
  <c r="M42" i="70"/>
  <c r="L42" i="70"/>
  <c r="K42" i="70"/>
  <c r="O41" i="70"/>
  <c r="N41" i="70"/>
  <c r="M41" i="70"/>
  <c r="L41" i="70"/>
  <c r="K41" i="70"/>
  <c r="O40" i="70"/>
  <c r="N40" i="70"/>
  <c r="M40" i="70"/>
  <c r="L40" i="70"/>
  <c r="K40" i="70"/>
  <c r="O39" i="70"/>
  <c r="N39" i="70"/>
  <c r="M39" i="70"/>
  <c r="L39" i="70"/>
  <c r="K39" i="70"/>
  <c r="O38" i="70"/>
  <c r="N38" i="70"/>
  <c r="M38" i="70"/>
  <c r="L38" i="70"/>
  <c r="K38" i="70"/>
  <c r="O37" i="70"/>
  <c r="N37" i="70"/>
  <c r="M37" i="70"/>
  <c r="L37" i="70"/>
  <c r="K37" i="70"/>
  <c r="O36" i="70"/>
  <c r="N36" i="70"/>
  <c r="M36" i="70"/>
  <c r="L36" i="70"/>
  <c r="K36" i="70"/>
  <c r="O35" i="70"/>
  <c r="N35" i="70"/>
  <c r="M35" i="70"/>
  <c r="L35" i="70"/>
  <c r="K35" i="70"/>
  <c r="O34" i="70"/>
  <c r="N34" i="70"/>
  <c r="M34" i="70"/>
  <c r="L34" i="70"/>
  <c r="K34" i="70"/>
  <c r="O33" i="70"/>
  <c r="N33" i="70"/>
  <c r="M33" i="70"/>
  <c r="L33" i="70"/>
  <c r="K33" i="70"/>
  <c r="O32" i="70"/>
  <c r="N32" i="70"/>
  <c r="M32" i="70"/>
  <c r="L32" i="70"/>
  <c r="K32" i="70"/>
  <c r="O31" i="70"/>
  <c r="N31" i="70"/>
  <c r="M31" i="70"/>
  <c r="L31" i="70"/>
  <c r="K31" i="70"/>
  <c r="O30" i="70"/>
  <c r="N30" i="70"/>
  <c r="M30" i="70"/>
  <c r="L30" i="70"/>
  <c r="K30" i="70"/>
  <c r="O29" i="70"/>
  <c r="N29" i="70"/>
  <c r="M29" i="70"/>
  <c r="L29" i="70"/>
  <c r="K29" i="70"/>
  <c r="O28" i="70"/>
  <c r="N28" i="70"/>
  <c r="M28" i="70"/>
  <c r="L28" i="70"/>
  <c r="K28" i="70"/>
  <c r="O27" i="70"/>
  <c r="N27" i="70"/>
  <c r="M27" i="70"/>
  <c r="L27" i="70"/>
  <c r="K27" i="70"/>
  <c r="O26" i="70"/>
  <c r="N26" i="70"/>
  <c r="M26" i="70"/>
  <c r="L26" i="70"/>
  <c r="K26" i="70"/>
  <c r="O25" i="70"/>
  <c r="N25" i="70"/>
  <c r="M25" i="70"/>
  <c r="L25" i="70"/>
  <c r="K25" i="70"/>
  <c r="O24" i="70"/>
  <c r="N24" i="70"/>
  <c r="M24" i="70"/>
  <c r="L24" i="70"/>
  <c r="K24" i="70"/>
  <c r="O23" i="70"/>
  <c r="N23" i="70"/>
  <c r="M23" i="70"/>
  <c r="L23" i="70"/>
  <c r="K23" i="70"/>
  <c r="O22" i="70"/>
  <c r="N22" i="70"/>
  <c r="M22" i="70"/>
  <c r="L22" i="70"/>
  <c r="K22" i="70"/>
  <c r="O21" i="70"/>
  <c r="N21" i="70"/>
  <c r="M21" i="70"/>
  <c r="L21" i="70"/>
  <c r="K21" i="70"/>
  <c r="O20" i="70"/>
  <c r="N20" i="70"/>
  <c r="M20" i="70"/>
  <c r="L20" i="70"/>
  <c r="K20" i="70"/>
  <c r="O19" i="70"/>
  <c r="N19" i="70"/>
  <c r="M19" i="70"/>
  <c r="L19" i="70"/>
  <c r="K19" i="70"/>
  <c r="O18" i="70"/>
  <c r="N18" i="70"/>
  <c r="M18" i="70"/>
  <c r="L18" i="70"/>
  <c r="K18" i="70"/>
  <c r="O17" i="70"/>
  <c r="N17" i="70"/>
  <c r="M17" i="70"/>
  <c r="L17" i="70"/>
  <c r="K17" i="70"/>
  <c r="O16" i="70"/>
  <c r="N16" i="70"/>
  <c r="M16" i="70"/>
  <c r="L16" i="70"/>
  <c r="K16" i="70"/>
  <c r="O15" i="70"/>
  <c r="N15" i="70"/>
  <c r="M15" i="70"/>
  <c r="L15" i="70"/>
  <c r="K15" i="70"/>
  <c r="O14" i="70"/>
  <c r="N14" i="70"/>
  <c r="M14" i="70"/>
  <c r="L14" i="70"/>
  <c r="K14" i="70"/>
  <c r="O13" i="70"/>
  <c r="N13" i="70"/>
  <c r="M13" i="70"/>
  <c r="L13" i="70"/>
  <c r="K13" i="70"/>
  <c r="O12" i="70"/>
  <c r="N12" i="70"/>
  <c r="M12" i="70"/>
  <c r="L12" i="70"/>
  <c r="K12" i="70"/>
  <c r="O270" i="69"/>
  <c r="N270" i="69"/>
  <c r="M270" i="69"/>
  <c r="L270" i="69"/>
  <c r="K270" i="69"/>
  <c r="O269" i="69"/>
  <c r="N269" i="69"/>
  <c r="M269" i="69"/>
  <c r="L269" i="69"/>
  <c r="K269" i="69"/>
  <c r="O268" i="69"/>
  <c r="N268" i="69"/>
  <c r="M268" i="69"/>
  <c r="L268" i="69"/>
  <c r="K268" i="69"/>
  <c r="O267" i="69"/>
  <c r="N267" i="69"/>
  <c r="M267" i="69"/>
  <c r="L267" i="69"/>
  <c r="K267" i="69"/>
  <c r="O266" i="69"/>
  <c r="N266" i="69"/>
  <c r="M266" i="69"/>
  <c r="L266" i="69"/>
  <c r="K266" i="69"/>
  <c r="O265" i="69"/>
  <c r="N265" i="69"/>
  <c r="M265" i="69"/>
  <c r="L265" i="69"/>
  <c r="K265" i="69"/>
  <c r="O264" i="69"/>
  <c r="N264" i="69"/>
  <c r="M264" i="69"/>
  <c r="L264" i="69"/>
  <c r="K264" i="69"/>
  <c r="O263" i="69"/>
  <c r="N263" i="69"/>
  <c r="M263" i="69"/>
  <c r="L263" i="69"/>
  <c r="K263" i="69"/>
  <c r="O262" i="69"/>
  <c r="N262" i="69"/>
  <c r="M262" i="69"/>
  <c r="L262" i="69"/>
  <c r="K262" i="69"/>
  <c r="O261" i="69"/>
  <c r="N261" i="69"/>
  <c r="M261" i="69"/>
  <c r="L261" i="69"/>
  <c r="K261" i="69"/>
  <c r="O260" i="69"/>
  <c r="N260" i="69"/>
  <c r="M260" i="69"/>
  <c r="L260" i="69"/>
  <c r="K260" i="69"/>
  <c r="O259" i="69"/>
  <c r="N259" i="69"/>
  <c r="M259" i="69"/>
  <c r="L259" i="69"/>
  <c r="K259" i="69"/>
  <c r="O258" i="69"/>
  <c r="N258" i="69"/>
  <c r="M258" i="69"/>
  <c r="L258" i="69"/>
  <c r="K258" i="69"/>
  <c r="O257" i="69"/>
  <c r="N257" i="69"/>
  <c r="M257" i="69"/>
  <c r="L257" i="69"/>
  <c r="K257" i="69"/>
  <c r="O256" i="69"/>
  <c r="N256" i="69"/>
  <c r="M256" i="69"/>
  <c r="L256" i="69"/>
  <c r="K256" i="69"/>
  <c r="O255" i="69"/>
  <c r="N255" i="69"/>
  <c r="M255" i="69"/>
  <c r="L255" i="69"/>
  <c r="K255" i="69"/>
  <c r="O254" i="69"/>
  <c r="N254" i="69"/>
  <c r="M254" i="69"/>
  <c r="L254" i="69"/>
  <c r="K254" i="69"/>
  <c r="O253" i="69"/>
  <c r="N253" i="69"/>
  <c r="M253" i="69"/>
  <c r="L253" i="69"/>
  <c r="K253" i="69"/>
  <c r="O252" i="69"/>
  <c r="N252" i="69"/>
  <c r="M252" i="69"/>
  <c r="L252" i="69"/>
  <c r="K252" i="69"/>
  <c r="O251" i="69"/>
  <c r="N251" i="69"/>
  <c r="M251" i="69"/>
  <c r="L251" i="69"/>
  <c r="K251" i="69"/>
  <c r="O250" i="69"/>
  <c r="N250" i="69"/>
  <c r="M250" i="69"/>
  <c r="L250" i="69"/>
  <c r="K250" i="69"/>
  <c r="O249" i="69"/>
  <c r="N249" i="69"/>
  <c r="M249" i="69"/>
  <c r="L249" i="69"/>
  <c r="K249" i="69"/>
  <c r="O248" i="69"/>
  <c r="N248" i="69"/>
  <c r="M248" i="69"/>
  <c r="L248" i="69"/>
  <c r="K248" i="69"/>
  <c r="O247" i="69"/>
  <c r="N247" i="69"/>
  <c r="M247" i="69"/>
  <c r="L247" i="69"/>
  <c r="K247" i="69"/>
  <c r="O246" i="69"/>
  <c r="N246" i="69"/>
  <c r="M246" i="69"/>
  <c r="L246" i="69"/>
  <c r="K246" i="69"/>
  <c r="O245" i="69"/>
  <c r="N245" i="69"/>
  <c r="M245" i="69"/>
  <c r="L245" i="69"/>
  <c r="K245" i="69"/>
  <c r="O244" i="69"/>
  <c r="N244" i="69"/>
  <c r="M244" i="69"/>
  <c r="L244" i="69"/>
  <c r="K244" i="69"/>
  <c r="O243" i="69"/>
  <c r="N243" i="69"/>
  <c r="M243" i="69"/>
  <c r="L243" i="69"/>
  <c r="K243" i="69"/>
  <c r="O242" i="69"/>
  <c r="N242" i="69"/>
  <c r="M242" i="69"/>
  <c r="L242" i="69"/>
  <c r="K242" i="69"/>
  <c r="O241" i="69"/>
  <c r="N241" i="69"/>
  <c r="M241" i="69"/>
  <c r="L241" i="69"/>
  <c r="K241" i="69"/>
  <c r="O240" i="69"/>
  <c r="N240" i="69"/>
  <c r="M240" i="69"/>
  <c r="L240" i="69"/>
  <c r="K240" i="69"/>
  <c r="O239" i="69"/>
  <c r="N239" i="69"/>
  <c r="M239" i="69"/>
  <c r="L239" i="69"/>
  <c r="K239" i="69"/>
  <c r="O238" i="69"/>
  <c r="N238" i="69"/>
  <c r="M238" i="69"/>
  <c r="L238" i="69"/>
  <c r="K238" i="69"/>
  <c r="O237" i="69"/>
  <c r="N237" i="69"/>
  <c r="M237" i="69"/>
  <c r="L237" i="69"/>
  <c r="K237" i="69"/>
  <c r="O236" i="69"/>
  <c r="N236" i="69"/>
  <c r="M236" i="69"/>
  <c r="L236" i="69"/>
  <c r="K236" i="69"/>
  <c r="O235" i="69"/>
  <c r="N235" i="69"/>
  <c r="M235" i="69"/>
  <c r="L235" i="69"/>
  <c r="K235" i="69"/>
  <c r="O234" i="69"/>
  <c r="N234" i="69"/>
  <c r="M234" i="69"/>
  <c r="L234" i="69"/>
  <c r="K234" i="69"/>
  <c r="O233" i="69"/>
  <c r="N233" i="69"/>
  <c r="M233" i="69"/>
  <c r="L233" i="69"/>
  <c r="K233" i="69"/>
  <c r="O232" i="69"/>
  <c r="N232" i="69"/>
  <c r="M232" i="69"/>
  <c r="L232" i="69"/>
  <c r="K232" i="69"/>
  <c r="O231" i="69"/>
  <c r="N231" i="69"/>
  <c r="M231" i="69"/>
  <c r="L231" i="69"/>
  <c r="K231" i="69"/>
  <c r="O230" i="69"/>
  <c r="N230" i="69"/>
  <c r="M230" i="69"/>
  <c r="L230" i="69"/>
  <c r="K230" i="69"/>
  <c r="O229" i="69"/>
  <c r="N229" i="69"/>
  <c r="M229" i="69"/>
  <c r="L229" i="69"/>
  <c r="K229" i="69"/>
  <c r="O228" i="69"/>
  <c r="N228" i="69"/>
  <c r="M228" i="69"/>
  <c r="L228" i="69"/>
  <c r="K228" i="69"/>
  <c r="O227" i="69"/>
  <c r="N227" i="69"/>
  <c r="M227" i="69"/>
  <c r="L227" i="69"/>
  <c r="K227" i="69"/>
  <c r="O226" i="69"/>
  <c r="N226" i="69"/>
  <c r="M226" i="69"/>
  <c r="L226" i="69"/>
  <c r="K226" i="69"/>
  <c r="O225" i="69"/>
  <c r="N225" i="69"/>
  <c r="M225" i="69"/>
  <c r="L225" i="69"/>
  <c r="K225" i="69"/>
  <c r="O224" i="69"/>
  <c r="N224" i="69"/>
  <c r="M224" i="69"/>
  <c r="L224" i="69"/>
  <c r="K224" i="69"/>
  <c r="O223" i="69"/>
  <c r="N223" i="69"/>
  <c r="M223" i="69"/>
  <c r="L223" i="69"/>
  <c r="K223" i="69"/>
  <c r="O222" i="69"/>
  <c r="N222" i="69"/>
  <c r="M222" i="69"/>
  <c r="L222" i="69"/>
  <c r="K222" i="69"/>
  <c r="O221" i="69"/>
  <c r="N221" i="69"/>
  <c r="M221" i="69"/>
  <c r="L221" i="69"/>
  <c r="K221" i="69"/>
  <c r="O220" i="69"/>
  <c r="N220" i="69"/>
  <c r="M220" i="69"/>
  <c r="L220" i="69"/>
  <c r="K220" i="69"/>
  <c r="O219" i="69"/>
  <c r="N219" i="69"/>
  <c r="M219" i="69"/>
  <c r="L219" i="69"/>
  <c r="K219" i="69"/>
  <c r="O218" i="69"/>
  <c r="N218" i="69"/>
  <c r="M218" i="69"/>
  <c r="L218" i="69"/>
  <c r="K218" i="69"/>
  <c r="O217" i="69"/>
  <c r="N217" i="69"/>
  <c r="M217" i="69"/>
  <c r="L217" i="69"/>
  <c r="K217" i="69"/>
  <c r="O216" i="69"/>
  <c r="N216" i="69"/>
  <c r="M216" i="69"/>
  <c r="L216" i="69"/>
  <c r="K216" i="69"/>
  <c r="O215" i="69"/>
  <c r="N215" i="69"/>
  <c r="M215" i="69"/>
  <c r="L215" i="69"/>
  <c r="K215" i="69"/>
  <c r="O214" i="69"/>
  <c r="N214" i="69"/>
  <c r="M214" i="69"/>
  <c r="L214" i="69"/>
  <c r="K214" i="69"/>
  <c r="O213" i="69"/>
  <c r="N213" i="69"/>
  <c r="M213" i="69"/>
  <c r="L213" i="69"/>
  <c r="K213" i="69"/>
  <c r="O212" i="69"/>
  <c r="N212" i="69"/>
  <c r="M212" i="69"/>
  <c r="L212" i="69"/>
  <c r="K212" i="69"/>
  <c r="O211" i="69"/>
  <c r="N211" i="69"/>
  <c r="M211" i="69"/>
  <c r="L211" i="69"/>
  <c r="K211" i="69"/>
  <c r="O210" i="69"/>
  <c r="N210" i="69"/>
  <c r="M210" i="69"/>
  <c r="L210" i="69"/>
  <c r="K210" i="69"/>
  <c r="O209" i="69"/>
  <c r="N209" i="69"/>
  <c r="M209" i="69"/>
  <c r="L209" i="69"/>
  <c r="K209" i="69"/>
  <c r="O208" i="69"/>
  <c r="N208" i="69"/>
  <c r="M208" i="69"/>
  <c r="L208" i="69"/>
  <c r="K208" i="69"/>
  <c r="O207" i="69"/>
  <c r="N207" i="69"/>
  <c r="M207" i="69"/>
  <c r="L207" i="69"/>
  <c r="K207" i="69"/>
  <c r="O206" i="69"/>
  <c r="N206" i="69"/>
  <c r="M206" i="69"/>
  <c r="L206" i="69"/>
  <c r="K206" i="69"/>
  <c r="O205" i="69"/>
  <c r="N205" i="69"/>
  <c r="M205" i="69"/>
  <c r="L205" i="69"/>
  <c r="K205" i="69"/>
  <c r="O204" i="69"/>
  <c r="N204" i="69"/>
  <c r="M204" i="69"/>
  <c r="L204" i="69"/>
  <c r="K204" i="69"/>
  <c r="O203" i="69"/>
  <c r="N203" i="69"/>
  <c r="M203" i="69"/>
  <c r="L203" i="69"/>
  <c r="K203" i="69"/>
  <c r="O202" i="69"/>
  <c r="N202" i="69"/>
  <c r="M202" i="69"/>
  <c r="L202" i="69"/>
  <c r="K202" i="69"/>
  <c r="O201" i="69"/>
  <c r="N201" i="69"/>
  <c r="M201" i="69"/>
  <c r="L201" i="69"/>
  <c r="K201" i="69"/>
  <c r="O200" i="69"/>
  <c r="N200" i="69"/>
  <c r="M200" i="69"/>
  <c r="L200" i="69"/>
  <c r="K200" i="69"/>
  <c r="O199" i="69"/>
  <c r="N199" i="69"/>
  <c r="M199" i="69"/>
  <c r="L199" i="69"/>
  <c r="K199" i="69"/>
  <c r="O198" i="69"/>
  <c r="N198" i="69"/>
  <c r="M198" i="69"/>
  <c r="L198" i="69"/>
  <c r="K198" i="69"/>
  <c r="O197" i="69"/>
  <c r="N197" i="69"/>
  <c r="M197" i="69"/>
  <c r="L197" i="69"/>
  <c r="K197" i="69"/>
  <c r="O196" i="69"/>
  <c r="N196" i="69"/>
  <c r="M196" i="69"/>
  <c r="L196" i="69"/>
  <c r="K196" i="69"/>
  <c r="O195" i="69"/>
  <c r="N195" i="69"/>
  <c r="M195" i="69"/>
  <c r="L195" i="69"/>
  <c r="K195" i="69"/>
  <c r="O194" i="69"/>
  <c r="N194" i="69"/>
  <c r="M194" i="69"/>
  <c r="L194" i="69"/>
  <c r="K194" i="69"/>
  <c r="O193" i="69"/>
  <c r="N193" i="69"/>
  <c r="M193" i="69"/>
  <c r="L193" i="69"/>
  <c r="K193" i="69"/>
  <c r="O192" i="69"/>
  <c r="N192" i="69"/>
  <c r="M192" i="69"/>
  <c r="L192" i="69"/>
  <c r="K192" i="69"/>
  <c r="O191" i="69"/>
  <c r="N191" i="69"/>
  <c r="M191" i="69"/>
  <c r="L191" i="69"/>
  <c r="K191" i="69"/>
  <c r="O190" i="69"/>
  <c r="N190" i="69"/>
  <c r="M190" i="69"/>
  <c r="L190" i="69"/>
  <c r="K190" i="69"/>
  <c r="O189" i="69"/>
  <c r="N189" i="69"/>
  <c r="M189" i="69"/>
  <c r="L189" i="69"/>
  <c r="K189" i="69"/>
  <c r="O188" i="69"/>
  <c r="N188" i="69"/>
  <c r="M188" i="69"/>
  <c r="L188" i="69"/>
  <c r="K188" i="69"/>
  <c r="O187" i="69"/>
  <c r="N187" i="69"/>
  <c r="M187" i="69"/>
  <c r="L187" i="69"/>
  <c r="K187" i="69"/>
  <c r="O186" i="69"/>
  <c r="N186" i="69"/>
  <c r="M186" i="69"/>
  <c r="L186" i="69"/>
  <c r="K186" i="69"/>
  <c r="O185" i="69"/>
  <c r="N185" i="69"/>
  <c r="M185" i="69"/>
  <c r="L185" i="69"/>
  <c r="K185" i="69"/>
  <c r="O184" i="69"/>
  <c r="N184" i="69"/>
  <c r="M184" i="69"/>
  <c r="L184" i="69"/>
  <c r="K184" i="69"/>
  <c r="O183" i="69"/>
  <c r="N183" i="69"/>
  <c r="M183" i="69"/>
  <c r="L183" i="69"/>
  <c r="K183" i="69"/>
  <c r="O182" i="69"/>
  <c r="N182" i="69"/>
  <c r="M182" i="69"/>
  <c r="L182" i="69"/>
  <c r="K182" i="69"/>
  <c r="O181" i="69"/>
  <c r="N181" i="69"/>
  <c r="M181" i="69"/>
  <c r="L181" i="69"/>
  <c r="K181" i="69"/>
  <c r="O180" i="69"/>
  <c r="N180" i="69"/>
  <c r="M180" i="69"/>
  <c r="L180" i="69"/>
  <c r="K180" i="69"/>
  <c r="O179" i="69"/>
  <c r="N179" i="69"/>
  <c r="M179" i="69"/>
  <c r="L179" i="69"/>
  <c r="K179" i="69"/>
  <c r="O178" i="69"/>
  <c r="N178" i="69"/>
  <c r="M178" i="69"/>
  <c r="L178" i="69"/>
  <c r="K178" i="69"/>
  <c r="O177" i="69"/>
  <c r="N177" i="69"/>
  <c r="M177" i="69"/>
  <c r="L177" i="69"/>
  <c r="K177" i="69"/>
  <c r="O176" i="69"/>
  <c r="N176" i="69"/>
  <c r="M176" i="69"/>
  <c r="L176" i="69"/>
  <c r="K176" i="69"/>
  <c r="O175" i="69"/>
  <c r="N175" i="69"/>
  <c r="M175" i="69"/>
  <c r="L175" i="69"/>
  <c r="K175" i="69"/>
  <c r="O174" i="69"/>
  <c r="N174" i="69"/>
  <c r="M174" i="69"/>
  <c r="L174" i="69"/>
  <c r="K174" i="69"/>
  <c r="O173" i="69"/>
  <c r="N173" i="69"/>
  <c r="M173" i="69"/>
  <c r="L173" i="69"/>
  <c r="K173" i="69"/>
  <c r="O172" i="69"/>
  <c r="N172" i="69"/>
  <c r="M172" i="69"/>
  <c r="L172" i="69"/>
  <c r="K172" i="69"/>
  <c r="O171" i="69"/>
  <c r="N171" i="69"/>
  <c r="M171" i="69"/>
  <c r="L171" i="69"/>
  <c r="K171" i="69"/>
  <c r="O170" i="69"/>
  <c r="N170" i="69"/>
  <c r="M170" i="69"/>
  <c r="L170" i="69"/>
  <c r="K170" i="69"/>
  <c r="O169" i="69"/>
  <c r="N169" i="69"/>
  <c r="M169" i="69"/>
  <c r="L169" i="69"/>
  <c r="K169" i="69"/>
  <c r="O168" i="69"/>
  <c r="N168" i="69"/>
  <c r="M168" i="69"/>
  <c r="L168" i="69"/>
  <c r="K168" i="69"/>
  <c r="O167" i="69"/>
  <c r="N167" i="69"/>
  <c r="M167" i="69"/>
  <c r="L167" i="69"/>
  <c r="K167" i="69"/>
  <c r="O166" i="69"/>
  <c r="N166" i="69"/>
  <c r="M166" i="69"/>
  <c r="L166" i="69"/>
  <c r="K166" i="69"/>
  <c r="O165" i="69"/>
  <c r="N165" i="69"/>
  <c r="M165" i="69"/>
  <c r="L165" i="69"/>
  <c r="K165" i="69"/>
  <c r="O164" i="69"/>
  <c r="N164" i="69"/>
  <c r="M164" i="69"/>
  <c r="L164" i="69"/>
  <c r="K164" i="69"/>
  <c r="O163" i="69"/>
  <c r="N163" i="69"/>
  <c r="M163" i="69"/>
  <c r="L163" i="69"/>
  <c r="K163" i="69"/>
  <c r="O162" i="69"/>
  <c r="N162" i="69"/>
  <c r="M162" i="69"/>
  <c r="L162" i="69"/>
  <c r="K162" i="69"/>
  <c r="O161" i="69"/>
  <c r="N161" i="69"/>
  <c r="M161" i="69"/>
  <c r="L161" i="69"/>
  <c r="K161" i="69"/>
  <c r="O160" i="69"/>
  <c r="N160" i="69"/>
  <c r="M160" i="69"/>
  <c r="L160" i="69"/>
  <c r="K160" i="69"/>
  <c r="O159" i="69"/>
  <c r="N159" i="69"/>
  <c r="M159" i="69"/>
  <c r="L159" i="69"/>
  <c r="K159" i="69"/>
  <c r="O158" i="69"/>
  <c r="N158" i="69"/>
  <c r="M158" i="69"/>
  <c r="L158" i="69"/>
  <c r="K158" i="69"/>
  <c r="O157" i="69"/>
  <c r="N157" i="69"/>
  <c r="M157" i="69"/>
  <c r="L157" i="69"/>
  <c r="K157" i="69"/>
  <c r="O156" i="69"/>
  <c r="N156" i="69"/>
  <c r="M156" i="69"/>
  <c r="L156" i="69"/>
  <c r="K156" i="69"/>
  <c r="O155" i="69"/>
  <c r="N155" i="69"/>
  <c r="M155" i="69"/>
  <c r="L155" i="69"/>
  <c r="K155" i="69"/>
  <c r="O154" i="69"/>
  <c r="N154" i="69"/>
  <c r="M154" i="69"/>
  <c r="L154" i="69"/>
  <c r="K154" i="69"/>
  <c r="O153" i="69"/>
  <c r="N153" i="69"/>
  <c r="M153" i="69"/>
  <c r="L153" i="69"/>
  <c r="K153" i="69"/>
  <c r="O152" i="69"/>
  <c r="N152" i="69"/>
  <c r="M152" i="69"/>
  <c r="L152" i="69"/>
  <c r="K152" i="69"/>
  <c r="O151" i="69"/>
  <c r="N151" i="69"/>
  <c r="M151" i="69"/>
  <c r="L151" i="69"/>
  <c r="K151" i="69"/>
  <c r="O150" i="69"/>
  <c r="N150" i="69"/>
  <c r="M150" i="69"/>
  <c r="L150" i="69"/>
  <c r="K150" i="69"/>
  <c r="O149" i="69"/>
  <c r="N149" i="69"/>
  <c r="M149" i="69"/>
  <c r="L149" i="69"/>
  <c r="K149" i="69"/>
  <c r="O148" i="69"/>
  <c r="N148" i="69"/>
  <c r="M148" i="69"/>
  <c r="L148" i="69"/>
  <c r="K148" i="69"/>
  <c r="O147" i="69"/>
  <c r="N147" i="69"/>
  <c r="M147" i="69"/>
  <c r="L147" i="69"/>
  <c r="K147" i="69"/>
  <c r="O146" i="69"/>
  <c r="N146" i="69"/>
  <c r="M146" i="69"/>
  <c r="L146" i="69"/>
  <c r="K146" i="69"/>
  <c r="O145" i="69"/>
  <c r="N145" i="69"/>
  <c r="M145" i="69"/>
  <c r="L145" i="69"/>
  <c r="K145" i="69"/>
  <c r="O144" i="69"/>
  <c r="N144" i="69"/>
  <c r="M144" i="69"/>
  <c r="L144" i="69"/>
  <c r="K144" i="69"/>
  <c r="O143" i="69"/>
  <c r="N143" i="69"/>
  <c r="M143" i="69"/>
  <c r="L143" i="69"/>
  <c r="K143" i="69"/>
  <c r="O142" i="69"/>
  <c r="N142" i="69"/>
  <c r="M142" i="69"/>
  <c r="L142" i="69"/>
  <c r="K142" i="69"/>
  <c r="O141" i="69"/>
  <c r="N141" i="69"/>
  <c r="M141" i="69"/>
  <c r="L141" i="69"/>
  <c r="K141" i="69"/>
  <c r="O140" i="69"/>
  <c r="N140" i="69"/>
  <c r="M140" i="69"/>
  <c r="L140" i="69"/>
  <c r="K140" i="69"/>
  <c r="O139" i="69"/>
  <c r="N139" i="69"/>
  <c r="M139" i="69"/>
  <c r="L139" i="69"/>
  <c r="K139" i="69"/>
  <c r="O138" i="69"/>
  <c r="N138" i="69"/>
  <c r="M138" i="69"/>
  <c r="L138" i="69"/>
  <c r="K138" i="69"/>
  <c r="O137" i="69"/>
  <c r="N137" i="69"/>
  <c r="M137" i="69"/>
  <c r="L137" i="69"/>
  <c r="K137" i="69"/>
  <c r="O136" i="69"/>
  <c r="N136" i="69"/>
  <c r="M136" i="69"/>
  <c r="L136" i="69"/>
  <c r="K136" i="69"/>
  <c r="O135" i="69"/>
  <c r="N135" i="69"/>
  <c r="M135" i="69"/>
  <c r="L135" i="69"/>
  <c r="K135" i="69"/>
  <c r="O134" i="69"/>
  <c r="N134" i="69"/>
  <c r="M134" i="69"/>
  <c r="L134" i="69"/>
  <c r="K134" i="69"/>
  <c r="O133" i="69"/>
  <c r="N133" i="69"/>
  <c r="M133" i="69"/>
  <c r="L133" i="69"/>
  <c r="K133" i="69"/>
  <c r="O132" i="69"/>
  <c r="N132" i="69"/>
  <c r="M132" i="69"/>
  <c r="L132" i="69"/>
  <c r="K132" i="69"/>
  <c r="O131" i="69"/>
  <c r="N131" i="69"/>
  <c r="M131" i="69"/>
  <c r="L131" i="69"/>
  <c r="K131" i="69"/>
  <c r="O130" i="69"/>
  <c r="N130" i="69"/>
  <c r="M130" i="69"/>
  <c r="L130" i="69"/>
  <c r="K130" i="69"/>
  <c r="O129" i="69"/>
  <c r="N129" i="69"/>
  <c r="M129" i="69"/>
  <c r="L129" i="69"/>
  <c r="K129" i="69"/>
  <c r="O128" i="69"/>
  <c r="N128" i="69"/>
  <c r="M128" i="69"/>
  <c r="L128" i="69"/>
  <c r="K128" i="69"/>
  <c r="O127" i="69"/>
  <c r="N127" i="69"/>
  <c r="M127" i="69"/>
  <c r="L127" i="69"/>
  <c r="K127" i="69"/>
  <c r="O126" i="69"/>
  <c r="N126" i="69"/>
  <c r="M126" i="69"/>
  <c r="L126" i="69"/>
  <c r="K126" i="69"/>
  <c r="O125" i="69"/>
  <c r="N125" i="69"/>
  <c r="M125" i="69"/>
  <c r="L125" i="69"/>
  <c r="K125" i="69"/>
  <c r="O124" i="69"/>
  <c r="N124" i="69"/>
  <c r="M124" i="69"/>
  <c r="L124" i="69"/>
  <c r="K124" i="69"/>
  <c r="O123" i="69"/>
  <c r="N123" i="69"/>
  <c r="M123" i="69"/>
  <c r="L123" i="69"/>
  <c r="K123" i="69"/>
  <c r="O122" i="69"/>
  <c r="N122" i="69"/>
  <c r="M122" i="69"/>
  <c r="L122" i="69"/>
  <c r="K122" i="69"/>
  <c r="O121" i="69"/>
  <c r="N121" i="69"/>
  <c r="M121" i="69"/>
  <c r="L121" i="69"/>
  <c r="K121" i="69"/>
  <c r="O120" i="69"/>
  <c r="N120" i="69"/>
  <c r="M120" i="69"/>
  <c r="L120" i="69"/>
  <c r="K120" i="69"/>
  <c r="O119" i="69"/>
  <c r="N119" i="69"/>
  <c r="M119" i="69"/>
  <c r="L119" i="69"/>
  <c r="K119" i="69"/>
  <c r="O118" i="69"/>
  <c r="N118" i="69"/>
  <c r="M118" i="69"/>
  <c r="L118" i="69"/>
  <c r="K118" i="69"/>
  <c r="O117" i="69"/>
  <c r="N117" i="69"/>
  <c r="M117" i="69"/>
  <c r="L117" i="69"/>
  <c r="K117" i="69"/>
  <c r="O116" i="69"/>
  <c r="N116" i="69"/>
  <c r="M116" i="69"/>
  <c r="L116" i="69"/>
  <c r="K116" i="69"/>
  <c r="O115" i="69"/>
  <c r="N115" i="69"/>
  <c r="M115" i="69"/>
  <c r="L115" i="69"/>
  <c r="K115" i="69"/>
  <c r="O114" i="69"/>
  <c r="N114" i="69"/>
  <c r="M114" i="69"/>
  <c r="L114" i="69"/>
  <c r="K114" i="69"/>
  <c r="O113" i="69"/>
  <c r="N113" i="69"/>
  <c r="M113" i="69"/>
  <c r="L113" i="69"/>
  <c r="K113" i="69"/>
  <c r="O112" i="69"/>
  <c r="N112" i="69"/>
  <c r="M112" i="69"/>
  <c r="L112" i="69"/>
  <c r="K112" i="69"/>
  <c r="O111" i="69"/>
  <c r="N111" i="69"/>
  <c r="M111" i="69"/>
  <c r="L111" i="69"/>
  <c r="K111" i="69"/>
  <c r="O110" i="69"/>
  <c r="N110" i="69"/>
  <c r="M110" i="69"/>
  <c r="L110" i="69"/>
  <c r="K110" i="69"/>
  <c r="O109" i="69"/>
  <c r="N109" i="69"/>
  <c r="M109" i="69"/>
  <c r="L109" i="69"/>
  <c r="K109" i="69"/>
  <c r="O108" i="69"/>
  <c r="N108" i="69"/>
  <c r="M108" i="69"/>
  <c r="L108" i="69"/>
  <c r="K108" i="69"/>
  <c r="O107" i="69"/>
  <c r="N107" i="69"/>
  <c r="M107" i="69"/>
  <c r="L107" i="69"/>
  <c r="K107" i="69"/>
  <c r="O106" i="69"/>
  <c r="N106" i="69"/>
  <c r="M106" i="69"/>
  <c r="L106" i="69"/>
  <c r="K106" i="69"/>
  <c r="O105" i="69"/>
  <c r="N105" i="69"/>
  <c r="M105" i="69"/>
  <c r="L105" i="69"/>
  <c r="K105" i="69"/>
  <c r="O104" i="69"/>
  <c r="N104" i="69"/>
  <c r="M104" i="69"/>
  <c r="L104" i="69"/>
  <c r="K104" i="69"/>
  <c r="O103" i="69"/>
  <c r="N103" i="69"/>
  <c r="M103" i="69"/>
  <c r="L103" i="69"/>
  <c r="K103" i="69"/>
  <c r="O102" i="69"/>
  <c r="N102" i="69"/>
  <c r="M102" i="69"/>
  <c r="L102" i="69"/>
  <c r="K102" i="69"/>
  <c r="O101" i="69"/>
  <c r="N101" i="69"/>
  <c r="M101" i="69"/>
  <c r="L101" i="69"/>
  <c r="K101" i="69"/>
  <c r="O100" i="69"/>
  <c r="N100" i="69"/>
  <c r="M100" i="69"/>
  <c r="L100" i="69"/>
  <c r="K100" i="69"/>
  <c r="O99" i="69"/>
  <c r="N99" i="69"/>
  <c r="M99" i="69"/>
  <c r="L99" i="69"/>
  <c r="K99" i="69"/>
  <c r="O98" i="69"/>
  <c r="N98" i="69"/>
  <c r="M98" i="69"/>
  <c r="L98" i="69"/>
  <c r="K98" i="69"/>
  <c r="O97" i="69"/>
  <c r="N97" i="69"/>
  <c r="M97" i="69"/>
  <c r="L97" i="69"/>
  <c r="K97" i="69"/>
  <c r="O96" i="69"/>
  <c r="N96" i="69"/>
  <c r="M96" i="69"/>
  <c r="L96" i="69"/>
  <c r="K96" i="69"/>
  <c r="O95" i="69"/>
  <c r="N95" i="69"/>
  <c r="M95" i="69"/>
  <c r="L95" i="69"/>
  <c r="K95" i="69"/>
  <c r="O94" i="69"/>
  <c r="N94" i="69"/>
  <c r="M94" i="69"/>
  <c r="L94" i="69"/>
  <c r="K94" i="69"/>
  <c r="O93" i="69"/>
  <c r="N93" i="69"/>
  <c r="M93" i="69"/>
  <c r="L93" i="69"/>
  <c r="K93" i="69"/>
  <c r="O92" i="69"/>
  <c r="N92" i="69"/>
  <c r="M92" i="69"/>
  <c r="L92" i="69"/>
  <c r="K92" i="69"/>
  <c r="O91" i="69"/>
  <c r="N91" i="69"/>
  <c r="M91" i="69"/>
  <c r="L91" i="69"/>
  <c r="K91" i="69"/>
  <c r="O90" i="69"/>
  <c r="N90" i="69"/>
  <c r="M90" i="69"/>
  <c r="L90" i="69"/>
  <c r="K90" i="69"/>
  <c r="O89" i="69"/>
  <c r="N89" i="69"/>
  <c r="M89" i="69"/>
  <c r="L89" i="69"/>
  <c r="K89" i="69"/>
  <c r="O88" i="69"/>
  <c r="N88" i="69"/>
  <c r="M88" i="69"/>
  <c r="L88" i="69"/>
  <c r="K88" i="69"/>
  <c r="O87" i="69"/>
  <c r="N87" i="69"/>
  <c r="M87" i="69"/>
  <c r="L87" i="69"/>
  <c r="K87" i="69"/>
  <c r="O86" i="69"/>
  <c r="N86" i="69"/>
  <c r="M86" i="69"/>
  <c r="L86" i="69"/>
  <c r="K86" i="69"/>
  <c r="O85" i="69"/>
  <c r="N85" i="69"/>
  <c r="M85" i="69"/>
  <c r="L85" i="69"/>
  <c r="K85" i="69"/>
  <c r="O84" i="69"/>
  <c r="N84" i="69"/>
  <c r="M84" i="69"/>
  <c r="L84" i="69"/>
  <c r="K84" i="69"/>
  <c r="O83" i="69"/>
  <c r="N83" i="69"/>
  <c r="M83" i="69"/>
  <c r="L83" i="69"/>
  <c r="K83" i="69"/>
  <c r="O82" i="69"/>
  <c r="N82" i="69"/>
  <c r="M82" i="69"/>
  <c r="L82" i="69"/>
  <c r="K82" i="69"/>
  <c r="O81" i="69"/>
  <c r="N81" i="69"/>
  <c r="M81" i="69"/>
  <c r="L81" i="69"/>
  <c r="K81" i="69"/>
  <c r="O80" i="69"/>
  <c r="N80" i="69"/>
  <c r="M80" i="69"/>
  <c r="L80" i="69"/>
  <c r="K80" i="69"/>
  <c r="O79" i="69"/>
  <c r="N79" i="69"/>
  <c r="M79" i="69"/>
  <c r="L79" i="69"/>
  <c r="K79" i="69"/>
  <c r="O78" i="69"/>
  <c r="N78" i="69"/>
  <c r="M78" i="69"/>
  <c r="L78" i="69"/>
  <c r="K78" i="69"/>
  <c r="O77" i="69"/>
  <c r="N77" i="69"/>
  <c r="M77" i="69"/>
  <c r="L77" i="69"/>
  <c r="K77" i="69"/>
  <c r="O76" i="69"/>
  <c r="N76" i="69"/>
  <c r="M76" i="69"/>
  <c r="L76" i="69"/>
  <c r="K76" i="69"/>
  <c r="O75" i="69"/>
  <c r="N75" i="69"/>
  <c r="M75" i="69"/>
  <c r="L75" i="69"/>
  <c r="K75" i="69"/>
  <c r="O74" i="69"/>
  <c r="N74" i="69"/>
  <c r="M74" i="69"/>
  <c r="L74" i="69"/>
  <c r="K74" i="69"/>
  <c r="O73" i="69"/>
  <c r="N73" i="69"/>
  <c r="M73" i="69"/>
  <c r="L73" i="69"/>
  <c r="K73" i="69"/>
  <c r="O72" i="69"/>
  <c r="N72" i="69"/>
  <c r="M72" i="69"/>
  <c r="L72" i="69"/>
  <c r="K72" i="69"/>
  <c r="O71" i="69"/>
  <c r="N71" i="69"/>
  <c r="M71" i="69"/>
  <c r="L71" i="69"/>
  <c r="K71" i="69"/>
  <c r="O70" i="69"/>
  <c r="N70" i="69"/>
  <c r="M70" i="69"/>
  <c r="L70" i="69"/>
  <c r="K70" i="69"/>
  <c r="O69" i="69"/>
  <c r="N69" i="69"/>
  <c r="M69" i="69"/>
  <c r="L69" i="69"/>
  <c r="K69" i="69"/>
  <c r="O68" i="69"/>
  <c r="N68" i="69"/>
  <c r="M68" i="69"/>
  <c r="L68" i="69"/>
  <c r="K68" i="69"/>
  <c r="O67" i="69"/>
  <c r="N67" i="69"/>
  <c r="M67" i="69"/>
  <c r="L67" i="69"/>
  <c r="K67" i="69"/>
  <c r="O66" i="69"/>
  <c r="N66" i="69"/>
  <c r="M66" i="69"/>
  <c r="L66" i="69"/>
  <c r="K66" i="69"/>
  <c r="O65" i="69"/>
  <c r="N65" i="69"/>
  <c r="M65" i="69"/>
  <c r="L65" i="69"/>
  <c r="K65" i="69"/>
  <c r="O64" i="69"/>
  <c r="N64" i="69"/>
  <c r="M64" i="69"/>
  <c r="L64" i="69"/>
  <c r="K64" i="69"/>
  <c r="O63" i="69"/>
  <c r="N63" i="69"/>
  <c r="M63" i="69"/>
  <c r="L63" i="69"/>
  <c r="K63" i="69"/>
  <c r="O62" i="69"/>
  <c r="N62" i="69"/>
  <c r="M62" i="69"/>
  <c r="L62" i="69"/>
  <c r="K62" i="69"/>
  <c r="O61" i="69"/>
  <c r="N61" i="69"/>
  <c r="M61" i="69"/>
  <c r="L61" i="69"/>
  <c r="K61" i="69"/>
  <c r="O60" i="69"/>
  <c r="N60" i="69"/>
  <c r="M60" i="69"/>
  <c r="L60" i="69"/>
  <c r="K60" i="69"/>
  <c r="O59" i="69"/>
  <c r="N59" i="69"/>
  <c r="M59" i="69"/>
  <c r="L59" i="69"/>
  <c r="K59" i="69"/>
  <c r="O58" i="69"/>
  <c r="N58" i="69"/>
  <c r="M58" i="69"/>
  <c r="L58" i="69"/>
  <c r="K58" i="69"/>
  <c r="O57" i="69"/>
  <c r="N57" i="69"/>
  <c r="M57" i="69"/>
  <c r="L57" i="69"/>
  <c r="K57" i="69"/>
  <c r="O56" i="69"/>
  <c r="N56" i="69"/>
  <c r="M56" i="69"/>
  <c r="L56" i="69"/>
  <c r="K56" i="69"/>
  <c r="O55" i="69"/>
  <c r="N55" i="69"/>
  <c r="M55" i="69"/>
  <c r="L55" i="69"/>
  <c r="K55" i="69"/>
  <c r="O54" i="69"/>
  <c r="N54" i="69"/>
  <c r="M54" i="69"/>
  <c r="L54" i="69"/>
  <c r="K54" i="69"/>
  <c r="O53" i="69"/>
  <c r="N53" i="69"/>
  <c r="M53" i="69"/>
  <c r="L53" i="69"/>
  <c r="K53" i="69"/>
  <c r="O52" i="69"/>
  <c r="N52" i="69"/>
  <c r="M52" i="69"/>
  <c r="L52" i="69"/>
  <c r="K52" i="69"/>
  <c r="O51" i="69"/>
  <c r="N51" i="69"/>
  <c r="M51" i="69"/>
  <c r="L51" i="69"/>
  <c r="K51" i="69"/>
  <c r="O50" i="69"/>
  <c r="N50" i="69"/>
  <c r="M50" i="69"/>
  <c r="L50" i="69"/>
  <c r="K50" i="69"/>
  <c r="O49" i="69"/>
  <c r="N49" i="69"/>
  <c r="M49" i="69"/>
  <c r="L49" i="69"/>
  <c r="K49" i="69"/>
  <c r="O48" i="69"/>
  <c r="N48" i="69"/>
  <c r="M48" i="69"/>
  <c r="L48" i="69"/>
  <c r="K48" i="69"/>
  <c r="O47" i="69"/>
  <c r="N47" i="69"/>
  <c r="M47" i="69"/>
  <c r="L47" i="69"/>
  <c r="K47" i="69"/>
  <c r="O46" i="69"/>
  <c r="N46" i="69"/>
  <c r="M46" i="69"/>
  <c r="L46" i="69"/>
  <c r="K46" i="69"/>
  <c r="O45" i="69"/>
  <c r="N45" i="69"/>
  <c r="M45" i="69"/>
  <c r="L45" i="69"/>
  <c r="K45" i="69"/>
  <c r="O44" i="69"/>
  <c r="N44" i="69"/>
  <c r="M44" i="69"/>
  <c r="L44" i="69"/>
  <c r="K44" i="69"/>
  <c r="O43" i="69"/>
  <c r="N43" i="69"/>
  <c r="M43" i="69"/>
  <c r="L43" i="69"/>
  <c r="K43" i="69"/>
  <c r="O42" i="69"/>
  <c r="N42" i="69"/>
  <c r="M42" i="69"/>
  <c r="L42" i="69"/>
  <c r="K42" i="69"/>
  <c r="O41" i="69"/>
  <c r="N41" i="69"/>
  <c r="M41" i="69"/>
  <c r="L41" i="69"/>
  <c r="K41" i="69"/>
  <c r="O40" i="69"/>
  <c r="N40" i="69"/>
  <c r="M40" i="69"/>
  <c r="L40" i="69"/>
  <c r="K40" i="69"/>
  <c r="O39" i="69"/>
  <c r="N39" i="69"/>
  <c r="M39" i="69"/>
  <c r="L39" i="69"/>
  <c r="K39" i="69"/>
  <c r="O38" i="69"/>
  <c r="N38" i="69"/>
  <c r="M38" i="69"/>
  <c r="L38" i="69"/>
  <c r="K38" i="69"/>
  <c r="O37" i="69"/>
  <c r="N37" i="69"/>
  <c r="M37" i="69"/>
  <c r="L37" i="69"/>
  <c r="K37" i="69"/>
  <c r="O36" i="69"/>
  <c r="N36" i="69"/>
  <c r="M36" i="69"/>
  <c r="L36" i="69"/>
  <c r="K36" i="69"/>
  <c r="O35" i="69"/>
  <c r="N35" i="69"/>
  <c r="M35" i="69"/>
  <c r="L35" i="69"/>
  <c r="K35" i="69"/>
  <c r="O34" i="69"/>
  <c r="N34" i="69"/>
  <c r="M34" i="69"/>
  <c r="L34" i="69"/>
  <c r="K34" i="69"/>
  <c r="O33" i="69"/>
  <c r="N33" i="69"/>
  <c r="M33" i="69"/>
  <c r="L33" i="69"/>
  <c r="K33" i="69"/>
  <c r="O32" i="69"/>
  <c r="N32" i="69"/>
  <c r="M32" i="69"/>
  <c r="L32" i="69"/>
  <c r="K32" i="69"/>
  <c r="O31" i="69"/>
  <c r="N31" i="69"/>
  <c r="M31" i="69"/>
  <c r="L31" i="69"/>
  <c r="K31" i="69"/>
  <c r="O30" i="69"/>
  <c r="N30" i="69"/>
  <c r="M30" i="69"/>
  <c r="L30" i="69"/>
  <c r="K30" i="69"/>
  <c r="O29" i="69"/>
  <c r="N29" i="69"/>
  <c r="M29" i="69"/>
  <c r="L29" i="69"/>
  <c r="K29" i="69"/>
  <c r="O28" i="69"/>
  <c r="N28" i="69"/>
  <c r="M28" i="69"/>
  <c r="L28" i="69"/>
  <c r="K28" i="69"/>
  <c r="O27" i="69"/>
  <c r="N27" i="69"/>
  <c r="M27" i="69"/>
  <c r="L27" i="69"/>
  <c r="K27" i="69"/>
  <c r="O26" i="69"/>
  <c r="N26" i="69"/>
  <c r="M26" i="69"/>
  <c r="L26" i="69"/>
  <c r="K26" i="69"/>
  <c r="O25" i="69"/>
  <c r="N25" i="69"/>
  <c r="M25" i="69"/>
  <c r="L25" i="69"/>
  <c r="K25" i="69"/>
  <c r="O24" i="69"/>
  <c r="N24" i="69"/>
  <c r="M24" i="69"/>
  <c r="L24" i="69"/>
  <c r="K24" i="69"/>
  <c r="O23" i="69"/>
  <c r="N23" i="69"/>
  <c r="M23" i="69"/>
  <c r="L23" i="69"/>
  <c r="K23" i="69"/>
  <c r="O22" i="69"/>
  <c r="N22" i="69"/>
  <c r="M22" i="69"/>
  <c r="L22" i="69"/>
  <c r="K22" i="69"/>
  <c r="O21" i="69"/>
  <c r="N21" i="69"/>
  <c r="M21" i="69"/>
  <c r="L21" i="69"/>
  <c r="K21" i="69"/>
  <c r="O20" i="69"/>
  <c r="N20" i="69"/>
  <c r="M20" i="69"/>
  <c r="L20" i="69"/>
  <c r="K20" i="69"/>
  <c r="O19" i="69"/>
  <c r="N19" i="69"/>
  <c r="M19" i="69"/>
  <c r="L19" i="69"/>
  <c r="K19" i="69"/>
  <c r="O18" i="69"/>
  <c r="N18" i="69"/>
  <c r="M18" i="69"/>
  <c r="L18" i="69"/>
  <c r="K18" i="69"/>
  <c r="O17" i="69"/>
  <c r="N17" i="69"/>
  <c r="M17" i="69"/>
  <c r="L17" i="69"/>
  <c r="K17" i="69"/>
  <c r="O16" i="69"/>
  <c r="N16" i="69"/>
  <c r="M16" i="69"/>
  <c r="L16" i="69"/>
  <c r="K16" i="69"/>
  <c r="O15" i="69"/>
  <c r="N15" i="69"/>
  <c r="M15" i="69"/>
  <c r="L15" i="69"/>
  <c r="K15" i="69"/>
  <c r="O14" i="69"/>
  <c r="N14" i="69"/>
  <c r="M14" i="69"/>
  <c r="L14" i="69"/>
  <c r="K14" i="69"/>
  <c r="O13" i="69"/>
  <c r="N13" i="69"/>
  <c r="M13" i="69"/>
  <c r="L13" i="69"/>
  <c r="K13" i="69"/>
  <c r="O12" i="69"/>
  <c r="N12" i="69"/>
  <c r="M12" i="69"/>
  <c r="L12" i="69"/>
  <c r="K12" i="69"/>
  <c r="O270" i="68"/>
  <c r="N270" i="68"/>
  <c r="M270" i="68"/>
  <c r="L270" i="68"/>
  <c r="K270" i="68"/>
  <c r="O269" i="68"/>
  <c r="N269" i="68"/>
  <c r="M269" i="68"/>
  <c r="L269" i="68"/>
  <c r="K269" i="68"/>
  <c r="O268" i="68"/>
  <c r="N268" i="68"/>
  <c r="M268" i="68"/>
  <c r="L268" i="68"/>
  <c r="K268" i="68"/>
  <c r="O267" i="68"/>
  <c r="N267" i="68"/>
  <c r="M267" i="68"/>
  <c r="L267" i="68"/>
  <c r="K267" i="68"/>
  <c r="O266" i="68"/>
  <c r="N266" i="68"/>
  <c r="M266" i="68"/>
  <c r="L266" i="68"/>
  <c r="K266" i="68"/>
  <c r="O265" i="68"/>
  <c r="N265" i="68"/>
  <c r="M265" i="68"/>
  <c r="L265" i="68"/>
  <c r="K265" i="68"/>
  <c r="O264" i="68"/>
  <c r="N264" i="68"/>
  <c r="M264" i="68"/>
  <c r="L264" i="68"/>
  <c r="K264" i="68"/>
  <c r="O263" i="68"/>
  <c r="N263" i="68"/>
  <c r="M263" i="68"/>
  <c r="L263" i="68"/>
  <c r="K263" i="68"/>
  <c r="O262" i="68"/>
  <c r="N262" i="68"/>
  <c r="M262" i="68"/>
  <c r="L262" i="68"/>
  <c r="K262" i="68"/>
  <c r="O261" i="68"/>
  <c r="N261" i="68"/>
  <c r="M261" i="68"/>
  <c r="L261" i="68"/>
  <c r="K261" i="68"/>
  <c r="O260" i="68"/>
  <c r="N260" i="68"/>
  <c r="M260" i="68"/>
  <c r="L260" i="68"/>
  <c r="K260" i="68"/>
  <c r="O259" i="68"/>
  <c r="N259" i="68"/>
  <c r="M259" i="68"/>
  <c r="L259" i="68"/>
  <c r="K259" i="68"/>
  <c r="O258" i="68"/>
  <c r="N258" i="68"/>
  <c r="M258" i="68"/>
  <c r="L258" i="68"/>
  <c r="K258" i="68"/>
  <c r="O257" i="68"/>
  <c r="N257" i="68"/>
  <c r="M257" i="68"/>
  <c r="L257" i="68"/>
  <c r="K257" i="68"/>
  <c r="O256" i="68"/>
  <c r="N256" i="68"/>
  <c r="M256" i="68"/>
  <c r="L256" i="68"/>
  <c r="K256" i="68"/>
  <c r="O255" i="68"/>
  <c r="N255" i="68"/>
  <c r="M255" i="68"/>
  <c r="L255" i="68"/>
  <c r="K255" i="68"/>
  <c r="O254" i="68"/>
  <c r="N254" i="68"/>
  <c r="M254" i="68"/>
  <c r="L254" i="68"/>
  <c r="K254" i="68"/>
  <c r="O253" i="68"/>
  <c r="N253" i="68"/>
  <c r="M253" i="68"/>
  <c r="L253" i="68"/>
  <c r="K253" i="68"/>
  <c r="O252" i="68"/>
  <c r="N252" i="68"/>
  <c r="M252" i="68"/>
  <c r="L252" i="68"/>
  <c r="K252" i="68"/>
  <c r="O251" i="68"/>
  <c r="N251" i="68"/>
  <c r="M251" i="68"/>
  <c r="L251" i="68"/>
  <c r="K251" i="68"/>
  <c r="O250" i="68"/>
  <c r="N250" i="68"/>
  <c r="M250" i="68"/>
  <c r="L250" i="68"/>
  <c r="K250" i="68"/>
  <c r="O249" i="68"/>
  <c r="N249" i="68"/>
  <c r="M249" i="68"/>
  <c r="L249" i="68"/>
  <c r="K249" i="68"/>
  <c r="O248" i="68"/>
  <c r="N248" i="68"/>
  <c r="M248" i="68"/>
  <c r="L248" i="68"/>
  <c r="K248" i="68"/>
  <c r="O247" i="68"/>
  <c r="N247" i="68"/>
  <c r="M247" i="68"/>
  <c r="L247" i="68"/>
  <c r="K247" i="68"/>
  <c r="O246" i="68"/>
  <c r="N246" i="68"/>
  <c r="M246" i="68"/>
  <c r="L246" i="68"/>
  <c r="K246" i="68"/>
  <c r="O245" i="68"/>
  <c r="N245" i="68"/>
  <c r="M245" i="68"/>
  <c r="L245" i="68"/>
  <c r="K245" i="68"/>
  <c r="O244" i="68"/>
  <c r="N244" i="68"/>
  <c r="M244" i="68"/>
  <c r="L244" i="68"/>
  <c r="K244" i="68"/>
  <c r="O243" i="68"/>
  <c r="N243" i="68"/>
  <c r="M243" i="68"/>
  <c r="L243" i="68"/>
  <c r="K243" i="68"/>
  <c r="O242" i="68"/>
  <c r="N242" i="68"/>
  <c r="M242" i="68"/>
  <c r="L242" i="68"/>
  <c r="K242" i="68"/>
  <c r="O241" i="68"/>
  <c r="N241" i="68"/>
  <c r="M241" i="68"/>
  <c r="L241" i="68"/>
  <c r="K241" i="68"/>
  <c r="O240" i="68"/>
  <c r="N240" i="68"/>
  <c r="M240" i="68"/>
  <c r="L240" i="68"/>
  <c r="K240" i="68"/>
  <c r="O239" i="68"/>
  <c r="N239" i="68"/>
  <c r="M239" i="68"/>
  <c r="L239" i="68"/>
  <c r="K239" i="68"/>
  <c r="O238" i="68"/>
  <c r="N238" i="68"/>
  <c r="M238" i="68"/>
  <c r="L238" i="68"/>
  <c r="K238" i="68"/>
  <c r="O237" i="68"/>
  <c r="N237" i="68"/>
  <c r="M237" i="68"/>
  <c r="L237" i="68"/>
  <c r="K237" i="68"/>
  <c r="O236" i="68"/>
  <c r="N236" i="68"/>
  <c r="M236" i="68"/>
  <c r="L236" i="68"/>
  <c r="K236" i="68"/>
  <c r="O235" i="68"/>
  <c r="N235" i="68"/>
  <c r="M235" i="68"/>
  <c r="L235" i="68"/>
  <c r="K235" i="68"/>
  <c r="O234" i="68"/>
  <c r="N234" i="68"/>
  <c r="M234" i="68"/>
  <c r="L234" i="68"/>
  <c r="K234" i="68"/>
  <c r="O233" i="68"/>
  <c r="N233" i="68"/>
  <c r="M233" i="68"/>
  <c r="L233" i="68"/>
  <c r="K233" i="68"/>
  <c r="O232" i="68"/>
  <c r="N232" i="68"/>
  <c r="M232" i="68"/>
  <c r="L232" i="68"/>
  <c r="K232" i="68"/>
  <c r="O231" i="68"/>
  <c r="N231" i="68"/>
  <c r="M231" i="68"/>
  <c r="L231" i="68"/>
  <c r="K231" i="68"/>
  <c r="O230" i="68"/>
  <c r="N230" i="68"/>
  <c r="M230" i="68"/>
  <c r="L230" i="68"/>
  <c r="K230" i="68"/>
  <c r="O229" i="68"/>
  <c r="N229" i="68"/>
  <c r="M229" i="68"/>
  <c r="L229" i="68"/>
  <c r="K229" i="68"/>
  <c r="O228" i="68"/>
  <c r="N228" i="68"/>
  <c r="M228" i="68"/>
  <c r="L228" i="68"/>
  <c r="K228" i="68"/>
  <c r="O227" i="68"/>
  <c r="N227" i="68"/>
  <c r="M227" i="68"/>
  <c r="L227" i="68"/>
  <c r="K227" i="68"/>
  <c r="O226" i="68"/>
  <c r="N226" i="68"/>
  <c r="M226" i="68"/>
  <c r="L226" i="68"/>
  <c r="K226" i="68"/>
  <c r="O225" i="68"/>
  <c r="N225" i="68"/>
  <c r="M225" i="68"/>
  <c r="L225" i="68"/>
  <c r="K225" i="68"/>
  <c r="O224" i="68"/>
  <c r="N224" i="68"/>
  <c r="M224" i="68"/>
  <c r="L224" i="68"/>
  <c r="K224" i="68"/>
  <c r="O223" i="68"/>
  <c r="N223" i="68"/>
  <c r="M223" i="68"/>
  <c r="L223" i="68"/>
  <c r="K223" i="68"/>
  <c r="O222" i="68"/>
  <c r="N222" i="68"/>
  <c r="M222" i="68"/>
  <c r="L222" i="68"/>
  <c r="K222" i="68"/>
  <c r="O221" i="68"/>
  <c r="N221" i="68"/>
  <c r="M221" i="68"/>
  <c r="L221" i="68"/>
  <c r="K221" i="68"/>
  <c r="O220" i="68"/>
  <c r="N220" i="68"/>
  <c r="M220" i="68"/>
  <c r="L220" i="68"/>
  <c r="K220" i="68"/>
  <c r="O219" i="68"/>
  <c r="N219" i="68"/>
  <c r="M219" i="68"/>
  <c r="L219" i="68"/>
  <c r="K219" i="68"/>
  <c r="O218" i="68"/>
  <c r="N218" i="68"/>
  <c r="M218" i="68"/>
  <c r="L218" i="68"/>
  <c r="K218" i="68"/>
  <c r="O217" i="68"/>
  <c r="N217" i="68"/>
  <c r="M217" i="68"/>
  <c r="L217" i="68"/>
  <c r="K217" i="68"/>
  <c r="O216" i="68"/>
  <c r="N216" i="68"/>
  <c r="M216" i="68"/>
  <c r="L216" i="68"/>
  <c r="K216" i="68"/>
  <c r="O215" i="68"/>
  <c r="N215" i="68"/>
  <c r="M215" i="68"/>
  <c r="L215" i="68"/>
  <c r="K215" i="68"/>
  <c r="O214" i="68"/>
  <c r="N214" i="68"/>
  <c r="M214" i="68"/>
  <c r="L214" i="68"/>
  <c r="K214" i="68"/>
  <c r="O213" i="68"/>
  <c r="N213" i="68"/>
  <c r="M213" i="68"/>
  <c r="L213" i="68"/>
  <c r="K213" i="68"/>
  <c r="O212" i="68"/>
  <c r="N212" i="68"/>
  <c r="M212" i="68"/>
  <c r="L212" i="68"/>
  <c r="K212" i="68"/>
  <c r="O211" i="68"/>
  <c r="N211" i="68"/>
  <c r="M211" i="68"/>
  <c r="L211" i="68"/>
  <c r="K211" i="68"/>
  <c r="O210" i="68"/>
  <c r="N210" i="68"/>
  <c r="M210" i="68"/>
  <c r="L210" i="68"/>
  <c r="K210" i="68"/>
  <c r="O209" i="68"/>
  <c r="N209" i="68"/>
  <c r="M209" i="68"/>
  <c r="L209" i="68"/>
  <c r="K209" i="68"/>
  <c r="O208" i="68"/>
  <c r="N208" i="68"/>
  <c r="M208" i="68"/>
  <c r="L208" i="68"/>
  <c r="K208" i="68"/>
  <c r="O207" i="68"/>
  <c r="N207" i="68"/>
  <c r="M207" i="68"/>
  <c r="L207" i="68"/>
  <c r="K207" i="68"/>
  <c r="O206" i="68"/>
  <c r="N206" i="68"/>
  <c r="M206" i="68"/>
  <c r="L206" i="68"/>
  <c r="K206" i="68"/>
  <c r="O205" i="68"/>
  <c r="N205" i="68"/>
  <c r="M205" i="68"/>
  <c r="L205" i="68"/>
  <c r="K205" i="68"/>
  <c r="O204" i="68"/>
  <c r="N204" i="68"/>
  <c r="M204" i="68"/>
  <c r="L204" i="68"/>
  <c r="K204" i="68"/>
  <c r="O203" i="68"/>
  <c r="N203" i="68"/>
  <c r="M203" i="68"/>
  <c r="L203" i="68"/>
  <c r="K203" i="68"/>
  <c r="O202" i="68"/>
  <c r="N202" i="68"/>
  <c r="M202" i="68"/>
  <c r="L202" i="68"/>
  <c r="K202" i="68"/>
  <c r="O201" i="68"/>
  <c r="N201" i="68"/>
  <c r="M201" i="68"/>
  <c r="L201" i="68"/>
  <c r="K201" i="68"/>
  <c r="O200" i="68"/>
  <c r="N200" i="68"/>
  <c r="M200" i="68"/>
  <c r="L200" i="68"/>
  <c r="K200" i="68"/>
  <c r="O199" i="68"/>
  <c r="N199" i="68"/>
  <c r="M199" i="68"/>
  <c r="L199" i="68"/>
  <c r="K199" i="68"/>
  <c r="O198" i="68"/>
  <c r="N198" i="68"/>
  <c r="M198" i="68"/>
  <c r="L198" i="68"/>
  <c r="K198" i="68"/>
  <c r="O197" i="68"/>
  <c r="N197" i="68"/>
  <c r="M197" i="68"/>
  <c r="L197" i="68"/>
  <c r="K197" i="68"/>
  <c r="O196" i="68"/>
  <c r="N196" i="68"/>
  <c r="M196" i="68"/>
  <c r="L196" i="68"/>
  <c r="K196" i="68"/>
  <c r="O195" i="68"/>
  <c r="N195" i="68"/>
  <c r="M195" i="68"/>
  <c r="L195" i="68"/>
  <c r="K195" i="68"/>
  <c r="O194" i="68"/>
  <c r="N194" i="68"/>
  <c r="M194" i="68"/>
  <c r="L194" i="68"/>
  <c r="K194" i="68"/>
  <c r="O193" i="68"/>
  <c r="N193" i="68"/>
  <c r="M193" i="68"/>
  <c r="L193" i="68"/>
  <c r="K193" i="68"/>
  <c r="O192" i="68"/>
  <c r="N192" i="68"/>
  <c r="M192" i="68"/>
  <c r="L192" i="68"/>
  <c r="K192" i="68"/>
  <c r="O191" i="68"/>
  <c r="N191" i="68"/>
  <c r="M191" i="68"/>
  <c r="L191" i="68"/>
  <c r="K191" i="68"/>
  <c r="O190" i="68"/>
  <c r="N190" i="68"/>
  <c r="M190" i="68"/>
  <c r="L190" i="68"/>
  <c r="K190" i="68"/>
  <c r="O189" i="68"/>
  <c r="N189" i="68"/>
  <c r="M189" i="68"/>
  <c r="L189" i="68"/>
  <c r="K189" i="68"/>
  <c r="O188" i="68"/>
  <c r="N188" i="68"/>
  <c r="M188" i="68"/>
  <c r="L188" i="68"/>
  <c r="K188" i="68"/>
  <c r="O187" i="68"/>
  <c r="N187" i="68"/>
  <c r="M187" i="68"/>
  <c r="L187" i="68"/>
  <c r="K187" i="68"/>
  <c r="O186" i="68"/>
  <c r="N186" i="68"/>
  <c r="M186" i="68"/>
  <c r="L186" i="68"/>
  <c r="K186" i="68"/>
  <c r="O185" i="68"/>
  <c r="N185" i="68"/>
  <c r="M185" i="68"/>
  <c r="L185" i="68"/>
  <c r="K185" i="68"/>
  <c r="O184" i="68"/>
  <c r="N184" i="68"/>
  <c r="M184" i="68"/>
  <c r="L184" i="68"/>
  <c r="K184" i="68"/>
  <c r="O183" i="68"/>
  <c r="N183" i="68"/>
  <c r="M183" i="68"/>
  <c r="L183" i="68"/>
  <c r="K183" i="68"/>
  <c r="O182" i="68"/>
  <c r="N182" i="68"/>
  <c r="M182" i="68"/>
  <c r="L182" i="68"/>
  <c r="K182" i="68"/>
  <c r="O181" i="68"/>
  <c r="N181" i="68"/>
  <c r="M181" i="68"/>
  <c r="L181" i="68"/>
  <c r="K181" i="68"/>
  <c r="O180" i="68"/>
  <c r="N180" i="68"/>
  <c r="M180" i="68"/>
  <c r="L180" i="68"/>
  <c r="K180" i="68"/>
  <c r="O179" i="68"/>
  <c r="N179" i="68"/>
  <c r="M179" i="68"/>
  <c r="L179" i="68"/>
  <c r="K179" i="68"/>
  <c r="O178" i="68"/>
  <c r="N178" i="68"/>
  <c r="M178" i="68"/>
  <c r="L178" i="68"/>
  <c r="K178" i="68"/>
  <c r="O177" i="68"/>
  <c r="N177" i="68"/>
  <c r="M177" i="68"/>
  <c r="L177" i="68"/>
  <c r="K177" i="68"/>
  <c r="O176" i="68"/>
  <c r="N176" i="68"/>
  <c r="M176" i="68"/>
  <c r="L176" i="68"/>
  <c r="K176" i="68"/>
  <c r="O175" i="68"/>
  <c r="N175" i="68"/>
  <c r="M175" i="68"/>
  <c r="L175" i="68"/>
  <c r="K175" i="68"/>
  <c r="O174" i="68"/>
  <c r="N174" i="68"/>
  <c r="M174" i="68"/>
  <c r="L174" i="68"/>
  <c r="K174" i="68"/>
  <c r="O173" i="68"/>
  <c r="N173" i="68"/>
  <c r="M173" i="68"/>
  <c r="L173" i="68"/>
  <c r="K173" i="68"/>
  <c r="O172" i="68"/>
  <c r="N172" i="68"/>
  <c r="M172" i="68"/>
  <c r="L172" i="68"/>
  <c r="K172" i="68"/>
  <c r="O171" i="68"/>
  <c r="N171" i="68"/>
  <c r="M171" i="68"/>
  <c r="L171" i="68"/>
  <c r="K171" i="68"/>
  <c r="O170" i="68"/>
  <c r="N170" i="68"/>
  <c r="M170" i="68"/>
  <c r="L170" i="68"/>
  <c r="K170" i="68"/>
  <c r="O169" i="68"/>
  <c r="N169" i="68"/>
  <c r="M169" i="68"/>
  <c r="L169" i="68"/>
  <c r="K169" i="68"/>
  <c r="O168" i="68"/>
  <c r="N168" i="68"/>
  <c r="M168" i="68"/>
  <c r="L168" i="68"/>
  <c r="K168" i="68"/>
  <c r="O167" i="68"/>
  <c r="N167" i="68"/>
  <c r="M167" i="68"/>
  <c r="L167" i="68"/>
  <c r="K167" i="68"/>
  <c r="O166" i="68"/>
  <c r="N166" i="68"/>
  <c r="M166" i="68"/>
  <c r="L166" i="68"/>
  <c r="K166" i="68"/>
  <c r="O165" i="68"/>
  <c r="N165" i="68"/>
  <c r="M165" i="68"/>
  <c r="L165" i="68"/>
  <c r="K165" i="68"/>
  <c r="O164" i="68"/>
  <c r="N164" i="68"/>
  <c r="M164" i="68"/>
  <c r="L164" i="68"/>
  <c r="K164" i="68"/>
  <c r="O163" i="68"/>
  <c r="N163" i="68"/>
  <c r="M163" i="68"/>
  <c r="L163" i="68"/>
  <c r="K163" i="68"/>
  <c r="O162" i="68"/>
  <c r="N162" i="68"/>
  <c r="M162" i="68"/>
  <c r="L162" i="68"/>
  <c r="K162" i="68"/>
  <c r="O161" i="68"/>
  <c r="N161" i="68"/>
  <c r="M161" i="68"/>
  <c r="L161" i="68"/>
  <c r="K161" i="68"/>
  <c r="O160" i="68"/>
  <c r="N160" i="68"/>
  <c r="M160" i="68"/>
  <c r="L160" i="68"/>
  <c r="K160" i="68"/>
  <c r="O159" i="68"/>
  <c r="N159" i="68"/>
  <c r="M159" i="68"/>
  <c r="L159" i="68"/>
  <c r="K159" i="68"/>
  <c r="O158" i="68"/>
  <c r="N158" i="68"/>
  <c r="M158" i="68"/>
  <c r="L158" i="68"/>
  <c r="K158" i="68"/>
  <c r="O157" i="68"/>
  <c r="N157" i="68"/>
  <c r="M157" i="68"/>
  <c r="L157" i="68"/>
  <c r="K157" i="68"/>
  <c r="O156" i="68"/>
  <c r="N156" i="68"/>
  <c r="M156" i="68"/>
  <c r="L156" i="68"/>
  <c r="K156" i="68"/>
  <c r="O155" i="68"/>
  <c r="N155" i="68"/>
  <c r="M155" i="68"/>
  <c r="L155" i="68"/>
  <c r="K155" i="68"/>
  <c r="O154" i="68"/>
  <c r="N154" i="68"/>
  <c r="M154" i="68"/>
  <c r="L154" i="68"/>
  <c r="K154" i="68"/>
  <c r="O153" i="68"/>
  <c r="N153" i="68"/>
  <c r="M153" i="68"/>
  <c r="L153" i="68"/>
  <c r="K153" i="68"/>
  <c r="O152" i="68"/>
  <c r="N152" i="68"/>
  <c r="M152" i="68"/>
  <c r="L152" i="68"/>
  <c r="K152" i="68"/>
  <c r="O151" i="68"/>
  <c r="N151" i="68"/>
  <c r="M151" i="68"/>
  <c r="L151" i="68"/>
  <c r="K151" i="68"/>
  <c r="O150" i="68"/>
  <c r="N150" i="68"/>
  <c r="M150" i="68"/>
  <c r="L150" i="68"/>
  <c r="K150" i="68"/>
  <c r="O149" i="68"/>
  <c r="N149" i="68"/>
  <c r="M149" i="68"/>
  <c r="L149" i="68"/>
  <c r="K149" i="68"/>
  <c r="O148" i="68"/>
  <c r="N148" i="68"/>
  <c r="M148" i="68"/>
  <c r="L148" i="68"/>
  <c r="K148" i="68"/>
  <c r="O147" i="68"/>
  <c r="N147" i="68"/>
  <c r="M147" i="68"/>
  <c r="L147" i="68"/>
  <c r="K147" i="68"/>
  <c r="O146" i="68"/>
  <c r="N146" i="68"/>
  <c r="M146" i="68"/>
  <c r="L146" i="68"/>
  <c r="K146" i="68"/>
  <c r="O145" i="68"/>
  <c r="N145" i="68"/>
  <c r="M145" i="68"/>
  <c r="L145" i="68"/>
  <c r="K145" i="68"/>
  <c r="O144" i="68"/>
  <c r="N144" i="68"/>
  <c r="M144" i="68"/>
  <c r="L144" i="68"/>
  <c r="K144" i="68"/>
  <c r="O143" i="68"/>
  <c r="N143" i="68"/>
  <c r="M143" i="68"/>
  <c r="L143" i="68"/>
  <c r="K143" i="68"/>
  <c r="O142" i="68"/>
  <c r="N142" i="68"/>
  <c r="M142" i="68"/>
  <c r="L142" i="68"/>
  <c r="K142" i="68"/>
  <c r="O141" i="68"/>
  <c r="N141" i="68"/>
  <c r="M141" i="68"/>
  <c r="L141" i="68"/>
  <c r="K141" i="68"/>
  <c r="O140" i="68"/>
  <c r="N140" i="68"/>
  <c r="M140" i="68"/>
  <c r="L140" i="68"/>
  <c r="K140" i="68"/>
  <c r="O139" i="68"/>
  <c r="N139" i="68"/>
  <c r="M139" i="68"/>
  <c r="L139" i="68"/>
  <c r="K139" i="68"/>
  <c r="O138" i="68"/>
  <c r="N138" i="68"/>
  <c r="M138" i="68"/>
  <c r="L138" i="68"/>
  <c r="K138" i="68"/>
  <c r="O137" i="68"/>
  <c r="N137" i="68"/>
  <c r="M137" i="68"/>
  <c r="L137" i="68"/>
  <c r="K137" i="68"/>
  <c r="O136" i="68"/>
  <c r="N136" i="68"/>
  <c r="M136" i="68"/>
  <c r="L136" i="68"/>
  <c r="K136" i="68"/>
  <c r="O135" i="68"/>
  <c r="N135" i="68"/>
  <c r="M135" i="68"/>
  <c r="L135" i="68"/>
  <c r="K135" i="68"/>
  <c r="O134" i="68"/>
  <c r="N134" i="68"/>
  <c r="M134" i="68"/>
  <c r="L134" i="68"/>
  <c r="K134" i="68"/>
  <c r="O133" i="68"/>
  <c r="N133" i="68"/>
  <c r="M133" i="68"/>
  <c r="L133" i="68"/>
  <c r="K133" i="68"/>
  <c r="O132" i="68"/>
  <c r="N132" i="68"/>
  <c r="M132" i="68"/>
  <c r="L132" i="68"/>
  <c r="K132" i="68"/>
  <c r="O131" i="68"/>
  <c r="N131" i="68"/>
  <c r="M131" i="68"/>
  <c r="L131" i="68"/>
  <c r="K131" i="68"/>
  <c r="O130" i="68"/>
  <c r="N130" i="68"/>
  <c r="M130" i="68"/>
  <c r="L130" i="68"/>
  <c r="K130" i="68"/>
  <c r="O129" i="68"/>
  <c r="N129" i="68"/>
  <c r="M129" i="68"/>
  <c r="L129" i="68"/>
  <c r="K129" i="68"/>
  <c r="O128" i="68"/>
  <c r="N128" i="68"/>
  <c r="M128" i="68"/>
  <c r="L128" i="68"/>
  <c r="K128" i="68"/>
  <c r="O127" i="68"/>
  <c r="N127" i="68"/>
  <c r="M127" i="68"/>
  <c r="L127" i="68"/>
  <c r="K127" i="68"/>
  <c r="O126" i="68"/>
  <c r="N126" i="68"/>
  <c r="M126" i="68"/>
  <c r="L126" i="68"/>
  <c r="K126" i="68"/>
  <c r="O125" i="68"/>
  <c r="N125" i="68"/>
  <c r="M125" i="68"/>
  <c r="L125" i="68"/>
  <c r="K125" i="68"/>
  <c r="O124" i="68"/>
  <c r="N124" i="68"/>
  <c r="M124" i="68"/>
  <c r="L124" i="68"/>
  <c r="K124" i="68"/>
  <c r="O123" i="68"/>
  <c r="N123" i="68"/>
  <c r="M123" i="68"/>
  <c r="L123" i="68"/>
  <c r="K123" i="68"/>
  <c r="O122" i="68"/>
  <c r="N122" i="68"/>
  <c r="M122" i="68"/>
  <c r="L122" i="68"/>
  <c r="K122" i="68"/>
  <c r="O121" i="68"/>
  <c r="N121" i="68"/>
  <c r="M121" i="68"/>
  <c r="L121" i="68"/>
  <c r="K121" i="68"/>
  <c r="O120" i="68"/>
  <c r="N120" i="68"/>
  <c r="M120" i="68"/>
  <c r="L120" i="68"/>
  <c r="K120" i="68"/>
  <c r="O119" i="68"/>
  <c r="N119" i="68"/>
  <c r="M119" i="68"/>
  <c r="L119" i="68"/>
  <c r="K119" i="68"/>
  <c r="O118" i="68"/>
  <c r="N118" i="68"/>
  <c r="M118" i="68"/>
  <c r="L118" i="68"/>
  <c r="K118" i="68"/>
  <c r="O117" i="68"/>
  <c r="N117" i="68"/>
  <c r="M117" i="68"/>
  <c r="L117" i="68"/>
  <c r="K117" i="68"/>
  <c r="O116" i="68"/>
  <c r="N116" i="68"/>
  <c r="M116" i="68"/>
  <c r="L116" i="68"/>
  <c r="K116" i="68"/>
  <c r="O115" i="68"/>
  <c r="N115" i="68"/>
  <c r="M115" i="68"/>
  <c r="L115" i="68"/>
  <c r="K115" i="68"/>
  <c r="O114" i="68"/>
  <c r="N114" i="68"/>
  <c r="M114" i="68"/>
  <c r="L114" i="68"/>
  <c r="K114" i="68"/>
  <c r="O113" i="68"/>
  <c r="N113" i="68"/>
  <c r="M113" i="68"/>
  <c r="L113" i="68"/>
  <c r="K113" i="68"/>
  <c r="O112" i="68"/>
  <c r="N112" i="68"/>
  <c r="M112" i="68"/>
  <c r="L112" i="68"/>
  <c r="K112" i="68"/>
  <c r="O111" i="68"/>
  <c r="N111" i="68"/>
  <c r="M111" i="68"/>
  <c r="L111" i="68"/>
  <c r="K111" i="68"/>
  <c r="O110" i="68"/>
  <c r="N110" i="68"/>
  <c r="M110" i="68"/>
  <c r="L110" i="68"/>
  <c r="K110" i="68"/>
  <c r="O109" i="68"/>
  <c r="N109" i="68"/>
  <c r="M109" i="68"/>
  <c r="L109" i="68"/>
  <c r="K109" i="68"/>
  <c r="O108" i="68"/>
  <c r="N108" i="68"/>
  <c r="M108" i="68"/>
  <c r="L108" i="68"/>
  <c r="K108" i="68"/>
  <c r="O107" i="68"/>
  <c r="N107" i="68"/>
  <c r="M107" i="68"/>
  <c r="L107" i="68"/>
  <c r="K107" i="68"/>
  <c r="O106" i="68"/>
  <c r="N106" i="68"/>
  <c r="M106" i="68"/>
  <c r="L106" i="68"/>
  <c r="K106" i="68"/>
  <c r="O105" i="68"/>
  <c r="N105" i="68"/>
  <c r="M105" i="68"/>
  <c r="L105" i="68"/>
  <c r="K105" i="68"/>
  <c r="O104" i="68"/>
  <c r="N104" i="68"/>
  <c r="M104" i="68"/>
  <c r="L104" i="68"/>
  <c r="K104" i="68"/>
  <c r="O103" i="68"/>
  <c r="N103" i="68"/>
  <c r="M103" i="68"/>
  <c r="L103" i="68"/>
  <c r="K103" i="68"/>
  <c r="O102" i="68"/>
  <c r="N102" i="68"/>
  <c r="M102" i="68"/>
  <c r="L102" i="68"/>
  <c r="K102" i="68"/>
  <c r="O101" i="68"/>
  <c r="N101" i="68"/>
  <c r="M101" i="68"/>
  <c r="L101" i="68"/>
  <c r="K101" i="68"/>
  <c r="O100" i="68"/>
  <c r="N100" i="68"/>
  <c r="M100" i="68"/>
  <c r="L100" i="68"/>
  <c r="K100" i="68"/>
  <c r="O99" i="68"/>
  <c r="N99" i="68"/>
  <c r="M99" i="68"/>
  <c r="L99" i="68"/>
  <c r="K99" i="68"/>
  <c r="O98" i="68"/>
  <c r="N98" i="68"/>
  <c r="M98" i="68"/>
  <c r="L98" i="68"/>
  <c r="K98" i="68"/>
  <c r="O97" i="68"/>
  <c r="N97" i="68"/>
  <c r="M97" i="68"/>
  <c r="L97" i="68"/>
  <c r="K97" i="68"/>
  <c r="O96" i="68"/>
  <c r="N96" i="68"/>
  <c r="M96" i="68"/>
  <c r="L96" i="68"/>
  <c r="K96" i="68"/>
  <c r="O95" i="68"/>
  <c r="N95" i="68"/>
  <c r="M95" i="68"/>
  <c r="L95" i="68"/>
  <c r="K95" i="68"/>
  <c r="O94" i="68"/>
  <c r="N94" i="68"/>
  <c r="M94" i="68"/>
  <c r="L94" i="68"/>
  <c r="K94" i="68"/>
  <c r="O93" i="68"/>
  <c r="N93" i="68"/>
  <c r="M93" i="68"/>
  <c r="L93" i="68"/>
  <c r="K93" i="68"/>
  <c r="O92" i="68"/>
  <c r="N92" i="68"/>
  <c r="M92" i="68"/>
  <c r="L92" i="68"/>
  <c r="K92" i="68"/>
  <c r="O91" i="68"/>
  <c r="N91" i="68"/>
  <c r="M91" i="68"/>
  <c r="L91" i="68"/>
  <c r="K91" i="68"/>
  <c r="O90" i="68"/>
  <c r="N90" i="68"/>
  <c r="M90" i="68"/>
  <c r="L90" i="68"/>
  <c r="K90" i="68"/>
  <c r="O89" i="68"/>
  <c r="N89" i="68"/>
  <c r="M89" i="68"/>
  <c r="L89" i="68"/>
  <c r="K89" i="68"/>
  <c r="O88" i="68"/>
  <c r="N88" i="68"/>
  <c r="M88" i="68"/>
  <c r="L88" i="68"/>
  <c r="K88" i="68"/>
  <c r="O87" i="68"/>
  <c r="N87" i="68"/>
  <c r="M87" i="68"/>
  <c r="L87" i="68"/>
  <c r="K87" i="68"/>
  <c r="O86" i="68"/>
  <c r="N86" i="68"/>
  <c r="M86" i="68"/>
  <c r="L86" i="68"/>
  <c r="K86" i="68"/>
  <c r="O85" i="68"/>
  <c r="N85" i="68"/>
  <c r="M85" i="68"/>
  <c r="L85" i="68"/>
  <c r="K85" i="68"/>
  <c r="O84" i="68"/>
  <c r="N84" i="68"/>
  <c r="M84" i="68"/>
  <c r="L84" i="68"/>
  <c r="K84" i="68"/>
  <c r="O83" i="68"/>
  <c r="N83" i="68"/>
  <c r="M83" i="68"/>
  <c r="L83" i="68"/>
  <c r="K83" i="68"/>
  <c r="O82" i="68"/>
  <c r="N82" i="68"/>
  <c r="M82" i="68"/>
  <c r="L82" i="68"/>
  <c r="K82" i="68"/>
  <c r="O81" i="68"/>
  <c r="N81" i="68"/>
  <c r="M81" i="68"/>
  <c r="L81" i="68"/>
  <c r="K81" i="68"/>
  <c r="O80" i="68"/>
  <c r="N80" i="68"/>
  <c r="M80" i="68"/>
  <c r="L80" i="68"/>
  <c r="K80" i="68"/>
  <c r="O79" i="68"/>
  <c r="N79" i="68"/>
  <c r="M79" i="68"/>
  <c r="L79" i="68"/>
  <c r="K79" i="68"/>
  <c r="O78" i="68"/>
  <c r="N78" i="68"/>
  <c r="M78" i="68"/>
  <c r="L78" i="68"/>
  <c r="K78" i="68"/>
  <c r="O77" i="68"/>
  <c r="N77" i="68"/>
  <c r="M77" i="68"/>
  <c r="L77" i="68"/>
  <c r="K77" i="68"/>
  <c r="O76" i="68"/>
  <c r="N76" i="68"/>
  <c r="M76" i="68"/>
  <c r="L76" i="68"/>
  <c r="K76" i="68"/>
  <c r="O75" i="68"/>
  <c r="N75" i="68"/>
  <c r="M75" i="68"/>
  <c r="L75" i="68"/>
  <c r="K75" i="68"/>
  <c r="O74" i="68"/>
  <c r="N74" i="68"/>
  <c r="M74" i="68"/>
  <c r="L74" i="68"/>
  <c r="K74" i="68"/>
  <c r="O73" i="68"/>
  <c r="N73" i="68"/>
  <c r="M73" i="68"/>
  <c r="L73" i="68"/>
  <c r="K73" i="68"/>
  <c r="O72" i="68"/>
  <c r="N72" i="68"/>
  <c r="M72" i="68"/>
  <c r="L72" i="68"/>
  <c r="K72" i="68"/>
  <c r="O71" i="68"/>
  <c r="N71" i="68"/>
  <c r="M71" i="68"/>
  <c r="L71" i="68"/>
  <c r="K71" i="68"/>
  <c r="O70" i="68"/>
  <c r="N70" i="68"/>
  <c r="M70" i="68"/>
  <c r="L70" i="68"/>
  <c r="K70" i="68"/>
  <c r="O69" i="68"/>
  <c r="N69" i="68"/>
  <c r="M69" i="68"/>
  <c r="L69" i="68"/>
  <c r="K69" i="68"/>
  <c r="O68" i="68"/>
  <c r="N68" i="68"/>
  <c r="M68" i="68"/>
  <c r="L68" i="68"/>
  <c r="K68" i="68"/>
  <c r="O67" i="68"/>
  <c r="N67" i="68"/>
  <c r="M67" i="68"/>
  <c r="L67" i="68"/>
  <c r="K67" i="68"/>
  <c r="O66" i="68"/>
  <c r="N66" i="68"/>
  <c r="M66" i="68"/>
  <c r="L66" i="68"/>
  <c r="K66" i="68"/>
  <c r="O65" i="68"/>
  <c r="N65" i="68"/>
  <c r="M65" i="68"/>
  <c r="L65" i="68"/>
  <c r="K65" i="68"/>
  <c r="O64" i="68"/>
  <c r="N64" i="68"/>
  <c r="M64" i="68"/>
  <c r="L64" i="68"/>
  <c r="K64" i="68"/>
  <c r="O63" i="68"/>
  <c r="N63" i="68"/>
  <c r="M63" i="68"/>
  <c r="L63" i="68"/>
  <c r="K63" i="68"/>
  <c r="O62" i="68"/>
  <c r="N62" i="68"/>
  <c r="M62" i="68"/>
  <c r="L62" i="68"/>
  <c r="K62" i="68"/>
  <c r="O61" i="68"/>
  <c r="N61" i="68"/>
  <c r="M61" i="68"/>
  <c r="L61" i="68"/>
  <c r="K61" i="68"/>
  <c r="O60" i="68"/>
  <c r="N60" i="68"/>
  <c r="M60" i="68"/>
  <c r="L60" i="68"/>
  <c r="K60" i="68"/>
  <c r="O59" i="68"/>
  <c r="N59" i="68"/>
  <c r="M59" i="68"/>
  <c r="L59" i="68"/>
  <c r="K59" i="68"/>
  <c r="O58" i="68"/>
  <c r="N58" i="68"/>
  <c r="M58" i="68"/>
  <c r="L58" i="68"/>
  <c r="K58" i="68"/>
  <c r="O57" i="68"/>
  <c r="N57" i="68"/>
  <c r="M57" i="68"/>
  <c r="L57" i="68"/>
  <c r="K57" i="68"/>
  <c r="O56" i="68"/>
  <c r="N56" i="68"/>
  <c r="M56" i="68"/>
  <c r="L56" i="68"/>
  <c r="K56" i="68"/>
  <c r="O55" i="68"/>
  <c r="N55" i="68"/>
  <c r="M55" i="68"/>
  <c r="L55" i="68"/>
  <c r="K55" i="68"/>
  <c r="O54" i="68"/>
  <c r="N54" i="68"/>
  <c r="M54" i="68"/>
  <c r="L54" i="68"/>
  <c r="K54" i="68"/>
  <c r="O53" i="68"/>
  <c r="N53" i="68"/>
  <c r="M53" i="68"/>
  <c r="L53" i="68"/>
  <c r="K53" i="68"/>
  <c r="O52" i="68"/>
  <c r="N52" i="68"/>
  <c r="M52" i="68"/>
  <c r="L52" i="68"/>
  <c r="K52" i="68"/>
  <c r="O51" i="68"/>
  <c r="N51" i="68"/>
  <c r="M51" i="68"/>
  <c r="L51" i="68"/>
  <c r="K51" i="68"/>
  <c r="O50" i="68"/>
  <c r="N50" i="68"/>
  <c r="M50" i="68"/>
  <c r="L50" i="68"/>
  <c r="K50" i="68"/>
  <c r="O49" i="68"/>
  <c r="N49" i="68"/>
  <c r="M49" i="68"/>
  <c r="L49" i="68"/>
  <c r="K49" i="68"/>
  <c r="O48" i="68"/>
  <c r="N48" i="68"/>
  <c r="M48" i="68"/>
  <c r="L48" i="68"/>
  <c r="K48" i="68"/>
  <c r="O47" i="68"/>
  <c r="N47" i="68"/>
  <c r="M47" i="68"/>
  <c r="L47" i="68"/>
  <c r="K47" i="68"/>
  <c r="O46" i="68"/>
  <c r="N46" i="68"/>
  <c r="M46" i="68"/>
  <c r="L46" i="68"/>
  <c r="K46" i="68"/>
  <c r="O45" i="68"/>
  <c r="N45" i="68"/>
  <c r="M45" i="68"/>
  <c r="L45" i="68"/>
  <c r="K45" i="68"/>
  <c r="O44" i="68"/>
  <c r="N44" i="68"/>
  <c r="M44" i="68"/>
  <c r="L44" i="68"/>
  <c r="K44" i="68"/>
  <c r="O43" i="68"/>
  <c r="N43" i="68"/>
  <c r="M43" i="68"/>
  <c r="L43" i="68"/>
  <c r="K43" i="68"/>
  <c r="O42" i="68"/>
  <c r="N42" i="68"/>
  <c r="M42" i="68"/>
  <c r="L42" i="68"/>
  <c r="K42" i="68"/>
  <c r="O41" i="68"/>
  <c r="N41" i="68"/>
  <c r="M41" i="68"/>
  <c r="L41" i="68"/>
  <c r="K41" i="68"/>
  <c r="O40" i="68"/>
  <c r="N40" i="68"/>
  <c r="M40" i="68"/>
  <c r="L40" i="68"/>
  <c r="K40" i="68"/>
  <c r="O39" i="68"/>
  <c r="N39" i="68"/>
  <c r="M39" i="68"/>
  <c r="L39" i="68"/>
  <c r="K39" i="68"/>
  <c r="O38" i="68"/>
  <c r="N38" i="68"/>
  <c r="M38" i="68"/>
  <c r="L38" i="68"/>
  <c r="K38" i="68"/>
  <c r="O37" i="68"/>
  <c r="N37" i="68"/>
  <c r="M37" i="68"/>
  <c r="L37" i="68"/>
  <c r="K37" i="68"/>
  <c r="O36" i="68"/>
  <c r="N36" i="68"/>
  <c r="M36" i="68"/>
  <c r="L36" i="68"/>
  <c r="K36" i="68"/>
  <c r="O35" i="68"/>
  <c r="N35" i="68"/>
  <c r="M35" i="68"/>
  <c r="L35" i="68"/>
  <c r="K35" i="68"/>
  <c r="O34" i="68"/>
  <c r="N34" i="68"/>
  <c r="M34" i="68"/>
  <c r="L34" i="68"/>
  <c r="K34" i="68"/>
  <c r="O33" i="68"/>
  <c r="N33" i="68"/>
  <c r="M33" i="68"/>
  <c r="L33" i="68"/>
  <c r="K33" i="68"/>
  <c r="O32" i="68"/>
  <c r="N32" i="68"/>
  <c r="M32" i="68"/>
  <c r="L32" i="68"/>
  <c r="K32" i="68"/>
  <c r="O31" i="68"/>
  <c r="N31" i="68"/>
  <c r="M31" i="68"/>
  <c r="L31" i="68"/>
  <c r="K31" i="68"/>
  <c r="O30" i="68"/>
  <c r="N30" i="68"/>
  <c r="M30" i="68"/>
  <c r="L30" i="68"/>
  <c r="K30" i="68"/>
  <c r="O29" i="68"/>
  <c r="N29" i="68"/>
  <c r="M29" i="68"/>
  <c r="L29" i="68"/>
  <c r="K29" i="68"/>
  <c r="O28" i="68"/>
  <c r="N28" i="68"/>
  <c r="M28" i="68"/>
  <c r="L28" i="68"/>
  <c r="K28" i="68"/>
  <c r="O27" i="68"/>
  <c r="N27" i="68"/>
  <c r="M27" i="68"/>
  <c r="L27" i="68"/>
  <c r="K27" i="68"/>
  <c r="O26" i="68"/>
  <c r="N26" i="68"/>
  <c r="M26" i="68"/>
  <c r="L26" i="68"/>
  <c r="K26" i="68"/>
  <c r="O25" i="68"/>
  <c r="N25" i="68"/>
  <c r="M25" i="68"/>
  <c r="L25" i="68"/>
  <c r="K25" i="68"/>
  <c r="O24" i="68"/>
  <c r="N24" i="68"/>
  <c r="M24" i="68"/>
  <c r="L24" i="68"/>
  <c r="K24" i="68"/>
  <c r="O23" i="68"/>
  <c r="N23" i="68"/>
  <c r="M23" i="68"/>
  <c r="L23" i="68"/>
  <c r="K23" i="68"/>
  <c r="O22" i="68"/>
  <c r="N22" i="68"/>
  <c r="M22" i="68"/>
  <c r="L22" i="68"/>
  <c r="K22" i="68"/>
  <c r="O21" i="68"/>
  <c r="N21" i="68"/>
  <c r="M21" i="68"/>
  <c r="L21" i="68"/>
  <c r="K21" i="68"/>
  <c r="O20" i="68"/>
  <c r="N20" i="68"/>
  <c r="M20" i="68"/>
  <c r="L20" i="68"/>
  <c r="K20" i="68"/>
  <c r="O19" i="68"/>
  <c r="N19" i="68"/>
  <c r="M19" i="68"/>
  <c r="L19" i="68"/>
  <c r="K19" i="68"/>
  <c r="O18" i="68"/>
  <c r="N18" i="68"/>
  <c r="M18" i="68"/>
  <c r="L18" i="68"/>
  <c r="K18" i="68"/>
  <c r="O17" i="68"/>
  <c r="N17" i="68"/>
  <c r="M17" i="68"/>
  <c r="L17" i="68"/>
  <c r="K17" i="68"/>
  <c r="O16" i="68"/>
  <c r="N16" i="68"/>
  <c r="M16" i="68"/>
  <c r="L16" i="68"/>
  <c r="K16" i="68"/>
  <c r="O15" i="68"/>
  <c r="N15" i="68"/>
  <c r="M15" i="68"/>
  <c r="L15" i="68"/>
  <c r="K15" i="68"/>
  <c r="O14" i="68"/>
  <c r="N14" i="68"/>
  <c r="M14" i="68"/>
  <c r="L14" i="68"/>
  <c r="K14" i="68"/>
  <c r="O13" i="68"/>
  <c r="N13" i="68"/>
  <c r="M13" i="68"/>
  <c r="L13" i="68"/>
  <c r="K13" i="68"/>
  <c r="O12" i="68"/>
  <c r="N12" i="68"/>
  <c r="M12" i="68"/>
  <c r="L12" i="68"/>
  <c r="K12" i="68"/>
  <c r="O270" i="67"/>
  <c r="N270" i="67"/>
  <c r="M270" i="67"/>
  <c r="L270" i="67"/>
  <c r="K270" i="67"/>
  <c r="O269" i="67"/>
  <c r="N269" i="67"/>
  <c r="M269" i="67"/>
  <c r="L269" i="67"/>
  <c r="K269" i="67"/>
  <c r="O268" i="67"/>
  <c r="N268" i="67"/>
  <c r="M268" i="67"/>
  <c r="L268" i="67"/>
  <c r="K268" i="67"/>
  <c r="O267" i="67"/>
  <c r="N267" i="67"/>
  <c r="M267" i="67"/>
  <c r="L267" i="67"/>
  <c r="K267" i="67"/>
  <c r="O266" i="67"/>
  <c r="N266" i="67"/>
  <c r="M266" i="67"/>
  <c r="L266" i="67"/>
  <c r="K266" i="67"/>
  <c r="O265" i="67"/>
  <c r="N265" i="67"/>
  <c r="M265" i="67"/>
  <c r="L265" i="67"/>
  <c r="K265" i="67"/>
  <c r="O264" i="67"/>
  <c r="N264" i="67"/>
  <c r="M264" i="67"/>
  <c r="L264" i="67"/>
  <c r="K264" i="67"/>
  <c r="O263" i="67"/>
  <c r="N263" i="67"/>
  <c r="M263" i="67"/>
  <c r="L263" i="67"/>
  <c r="K263" i="67"/>
  <c r="O262" i="67"/>
  <c r="N262" i="67"/>
  <c r="M262" i="67"/>
  <c r="L262" i="67"/>
  <c r="K262" i="67"/>
  <c r="O261" i="67"/>
  <c r="N261" i="67"/>
  <c r="M261" i="67"/>
  <c r="L261" i="67"/>
  <c r="K261" i="67"/>
  <c r="O260" i="67"/>
  <c r="N260" i="67"/>
  <c r="M260" i="67"/>
  <c r="L260" i="67"/>
  <c r="K260" i="67"/>
  <c r="O259" i="67"/>
  <c r="N259" i="67"/>
  <c r="M259" i="67"/>
  <c r="L259" i="67"/>
  <c r="K259" i="67"/>
  <c r="O258" i="67"/>
  <c r="N258" i="67"/>
  <c r="M258" i="67"/>
  <c r="L258" i="67"/>
  <c r="K258" i="67"/>
  <c r="O257" i="67"/>
  <c r="N257" i="67"/>
  <c r="M257" i="67"/>
  <c r="L257" i="67"/>
  <c r="K257" i="67"/>
  <c r="O256" i="67"/>
  <c r="N256" i="67"/>
  <c r="M256" i="67"/>
  <c r="L256" i="67"/>
  <c r="K256" i="67"/>
  <c r="O255" i="67"/>
  <c r="N255" i="67"/>
  <c r="M255" i="67"/>
  <c r="L255" i="67"/>
  <c r="K255" i="67"/>
  <c r="O254" i="67"/>
  <c r="N254" i="67"/>
  <c r="M254" i="67"/>
  <c r="L254" i="67"/>
  <c r="K254" i="67"/>
  <c r="O253" i="67"/>
  <c r="N253" i="67"/>
  <c r="M253" i="67"/>
  <c r="L253" i="67"/>
  <c r="K253" i="67"/>
  <c r="O252" i="67"/>
  <c r="N252" i="67"/>
  <c r="M252" i="67"/>
  <c r="L252" i="67"/>
  <c r="K252" i="67"/>
  <c r="O251" i="67"/>
  <c r="N251" i="67"/>
  <c r="M251" i="67"/>
  <c r="L251" i="67"/>
  <c r="K251" i="67"/>
  <c r="O250" i="67"/>
  <c r="N250" i="67"/>
  <c r="M250" i="67"/>
  <c r="L250" i="67"/>
  <c r="K250" i="67"/>
  <c r="O249" i="67"/>
  <c r="N249" i="67"/>
  <c r="M249" i="67"/>
  <c r="L249" i="67"/>
  <c r="K249" i="67"/>
  <c r="O248" i="67"/>
  <c r="N248" i="67"/>
  <c r="M248" i="67"/>
  <c r="L248" i="67"/>
  <c r="K248" i="67"/>
  <c r="O247" i="67"/>
  <c r="N247" i="67"/>
  <c r="M247" i="67"/>
  <c r="L247" i="67"/>
  <c r="K247" i="67"/>
  <c r="O246" i="67"/>
  <c r="N246" i="67"/>
  <c r="M246" i="67"/>
  <c r="L246" i="67"/>
  <c r="K246" i="67"/>
  <c r="O245" i="67"/>
  <c r="N245" i="67"/>
  <c r="M245" i="67"/>
  <c r="L245" i="67"/>
  <c r="K245" i="67"/>
  <c r="O244" i="67"/>
  <c r="N244" i="67"/>
  <c r="M244" i="67"/>
  <c r="L244" i="67"/>
  <c r="K244" i="67"/>
  <c r="O243" i="67"/>
  <c r="N243" i="67"/>
  <c r="M243" i="67"/>
  <c r="L243" i="67"/>
  <c r="K243" i="67"/>
  <c r="O242" i="67"/>
  <c r="N242" i="67"/>
  <c r="M242" i="67"/>
  <c r="L242" i="67"/>
  <c r="K242" i="67"/>
  <c r="O241" i="67"/>
  <c r="N241" i="67"/>
  <c r="M241" i="67"/>
  <c r="L241" i="67"/>
  <c r="K241" i="67"/>
  <c r="O240" i="67"/>
  <c r="N240" i="67"/>
  <c r="M240" i="67"/>
  <c r="L240" i="67"/>
  <c r="K240" i="67"/>
  <c r="O239" i="67"/>
  <c r="N239" i="67"/>
  <c r="M239" i="67"/>
  <c r="L239" i="67"/>
  <c r="K239" i="67"/>
  <c r="O238" i="67"/>
  <c r="N238" i="67"/>
  <c r="M238" i="67"/>
  <c r="L238" i="67"/>
  <c r="K238" i="67"/>
  <c r="O237" i="67"/>
  <c r="N237" i="67"/>
  <c r="M237" i="67"/>
  <c r="L237" i="67"/>
  <c r="K237" i="67"/>
  <c r="O236" i="67"/>
  <c r="N236" i="67"/>
  <c r="M236" i="67"/>
  <c r="L236" i="67"/>
  <c r="K236" i="67"/>
  <c r="O235" i="67"/>
  <c r="N235" i="67"/>
  <c r="M235" i="67"/>
  <c r="L235" i="67"/>
  <c r="K235" i="67"/>
  <c r="O234" i="67"/>
  <c r="N234" i="67"/>
  <c r="M234" i="67"/>
  <c r="L234" i="67"/>
  <c r="K234" i="67"/>
  <c r="O233" i="67"/>
  <c r="N233" i="67"/>
  <c r="M233" i="67"/>
  <c r="L233" i="67"/>
  <c r="K233" i="67"/>
  <c r="O232" i="67"/>
  <c r="N232" i="67"/>
  <c r="M232" i="67"/>
  <c r="L232" i="67"/>
  <c r="K232" i="67"/>
  <c r="O231" i="67"/>
  <c r="N231" i="67"/>
  <c r="M231" i="67"/>
  <c r="L231" i="67"/>
  <c r="K231" i="67"/>
  <c r="O230" i="67"/>
  <c r="N230" i="67"/>
  <c r="M230" i="67"/>
  <c r="L230" i="67"/>
  <c r="K230" i="67"/>
  <c r="O229" i="67"/>
  <c r="N229" i="67"/>
  <c r="M229" i="67"/>
  <c r="L229" i="67"/>
  <c r="K229" i="67"/>
  <c r="O228" i="67"/>
  <c r="N228" i="67"/>
  <c r="M228" i="67"/>
  <c r="L228" i="67"/>
  <c r="K228" i="67"/>
  <c r="O227" i="67"/>
  <c r="N227" i="67"/>
  <c r="M227" i="67"/>
  <c r="L227" i="67"/>
  <c r="K227" i="67"/>
  <c r="O226" i="67"/>
  <c r="N226" i="67"/>
  <c r="M226" i="67"/>
  <c r="L226" i="67"/>
  <c r="K226" i="67"/>
  <c r="O225" i="67"/>
  <c r="N225" i="67"/>
  <c r="M225" i="67"/>
  <c r="L225" i="67"/>
  <c r="K225" i="67"/>
  <c r="O224" i="67"/>
  <c r="N224" i="67"/>
  <c r="M224" i="67"/>
  <c r="L224" i="67"/>
  <c r="K224" i="67"/>
  <c r="O223" i="67"/>
  <c r="N223" i="67"/>
  <c r="M223" i="67"/>
  <c r="L223" i="67"/>
  <c r="K223" i="67"/>
  <c r="O222" i="67"/>
  <c r="N222" i="67"/>
  <c r="M222" i="67"/>
  <c r="L222" i="67"/>
  <c r="K222" i="67"/>
  <c r="O221" i="67"/>
  <c r="N221" i="67"/>
  <c r="M221" i="67"/>
  <c r="L221" i="67"/>
  <c r="K221" i="67"/>
  <c r="O220" i="67"/>
  <c r="N220" i="67"/>
  <c r="M220" i="67"/>
  <c r="L220" i="67"/>
  <c r="K220" i="67"/>
  <c r="O219" i="67"/>
  <c r="N219" i="67"/>
  <c r="M219" i="67"/>
  <c r="L219" i="67"/>
  <c r="K219" i="67"/>
  <c r="O218" i="67"/>
  <c r="N218" i="67"/>
  <c r="M218" i="67"/>
  <c r="L218" i="67"/>
  <c r="K218" i="67"/>
  <c r="O217" i="67"/>
  <c r="N217" i="67"/>
  <c r="M217" i="67"/>
  <c r="L217" i="67"/>
  <c r="K217" i="67"/>
  <c r="O216" i="67"/>
  <c r="N216" i="67"/>
  <c r="M216" i="67"/>
  <c r="L216" i="67"/>
  <c r="K216" i="67"/>
  <c r="O215" i="67"/>
  <c r="N215" i="67"/>
  <c r="M215" i="67"/>
  <c r="L215" i="67"/>
  <c r="K215" i="67"/>
  <c r="O214" i="67"/>
  <c r="N214" i="67"/>
  <c r="M214" i="67"/>
  <c r="L214" i="67"/>
  <c r="K214" i="67"/>
  <c r="O213" i="67"/>
  <c r="N213" i="67"/>
  <c r="M213" i="67"/>
  <c r="L213" i="67"/>
  <c r="K213" i="67"/>
  <c r="O212" i="67"/>
  <c r="N212" i="67"/>
  <c r="M212" i="67"/>
  <c r="L212" i="67"/>
  <c r="K212" i="67"/>
  <c r="O211" i="67"/>
  <c r="N211" i="67"/>
  <c r="M211" i="67"/>
  <c r="L211" i="67"/>
  <c r="K211" i="67"/>
  <c r="O210" i="67"/>
  <c r="N210" i="67"/>
  <c r="M210" i="67"/>
  <c r="L210" i="67"/>
  <c r="K210" i="67"/>
  <c r="O209" i="67"/>
  <c r="N209" i="67"/>
  <c r="M209" i="67"/>
  <c r="L209" i="67"/>
  <c r="K209" i="67"/>
  <c r="O208" i="67"/>
  <c r="N208" i="67"/>
  <c r="M208" i="67"/>
  <c r="L208" i="67"/>
  <c r="K208" i="67"/>
  <c r="O207" i="67"/>
  <c r="N207" i="67"/>
  <c r="M207" i="67"/>
  <c r="L207" i="67"/>
  <c r="K207" i="67"/>
  <c r="O206" i="67"/>
  <c r="N206" i="67"/>
  <c r="M206" i="67"/>
  <c r="L206" i="67"/>
  <c r="K206" i="67"/>
  <c r="O205" i="67"/>
  <c r="N205" i="67"/>
  <c r="M205" i="67"/>
  <c r="L205" i="67"/>
  <c r="K205" i="67"/>
  <c r="O204" i="67"/>
  <c r="N204" i="67"/>
  <c r="M204" i="67"/>
  <c r="L204" i="67"/>
  <c r="K204" i="67"/>
  <c r="O203" i="67"/>
  <c r="N203" i="67"/>
  <c r="M203" i="67"/>
  <c r="L203" i="67"/>
  <c r="K203" i="67"/>
  <c r="O202" i="67"/>
  <c r="N202" i="67"/>
  <c r="M202" i="67"/>
  <c r="L202" i="67"/>
  <c r="K202" i="67"/>
  <c r="O201" i="67"/>
  <c r="N201" i="67"/>
  <c r="M201" i="67"/>
  <c r="L201" i="67"/>
  <c r="K201" i="67"/>
  <c r="O200" i="67"/>
  <c r="N200" i="67"/>
  <c r="M200" i="67"/>
  <c r="L200" i="67"/>
  <c r="K200" i="67"/>
  <c r="O199" i="67"/>
  <c r="N199" i="67"/>
  <c r="M199" i="67"/>
  <c r="L199" i="67"/>
  <c r="K199" i="67"/>
  <c r="O198" i="67"/>
  <c r="N198" i="67"/>
  <c r="M198" i="67"/>
  <c r="L198" i="67"/>
  <c r="K198" i="67"/>
  <c r="O197" i="67"/>
  <c r="N197" i="67"/>
  <c r="M197" i="67"/>
  <c r="L197" i="67"/>
  <c r="K197" i="67"/>
  <c r="O196" i="67"/>
  <c r="N196" i="67"/>
  <c r="M196" i="67"/>
  <c r="L196" i="67"/>
  <c r="K196" i="67"/>
  <c r="O195" i="67"/>
  <c r="N195" i="67"/>
  <c r="M195" i="67"/>
  <c r="L195" i="67"/>
  <c r="K195" i="67"/>
  <c r="O194" i="67"/>
  <c r="N194" i="67"/>
  <c r="M194" i="67"/>
  <c r="L194" i="67"/>
  <c r="K194" i="67"/>
  <c r="O193" i="67"/>
  <c r="N193" i="67"/>
  <c r="M193" i="67"/>
  <c r="L193" i="67"/>
  <c r="K193" i="67"/>
  <c r="O192" i="67"/>
  <c r="N192" i="67"/>
  <c r="M192" i="67"/>
  <c r="L192" i="67"/>
  <c r="K192" i="67"/>
  <c r="O191" i="67"/>
  <c r="N191" i="67"/>
  <c r="M191" i="67"/>
  <c r="L191" i="67"/>
  <c r="K191" i="67"/>
  <c r="O190" i="67"/>
  <c r="N190" i="67"/>
  <c r="M190" i="67"/>
  <c r="L190" i="67"/>
  <c r="K190" i="67"/>
  <c r="O189" i="67"/>
  <c r="N189" i="67"/>
  <c r="M189" i="67"/>
  <c r="L189" i="67"/>
  <c r="K189" i="67"/>
  <c r="O188" i="67"/>
  <c r="N188" i="67"/>
  <c r="M188" i="67"/>
  <c r="L188" i="67"/>
  <c r="K188" i="67"/>
  <c r="O187" i="67"/>
  <c r="N187" i="67"/>
  <c r="M187" i="67"/>
  <c r="L187" i="67"/>
  <c r="K187" i="67"/>
  <c r="O186" i="67"/>
  <c r="N186" i="67"/>
  <c r="M186" i="67"/>
  <c r="L186" i="67"/>
  <c r="K186" i="67"/>
  <c r="O185" i="67"/>
  <c r="N185" i="67"/>
  <c r="M185" i="67"/>
  <c r="L185" i="67"/>
  <c r="K185" i="67"/>
  <c r="O184" i="67"/>
  <c r="N184" i="67"/>
  <c r="M184" i="67"/>
  <c r="L184" i="67"/>
  <c r="K184" i="67"/>
  <c r="O183" i="67"/>
  <c r="N183" i="67"/>
  <c r="M183" i="67"/>
  <c r="L183" i="67"/>
  <c r="K183" i="67"/>
  <c r="O182" i="67"/>
  <c r="N182" i="67"/>
  <c r="M182" i="67"/>
  <c r="L182" i="67"/>
  <c r="K182" i="67"/>
  <c r="O181" i="67"/>
  <c r="N181" i="67"/>
  <c r="M181" i="67"/>
  <c r="L181" i="67"/>
  <c r="K181" i="67"/>
  <c r="O180" i="67"/>
  <c r="N180" i="67"/>
  <c r="M180" i="67"/>
  <c r="L180" i="67"/>
  <c r="K180" i="67"/>
  <c r="O179" i="67"/>
  <c r="N179" i="67"/>
  <c r="M179" i="67"/>
  <c r="L179" i="67"/>
  <c r="K179" i="67"/>
  <c r="O178" i="67"/>
  <c r="N178" i="67"/>
  <c r="M178" i="67"/>
  <c r="L178" i="67"/>
  <c r="K178" i="67"/>
  <c r="O177" i="67"/>
  <c r="N177" i="67"/>
  <c r="M177" i="67"/>
  <c r="L177" i="67"/>
  <c r="K177" i="67"/>
  <c r="O176" i="67"/>
  <c r="N176" i="67"/>
  <c r="M176" i="67"/>
  <c r="L176" i="67"/>
  <c r="K176" i="67"/>
  <c r="O175" i="67"/>
  <c r="N175" i="67"/>
  <c r="M175" i="67"/>
  <c r="L175" i="67"/>
  <c r="K175" i="67"/>
  <c r="O174" i="67"/>
  <c r="N174" i="67"/>
  <c r="M174" i="67"/>
  <c r="L174" i="67"/>
  <c r="K174" i="67"/>
  <c r="O173" i="67"/>
  <c r="N173" i="67"/>
  <c r="M173" i="67"/>
  <c r="L173" i="67"/>
  <c r="K173" i="67"/>
  <c r="O172" i="67"/>
  <c r="N172" i="67"/>
  <c r="M172" i="67"/>
  <c r="L172" i="67"/>
  <c r="K172" i="67"/>
  <c r="O171" i="67"/>
  <c r="N171" i="67"/>
  <c r="M171" i="67"/>
  <c r="L171" i="67"/>
  <c r="K171" i="67"/>
  <c r="O170" i="67"/>
  <c r="N170" i="67"/>
  <c r="M170" i="67"/>
  <c r="L170" i="67"/>
  <c r="K170" i="67"/>
  <c r="O169" i="67"/>
  <c r="N169" i="67"/>
  <c r="M169" i="67"/>
  <c r="L169" i="67"/>
  <c r="K169" i="67"/>
  <c r="O168" i="67"/>
  <c r="N168" i="67"/>
  <c r="M168" i="67"/>
  <c r="L168" i="67"/>
  <c r="K168" i="67"/>
  <c r="O167" i="67"/>
  <c r="N167" i="67"/>
  <c r="M167" i="67"/>
  <c r="L167" i="67"/>
  <c r="K167" i="67"/>
  <c r="O166" i="67"/>
  <c r="N166" i="67"/>
  <c r="M166" i="67"/>
  <c r="L166" i="67"/>
  <c r="K166" i="67"/>
  <c r="O165" i="67"/>
  <c r="N165" i="67"/>
  <c r="M165" i="67"/>
  <c r="L165" i="67"/>
  <c r="K165" i="67"/>
  <c r="O164" i="67"/>
  <c r="N164" i="67"/>
  <c r="M164" i="67"/>
  <c r="L164" i="67"/>
  <c r="K164" i="67"/>
  <c r="O163" i="67"/>
  <c r="N163" i="67"/>
  <c r="M163" i="67"/>
  <c r="L163" i="67"/>
  <c r="K163" i="67"/>
  <c r="O162" i="67"/>
  <c r="N162" i="67"/>
  <c r="M162" i="67"/>
  <c r="L162" i="67"/>
  <c r="K162" i="67"/>
  <c r="O161" i="67"/>
  <c r="N161" i="67"/>
  <c r="M161" i="67"/>
  <c r="L161" i="67"/>
  <c r="K161" i="67"/>
  <c r="O160" i="67"/>
  <c r="N160" i="67"/>
  <c r="M160" i="67"/>
  <c r="L160" i="67"/>
  <c r="K160" i="67"/>
  <c r="O159" i="67"/>
  <c r="N159" i="67"/>
  <c r="M159" i="67"/>
  <c r="L159" i="67"/>
  <c r="K159" i="67"/>
  <c r="O158" i="67"/>
  <c r="N158" i="67"/>
  <c r="M158" i="67"/>
  <c r="L158" i="67"/>
  <c r="K158" i="67"/>
  <c r="O157" i="67"/>
  <c r="N157" i="67"/>
  <c r="M157" i="67"/>
  <c r="L157" i="67"/>
  <c r="K157" i="67"/>
  <c r="O156" i="67"/>
  <c r="N156" i="67"/>
  <c r="M156" i="67"/>
  <c r="L156" i="67"/>
  <c r="K156" i="67"/>
  <c r="O155" i="67"/>
  <c r="N155" i="67"/>
  <c r="M155" i="67"/>
  <c r="L155" i="67"/>
  <c r="K155" i="67"/>
  <c r="O154" i="67"/>
  <c r="N154" i="67"/>
  <c r="M154" i="67"/>
  <c r="L154" i="67"/>
  <c r="K154" i="67"/>
  <c r="O153" i="67"/>
  <c r="N153" i="67"/>
  <c r="M153" i="67"/>
  <c r="L153" i="67"/>
  <c r="K153" i="67"/>
  <c r="O152" i="67"/>
  <c r="N152" i="67"/>
  <c r="M152" i="67"/>
  <c r="L152" i="67"/>
  <c r="K152" i="67"/>
  <c r="O151" i="67"/>
  <c r="N151" i="67"/>
  <c r="M151" i="67"/>
  <c r="L151" i="67"/>
  <c r="K151" i="67"/>
  <c r="O150" i="67"/>
  <c r="N150" i="67"/>
  <c r="M150" i="67"/>
  <c r="L150" i="67"/>
  <c r="K150" i="67"/>
  <c r="O149" i="67"/>
  <c r="N149" i="67"/>
  <c r="M149" i="67"/>
  <c r="L149" i="67"/>
  <c r="K149" i="67"/>
  <c r="O148" i="67"/>
  <c r="N148" i="67"/>
  <c r="M148" i="67"/>
  <c r="L148" i="67"/>
  <c r="K148" i="67"/>
  <c r="O147" i="67"/>
  <c r="N147" i="67"/>
  <c r="M147" i="67"/>
  <c r="L147" i="67"/>
  <c r="K147" i="67"/>
  <c r="O146" i="67"/>
  <c r="N146" i="67"/>
  <c r="M146" i="67"/>
  <c r="L146" i="67"/>
  <c r="K146" i="67"/>
  <c r="O145" i="67"/>
  <c r="N145" i="67"/>
  <c r="M145" i="67"/>
  <c r="L145" i="67"/>
  <c r="K145" i="67"/>
  <c r="O144" i="67"/>
  <c r="N144" i="67"/>
  <c r="M144" i="67"/>
  <c r="L144" i="67"/>
  <c r="K144" i="67"/>
  <c r="O143" i="67"/>
  <c r="N143" i="67"/>
  <c r="M143" i="67"/>
  <c r="L143" i="67"/>
  <c r="K143" i="67"/>
  <c r="O142" i="67"/>
  <c r="N142" i="67"/>
  <c r="M142" i="67"/>
  <c r="L142" i="67"/>
  <c r="K142" i="67"/>
  <c r="O141" i="67"/>
  <c r="N141" i="67"/>
  <c r="M141" i="67"/>
  <c r="L141" i="67"/>
  <c r="K141" i="67"/>
  <c r="O140" i="67"/>
  <c r="N140" i="67"/>
  <c r="M140" i="67"/>
  <c r="L140" i="67"/>
  <c r="K140" i="67"/>
  <c r="O139" i="67"/>
  <c r="N139" i="67"/>
  <c r="M139" i="67"/>
  <c r="L139" i="67"/>
  <c r="K139" i="67"/>
  <c r="O138" i="67"/>
  <c r="N138" i="67"/>
  <c r="M138" i="67"/>
  <c r="L138" i="67"/>
  <c r="K138" i="67"/>
  <c r="O137" i="67"/>
  <c r="N137" i="67"/>
  <c r="M137" i="67"/>
  <c r="L137" i="67"/>
  <c r="K137" i="67"/>
  <c r="O136" i="67"/>
  <c r="N136" i="67"/>
  <c r="M136" i="67"/>
  <c r="L136" i="67"/>
  <c r="K136" i="67"/>
  <c r="O135" i="67"/>
  <c r="N135" i="67"/>
  <c r="M135" i="67"/>
  <c r="L135" i="67"/>
  <c r="K135" i="67"/>
  <c r="O134" i="67"/>
  <c r="N134" i="67"/>
  <c r="M134" i="67"/>
  <c r="L134" i="67"/>
  <c r="K134" i="67"/>
  <c r="O133" i="67"/>
  <c r="N133" i="67"/>
  <c r="M133" i="67"/>
  <c r="L133" i="67"/>
  <c r="K133" i="67"/>
  <c r="O132" i="67"/>
  <c r="N132" i="67"/>
  <c r="M132" i="67"/>
  <c r="L132" i="67"/>
  <c r="K132" i="67"/>
  <c r="O131" i="67"/>
  <c r="N131" i="67"/>
  <c r="M131" i="67"/>
  <c r="L131" i="67"/>
  <c r="K131" i="67"/>
  <c r="O130" i="67"/>
  <c r="N130" i="67"/>
  <c r="M130" i="67"/>
  <c r="L130" i="67"/>
  <c r="K130" i="67"/>
  <c r="O129" i="67"/>
  <c r="N129" i="67"/>
  <c r="M129" i="67"/>
  <c r="L129" i="67"/>
  <c r="K129" i="67"/>
  <c r="O128" i="67"/>
  <c r="N128" i="67"/>
  <c r="M128" i="67"/>
  <c r="L128" i="67"/>
  <c r="K128" i="67"/>
  <c r="O127" i="67"/>
  <c r="N127" i="67"/>
  <c r="M127" i="67"/>
  <c r="L127" i="67"/>
  <c r="K127" i="67"/>
  <c r="O126" i="67"/>
  <c r="N126" i="67"/>
  <c r="M126" i="67"/>
  <c r="L126" i="67"/>
  <c r="K126" i="67"/>
  <c r="O125" i="67"/>
  <c r="N125" i="67"/>
  <c r="M125" i="67"/>
  <c r="L125" i="67"/>
  <c r="K125" i="67"/>
  <c r="O124" i="67"/>
  <c r="N124" i="67"/>
  <c r="M124" i="67"/>
  <c r="L124" i="67"/>
  <c r="K124" i="67"/>
  <c r="O123" i="67"/>
  <c r="N123" i="67"/>
  <c r="M123" i="67"/>
  <c r="L123" i="67"/>
  <c r="K123" i="67"/>
  <c r="O122" i="67"/>
  <c r="N122" i="67"/>
  <c r="M122" i="67"/>
  <c r="L122" i="67"/>
  <c r="K122" i="67"/>
  <c r="O121" i="67"/>
  <c r="N121" i="67"/>
  <c r="M121" i="67"/>
  <c r="L121" i="67"/>
  <c r="K121" i="67"/>
  <c r="O120" i="67"/>
  <c r="N120" i="67"/>
  <c r="M120" i="67"/>
  <c r="L120" i="67"/>
  <c r="K120" i="67"/>
  <c r="O119" i="67"/>
  <c r="N119" i="67"/>
  <c r="M119" i="67"/>
  <c r="L119" i="67"/>
  <c r="K119" i="67"/>
  <c r="O118" i="67"/>
  <c r="N118" i="67"/>
  <c r="M118" i="67"/>
  <c r="L118" i="67"/>
  <c r="K118" i="67"/>
  <c r="O117" i="67"/>
  <c r="N117" i="67"/>
  <c r="M117" i="67"/>
  <c r="L117" i="67"/>
  <c r="K117" i="67"/>
  <c r="O116" i="67"/>
  <c r="N116" i="67"/>
  <c r="M116" i="67"/>
  <c r="L116" i="67"/>
  <c r="K116" i="67"/>
  <c r="O115" i="67"/>
  <c r="N115" i="67"/>
  <c r="M115" i="67"/>
  <c r="L115" i="67"/>
  <c r="K115" i="67"/>
  <c r="O114" i="67"/>
  <c r="N114" i="67"/>
  <c r="M114" i="67"/>
  <c r="L114" i="67"/>
  <c r="K114" i="67"/>
  <c r="O113" i="67"/>
  <c r="N113" i="67"/>
  <c r="M113" i="67"/>
  <c r="L113" i="67"/>
  <c r="K113" i="67"/>
  <c r="O112" i="67"/>
  <c r="N112" i="67"/>
  <c r="M112" i="67"/>
  <c r="L112" i="67"/>
  <c r="K112" i="67"/>
  <c r="O111" i="67"/>
  <c r="N111" i="67"/>
  <c r="M111" i="67"/>
  <c r="L111" i="67"/>
  <c r="K111" i="67"/>
  <c r="O110" i="67"/>
  <c r="N110" i="67"/>
  <c r="M110" i="67"/>
  <c r="L110" i="67"/>
  <c r="K110" i="67"/>
  <c r="O109" i="67"/>
  <c r="N109" i="67"/>
  <c r="M109" i="67"/>
  <c r="L109" i="67"/>
  <c r="K109" i="67"/>
  <c r="O108" i="67"/>
  <c r="N108" i="67"/>
  <c r="M108" i="67"/>
  <c r="L108" i="67"/>
  <c r="K108" i="67"/>
  <c r="O107" i="67"/>
  <c r="N107" i="67"/>
  <c r="M107" i="67"/>
  <c r="L107" i="67"/>
  <c r="K107" i="67"/>
  <c r="O106" i="67"/>
  <c r="N106" i="67"/>
  <c r="M106" i="67"/>
  <c r="L106" i="67"/>
  <c r="K106" i="67"/>
  <c r="O105" i="67"/>
  <c r="N105" i="67"/>
  <c r="M105" i="67"/>
  <c r="L105" i="67"/>
  <c r="K105" i="67"/>
  <c r="O104" i="67"/>
  <c r="N104" i="67"/>
  <c r="M104" i="67"/>
  <c r="L104" i="67"/>
  <c r="K104" i="67"/>
  <c r="O103" i="67"/>
  <c r="N103" i="67"/>
  <c r="M103" i="67"/>
  <c r="L103" i="67"/>
  <c r="K103" i="67"/>
  <c r="O102" i="67"/>
  <c r="N102" i="67"/>
  <c r="M102" i="67"/>
  <c r="L102" i="67"/>
  <c r="K102" i="67"/>
  <c r="O101" i="67"/>
  <c r="N101" i="67"/>
  <c r="M101" i="67"/>
  <c r="L101" i="67"/>
  <c r="K101" i="67"/>
  <c r="O100" i="67"/>
  <c r="N100" i="67"/>
  <c r="M100" i="67"/>
  <c r="L100" i="67"/>
  <c r="K100" i="67"/>
  <c r="O99" i="67"/>
  <c r="N99" i="67"/>
  <c r="M99" i="67"/>
  <c r="L99" i="67"/>
  <c r="K99" i="67"/>
  <c r="O98" i="67"/>
  <c r="N98" i="67"/>
  <c r="M98" i="67"/>
  <c r="L98" i="67"/>
  <c r="K98" i="67"/>
  <c r="O97" i="67"/>
  <c r="N97" i="67"/>
  <c r="M97" i="67"/>
  <c r="L97" i="67"/>
  <c r="K97" i="67"/>
  <c r="O96" i="67"/>
  <c r="N96" i="67"/>
  <c r="M96" i="67"/>
  <c r="L96" i="67"/>
  <c r="K96" i="67"/>
  <c r="O95" i="67"/>
  <c r="N95" i="67"/>
  <c r="M95" i="67"/>
  <c r="L95" i="67"/>
  <c r="K95" i="67"/>
  <c r="O94" i="67"/>
  <c r="N94" i="67"/>
  <c r="M94" i="67"/>
  <c r="L94" i="67"/>
  <c r="K94" i="67"/>
  <c r="O93" i="67"/>
  <c r="N93" i="67"/>
  <c r="M93" i="67"/>
  <c r="L93" i="67"/>
  <c r="K93" i="67"/>
  <c r="O92" i="67"/>
  <c r="N92" i="67"/>
  <c r="M92" i="67"/>
  <c r="L92" i="67"/>
  <c r="K92" i="67"/>
  <c r="O91" i="67"/>
  <c r="N91" i="67"/>
  <c r="M91" i="67"/>
  <c r="L91" i="67"/>
  <c r="K91" i="67"/>
  <c r="O90" i="67"/>
  <c r="N90" i="67"/>
  <c r="M90" i="67"/>
  <c r="L90" i="67"/>
  <c r="K90" i="67"/>
  <c r="O89" i="67"/>
  <c r="N89" i="67"/>
  <c r="M89" i="67"/>
  <c r="L89" i="67"/>
  <c r="K89" i="67"/>
  <c r="O88" i="67"/>
  <c r="N88" i="67"/>
  <c r="M88" i="67"/>
  <c r="L88" i="67"/>
  <c r="K88" i="67"/>
  <c r="O87" i="67"/>
  <c r="N87" i="67"/>
  <c r="M87" i="67"/>
  <c r="L87" i="67"/>
  <c r="K87" i="67"/>
  <c r="O86" i="67"/>
  <c r="N86" i="67"/>
  <c r="M86" i="67"/>
  <c r="L86" i="67"/>
  <c r="K86" i="67"/>
  <c r="O85" i="67"/>
  <c r="N85" i="67"/>
  <c r="M85" i="67"/>
  <c r="L85" i="67"/>
  <c r="K85" i="67"/>
  <c r="O84" i="67"/>
  <c r="N84" i="67"/>
  <c r="M84" i="67"/>
  <c r="L84" i="67"/>
  <c r="K84" i="67"/>
  <c r="O83" i="67"/>
  <c r="N83" i="67"/>
  <c r="M83" i="67"/>
  <c r="L83" i="67"/>
  <c r="K83" i="67"/>
  <c r="O82" i="67"/>
  <c r="N82" i="67"/>
  <c r="M82" i="67"/>
  <c r="L82" i="67"/>
  <c r="K82" i="67"/>
  <c r="O81" i="67"/>
  <c r="N81" i="67"/>
  <c r="M81" i="67"/>
  <c r="L81" i="67"/>
  <c r="K81" i="67"/>
  <c r="O80" i="67"/>
  <c r="N80" i="67"/>
  <c r="M80" i="67"/>
  <c r="L80" i="67"/>
  <c r="K80" i="67"/>
  <c r="O79" i="67"/>
  <c r="N79" i="67"/>
  <c r="M79" i="67"/>
  <c r="L79" i="67"/>
  <c r="K79" i="67"/>
  <c r="O78" i="67"/>
  <c r="N78" i="67"/>
  <c r="M78" i="67"/>
  <c r="L78" i="67"/>
  <c r="K78" i="67"/>
  <c r="O77" i="67"/>
  <c r="N77" i="67"/>
  <c r="M77" i="67"/>
  <c r="L77" i="67"/>
  <c r="K77" i="67"/>
  <c r="O76" i="67"/>
  <c r="N76" i="67"/>
  <c r="M76" i="67"/>
  <c r="L76" i="67"/>
  <c r="K76" i="67"/>
  <c r="O75" i="67"/>
  <c r="N75" i="67"/>
  <c r="M75" i="67"/>
  <c r="L75" i="67"/>
  <c r="K75" i="67"/>
  <c r="O74" i="67"/>
  <c r="N74" i="67"/>
  <c r="M74" i="67"/>
  <c r="L74" i="67"/>
  <c r="K74" i="67"/>
  <c r="O73" i="67"/>
  <c r="N73" i="67"/>
  <c r="M73" i="67"/>
  <c r="L73" i="67"/>
  <c r="K73" i="67"/>
  <c r="O72" i="67"/>
  <c r="N72" i="67"/>
  <c r="M72" i="67"/>
  <c r="L72" i="67"/>
  <c r="K72" i="67"/>
  <c r="O71" i="67"/>
  <c r="N71" i="67"/>
  <c r="M71" i="67"/>
  <c r="L71" i="67"/>
  <c r="K71" i="67"/>
  <c r="O70" i="67"/>
  <c r="N70" i="67"/>
  <c r="M70" i="67"/>
  <c r="L70" i="67"/>
  <c r="K70" i="67"/>
  <c r="O69" i="67"/>
  <c r="N69" i="67"/>
  <c r="M69" i="67"/>
  <c r="L69" i="67"/>
  <c r="K69" i="67"/>
  <c r="O68" i="67"/>
  <c r="N68" i="67"/>
  <c r="M68" i="67"/>
  <c r="L68" i="67"/>
  <c r="K68" i="67"/>
  <c r="O67" i="67"/>
  <c r="N67" i="67"/>
  <c r="M67" i="67"/>
  <c r="L67" i="67"/>
  <c r="K67" i="67"/>
  <c r="O66" i="67"/>
  <c r="N66" i="67"/>
  <c r="M66" i="67"/>
  <c r="L66" i="67"/>
  <c r="K66" i="67"/>
  <c r="O65" i="67"/>
  <c r="N65" i="67"/>
  <c r="M65" i="67"/>
  <c r="L65" i="67"/>
  <c r="K65" i="67"/>
  <c r="O64" i="67"/>
  <c r="N64" i="67"/>
  <c r="M64" i="67"/>
  <c r="L64" i="67"/>
  <c r="K64" i="67"/>
  <c r="O63" i="67"/>
  <c r="N63" i="67"/>
  <c r="M63" i="67"/>
  <c r="L63" i="67"/>
  <c r="K63" i="67"/>
  <c r="O62" i="67"/>
  <c r="N62" i="67"/>
  <c r="M62" i="67"/>
  <c r="L62" i="67"/>
  <c r="K62" i="67"/>
  <c r="O61" i="67"/>
  <c r="N61" i="67"/>
  <c r="M61" i="67"/>
  <c r="L61" i="67"/>
  <c r="K61" i="67"/>
  <c r="O60" i="67"/>
  <c r="N60" i="67"/>
  <c r="M60" i="67"/>
  <c r="L60" i="67"/>
  <c r="K60" i="67"/>
  <c r="O59" i="67"/>
  <c r="N59" i="67"/>
  <c r="M59" i="67"/>
  <c r="L59" i="67"/>
  <c r="K59" i="67"/>
  <c r="O58" i="67"/>
  <c r="N58" i="67"/>
  <c r="M58" i="67"/>
  <c r="L58" i="67"/>
  <c r="K58" i="67"/>
  <c r="O57" i="67"/>
  <c r="N57" i="67"/>
  <c r="M57" i="67"/>
  <c r="L57" i="67"/>
  <c r="K57" i="67"/>
  <c r="O56" i="67"/>
  <c r="N56" i="67"/>
  <c r="M56" i="67"/>
  <c r="L56" i="67"/>
  <c r="K56" i="67"/>
  <c r="O55" i="67"/>
  <c r="N55" i="67"/>
  <c r="M55" i="67"/>
  <c r="L55" i="67"/>
  <c r="K55" i="67"/>
  <c r="O54" i="67"/>
  <c r="N54" i="67"/>
  <c r="M54" i="67"/>
  <c r="L54" i="67"/>
  <c r="K54" i="67"/>
  <c r="O53" i="67"/>
  <c r="N53" i="67"/>
  <c r="M53" i="67"/>
  <c r="L53" i="67"/>
  <c r="K53" i="67"/>
  <c r="O52" i="67"/>
  <c r="N52" i="67"/>
  <c r="M52" i="67"/>
  <c r="L52" i="67"/>
  <c r="K52" i="67"/>
  <c r="O51" i="67"/>
  <c r="N51" i="67"/>
  <c r="M51" i="67"/>
  <c r="L51" i="67"/>
  <c r="K51" i="67"/>
  <c r="O50" i="67"/>
  <c r="N50" i="67"/>
  <c r="M50" i="67"/>
  <c r="L50" i="67"/>
  <c r="K50" i="67"/>
  <c r="O49" i="67"/>
  <c r="N49" i="67"/>
  <c r="M49" i="67"/>
  <c r="L49" i="67"/>
  <c r="K49" i="67"/>
  <c r="O48" i="67"/>
  <c r="N48" i="67"/>
  <c r="M48" i="67"/>
  <c r="L48" i="67"/>
  <c r="K48" i="67"/>
  <c r="O47" i="67"/>
  <c r="N47" i="67"/>
  <c r="M47" i="67"/>
  <c r="L47" i="67"/>
  <c r="K47" i="67"/>
  <c r="O46" i="67"/>
  <c r="N46" i="67"/>
  <c r="M46" i="67"/>
  <c r="L46" i="67"/>
  <c r="K46" i="67"/>
  <c r="O45" i="67"/>
  <c r="N45" i="67"/>
  <c r="M45" i="67"/>
  <c r="L45" i="67"/>
  <c r="K45" i="67"/>
  <c r="O44" i="67"/>
  <c r="N44" i="67"/>
  <c r="M44" i="67"/>
  <c r="L44" i="67"/>
  <c r="K44" i="67"/>
  <c r="O43" i="67"/>
  <c r="N43" i="67"/>
  <c r="M43" i="67"/>
  <c r="L43" i="67"/>
  <c r="K43" i="67"/>
  <c r="O42" i="67"/>
  <c r="N42" i="67"/>
  <c r="M42" i="67"/>
  <c r="L42" i="67"/>
  <c r="K42" i="67"/>
  <c r="O41" i="67"/>
  <c r="N41" i="67"/>
  <c r="M41" i="67"/>
  <c r="L41" i="67"/>
  <c r="K41" i="67"/>
  <c r="O40" i="67"/>
  <c r="N40" i="67"/>
  <c r="M40" i="67"/>
  <c r="L40" i="67"/>
  <c r="K40" i="67"/>
  <c r="O39" i="67"/>
  <c r="N39" i="67"/>
  <c r="M39" i="67"/>
  <c r="L39" i="67"/>
  <c r="K39" i="67"/>
  <c r="O38" i="67"/>
  <c r="N38" i="67"/>
  <c r="M38" i="67"/>
  <c r="L38" i="67"/>
  <c r="K38" i="67"/>
  <c r="O37" i="67"/>
  <c r="N37" i="67"/>
  <c r="M37" i="67"/>
  <c r="L37" i="67"/>
  <c r="K37" i="67"/>
  <c r="O36" i="67"/>
  <c r="N36" i="67"/>
  <c r="M36" i="67"/>
  <c r="L36" i="67"/>
  <c r="K36" i="67"/>
  <c r="O35" i="67"/>
  <c r="N35" i="67"/>
  <c r="M35" i="67"/>
  <c r="L35" i="67"/>
  <c r="K35" i="67"/>
  <c r="O34" i="67"/>
  <c r="N34" i="67"/>
  <c r="M34" i="67"/>
  <c r="L34" i="67"/>
  <c r="K34" i="67"/>
  <c r="O33" i="67"/>
  <c r="N33" i="67"/>
  <c r="M33" i="67"/>
  <c r="L33" i="67"/>
  <c r="K33" i="67"/>
  <c r="O32" i="67"/>
  <c r="N32" i="67"/>
  <c r="M32" i="67"/>
  <c r="L32" i="67"/>
  <c r="K32" i="67"/>
  <c r="O31" i="67"/>
  <c r="N31" i="67"/>
  <c r="M31" i="67"/>
  <c r="L31" i="67"/>
  <c r="K31" i="67"/>
  <c r="O30" i="67"/>
  <c r="N30" i="67"/>
  <c r="M30" i="67"/>
  <c r="L30" i="67"/>
  <c r="K30" i="67"/>
  <c r="O29" i="67"/>
  <c r="N29" i="67"/>
  <c r="M29" i="67"/>
  <c r="L29" i="67"/>
  <c r="K29" i="67"/>
  <c r="O28" i="67"/>
  <c r="N28" i="67"/>
  <c r="M28" i="67"/>
  <c r="L28" i="67"/>
  <c r="K28" i="67"/>
  <c r="O27" i="67"/>
  <c r="N27" i="67"/>
  <c r="M27" i="67"/>
  <c r="L27" i="67"/>
  <c r="K27" i="67"/>
  <c r="O26" i="67"/>
  <c r="N26" i="67"/>
  <c r="M26" i="67"/>
  <c r="L26" i="67"/>
  <c r="K26" i="67"/>
  <c r="O25" i="67"/>
  <c r="N25" i="67"/>
  <c r="M25" i="67"/>
  <c r="L25" i="67"/>
  <c r="K25" i="67"/>
  <c r="O24" i="67"/>
  <c r="N24" i="67"/>
  <c r="M24" i="67"/>
  <c r="L24" i="67"/>
  <c r="K24" i="67"/>
  <c r="O23" i="67"/>
  <c r="N23" i="67"/>
  <c r="M23" i="67"/>
  <c r="L23" i="67"/>
  <c r="K23" i="67"/>
  <c r="O22" i="67"/>
  <c r="N22" i="67"/>
  <c r="M22" i="67"/>
  <c r="L22" i="67"/>
  <c r="K22" i="67"/>
  <c r="O21" i="67"/>
  <c r="N21" i="67"/>
  <c r="M21" i="67"/>
  <c r="L21" i="67"/>
  <c r="K21" i="67"/>
  <c r="O20" i="67"/>
  <c r="N20" i="67"/>
  <c r="M20" i="67"/>
  <c r="L20" i="67"/>
  <c r="K20" i="67"/>
  <c r="O19" i="67"/>
  <c r="N19" i="67"/>
  <c r="M19" i="67"/>
  <c r="L19" i="67"/>
  <c r="K19" i="67"/>
  <c r="O18" i="67"/>
  <c r="N18" i="67"/>
  <c r="M18" i="67"/>
  <c r="L18" i="67"/>
  <c r="K18" i="67"/>
  <c r="O17" i="67"/>
  <c r="N17" i="67"/>
  <c r="M17" i="67"/>
  <c r="L17" i="67"/>
  <c r="K17" i="67"/>
  <c r="O16" i="67"/>
  <c r="N16" i="67"/>
  <c r="M16" i="67"/>
  <c r="L16" i="67"/>
  <c r="K16" i="67"/>
  <c r="O15" i="67"/>
  <c r="N15" i="67"/>
  <c r="M15" i="67"/>
  <c r="L15" i="67"/>
  <c r="K15" i="67"/>
  <c r="O14" i="67"/>
  <c r="N14" i="67"/>
  <c r="M14" i="67"/>
  <c r="L14" i="67"/>
  <c r="K14" i="67"/>
  <c r="O13" i="67"/>
  <c r="N13" i="67"/>
  <c r="M13" i="67"/>
  <c r="L13" i="67"/>
  <c r="K13" i="67"/>
  <c r="O12" i="67"/>
  <c r="N12" i="67"/>
  <c r="M12" i="67"/>
  <c r="L12" i="67"/>
  <c r="K12" i="67"/>
  <c r="O270" i="66"/>
  <c r="N270" i="66"/>
  <c r="M270" i="66"/>
  <c r="L270" i="66"/>
  <c r="K270" i="66"/>
  <c r="O269" i="66"/>
  <c r="N269" i="66"/>
  <c r="M269" i="66"/>
  <c r="L269" i="66"/>
  <c r="K269" i="66"/>
  <c r="O268" i="66"/>
  <c r="N268" i="66"/>
  <c r="M268" i="66"/>
  <c r="L268" i="66"/>
  <c r="K268" i="66"/>
  <c r="O267" i="66"/>
  <c r="N267" i="66"/>
  <c r="M267" i="66"/>
  <c r="L267" i="66"/>
  <c r="K267" i="66"/>
  <c r="O266" i="66"/>
  <c r="N266" i="66"/>
  <c r="M266" i="66"/>
  <c r="L266" i="66"/>
  <c r="K266" i="66"/>
  <c r="O265" i="66"/>
  <c r="N265" i="66"/>
  <c r="M265" i="66"/>
  <c r="L265" i="66"/>
  <c r="K265" i="66"/>
  <c r="O264" i="66"/>
  <c r="N264" i="66"/>
  <c r="M264" i="66"/>
  <c r="L264" i="66"/>
  <c r="K264" i="66"/>
  <c r="O263" i="66"/>
  <c r="N263" i="66"/>
  <c r="M263" i="66"/>
  <c r="L263" i="66"/>
  <c r="K263" i="66"/>
  <c r="O262" i="66"/>
  <c r="N262" i="66"/>
  <c r="M262" i="66"/>
  <c r="L262" i="66"/>
  <c r="K262" i="66"/>
  <c r="O261" i="66"/>
  <c r="N261" i="66"/>
  <c r="M261" i="66"/>
  <c r="L261" i="66"/>
  <c r="K261" i="66"/>
  <c r="O260" i="66"/>
  <c r="N260" i="66"/>
  <c r="M260" i="66"/>
  <c r="L260" i="66"/>
  <c r="K260" i="66"/>
  <c r="O259" i="66"/>
  <c r="N259" i="66"/>
  <c r="M259" i="66"/>
  <c r="L259" i="66"/>
  <c r="K259" i="66"/>
  <c r="O258" i="66"/>
  <c r="N258" i="66"/>
  <c r="M258" i="66"/>
  <c r="L258" i="66"/>
  <c r="K258" i="66"/>
  <c r="O257" i="66"/>
  <c r="N257" i="66"/>
  <c r="M257" i="66"/>
  <c r="L257" i="66"/>
  <c r="K257" i="66"/>
  <c r="O256" i="66"/>
  <c r="N256" i="66"/>
  <c r="M256" i="66"/>
  <c r="L256" i="66"/>
  <c r="K256" i="66"/>
  <c r="O255" i="66"/>
  <c r="N255" i="66"/>
  <c r="M255" i="66"/>
  <c r="L255" i="66"/>
  <c r="K255" i="66"/>
  <c r="O254" i="66"/>
  <c r="N254" i="66"/>
  <c r="M254" i="66"/>
  <c r="L254" i="66"/>
  <c r="K254" i="66"/>
  <c r="O253" i="66"/>
  <c r="N253" i="66"/>
  <c r="M253" i="66"/>
  <c r="L253" i="66"/>
  <c r="K253" i="66"/>
  <c r="O252" i="66"/>
  <c r="N252" i="66"/>
  <c r="M252" i="66"/>
  <c r="L252" i="66"/>
  <c r="K252" i="66"/>
  <c r="O251" i="66"/>
  <c r="N251" i="66"/>
  <c r="M251" i="66"/>
  <c r="L251" i="66"/>
  <c r="K251" i="66"/>
  <c r="O250" i="66"/>
  <c r="N250" i="66"/>
  <c r="M250" i="66"/>
  <c r="L250" i="66"/>
  <c r="K250" i="66"/>
  <c r="O249" i="66"/>
  <c r="N249" i="66"/>
  <c r="M249" i="66"/>
  <c r="L249" i="66"/>
  <c r="K249" i="66"/>
  <c r="O248" i="66"/>
  <c r="N248" i="66"/>
  <c r="M248" i="66"/>
  <c r="L248" i="66"/>
  <c r="K248" i="66"/>
  <c r="O247" i="66"/>
  <c r="N247" i="66"/>
  <c r="M247" i="66"/>
  <c r="L247" i="66"/>
  <c r="K247" i="66"/>
  <c r="O246" i="66"/>
  <c r="N246" i="66"/>
  <c r="M246" i="66"/>
  <c r="L246" i="66"/>
  <c r="K246" i="66"/>
  <c r="O245" i="66"/>
  <c r="N245" i="66"/>
  <c r="M245" i="66"/>
  <c r="L245" i="66"/>
  <c r="K245" i="66"/>
  <c r="O244" i="66"/>
  <c r="N244" i="66"/>
  <c r="M244" i="66"/>
  <c r="L244" i="66"/>
  <c r="K244" i="66"/>
  <c r="O243" i="66"/>
  <c r="N243" i="66"/>
  <c r="M243" i="66"/>
  <c r="L243" i="66"/>
  <c r="K243" i="66"/>
  <c r="O242" i="66"/>
  <c r="N242" i="66"/>
  <c r="M242" i="66"/>
  <c r="L242" i="66"/>
  <c r="K242" i="66"/>
  <c r="O241" i="66"/>
  <c r="N241" i="66"/>
  <c r="M241" i="66"/>
  <c r="L241" i="66"/>
  <c r="K241" i="66"/>
  <c r="O240" i="66"/>
  <c r="N240" i="66"/>
  <c r="M240" i="66"/>
  <c r="L240" i="66"/>
  <c r="K240" i="66"/>
  <c r="O239" i="66"/>
  <c r="N239" i="66"/>
  <c r="M239" i="66"/>
  <c r="L239" i="66"/>
  <c r="K239" i="66"/>
  <c r="O238" i="66"/>
  <c r="N238" i="66"/>
  <c r="M238" i="66"/>
  <c r="L238" i="66"/>
  <c r="K238" i="66"/>
  <c r="O237" i="66"/>
  <c r="N237" i="66"/>
  <c r="M237" i="66"/>
  <c r="L237" i="66"/>
  <c r="K237" i="66"/>
  <c r="O236" i="66"/>
  <c r="N236" i="66"/>
  <c r="M236" i="66"/>
  <c r="L236" i="66"/>
  <c r="K236" i="66"/>
  <c r="O235" i="66"/>
  <c r="N235" i="66"/>
  <c r="M235" i="66"/>
  <c r="L235" i="66"/>
  <c r="K235" i="66"/>
  <c r="O234" i="66"/>
  <c r="N234" i="66"/>
  <c r="M234" i="66"/>
  <c r="L234" i="66"/>
  <c r="K234" i="66"/>
  <c r="O233" i="66"/>
  <c r="N233" i="66"/>
  <c r="M233" i="66"/>
  <c r="L233" i="66"/>
  <c r="K233" i="66"/>
  <c r="O232" i="66"/>
  <c r="N232" i="66"/>
  <c r="M232" i="66"/>
  <c r="L232" i="66"/>
  <c r="K232" i="66"/>
  <c r="O231" i="66"/>
  <c r="N231" i="66"/>
  <c r="M231" i="66"/>
  <c r="L231" i="66"/>
  <c r="K231" i="66"/>
  <c r="O230" i="66"/>
  <c r="N230" i="66"/>
  <c r="M230" i="66"/>
  <c r="L230" i="66"/>
  <c r="K230" i="66"/>
  <c r="O229" i="66"/>
  <c r="N229" i="66"/>
  <c r="M229" i="66"/>
  <c r="L229" i="66"/>
  <c r="K229" i="66"/>
  <c r="O228" i="66"/>
  <c r="N228" i="66"/>
  <c r="M228" i="66"/>
  <c r="L228" i="66"/>
  <c r="K228" i="66"/>
  <c r="O227" i="66"/>
  <c r="N227" i="66"/>
  <c r="M227" i="66"/>
  <c r="L227" i="66"/>
  <c r="K227" i="66"/>
  <c r="O226" i="66"/>
  <c r="N226" i="66"/>
  <c r="M226" i="66"/>
  <c r="L226" i="66"/>
  <c r="K226" i="66"/>
  <c r="O225" i="66"/>
  <c r="N225" i="66"/>
  <c r="M225" i="66"/>
  <c r="L225" i="66"/>
  <c r="K225" i="66"/>
  <c r="O224" i="66"/>
  <c r="N224" i="66"/>
  <c r="M224" i="66"/>
  <c r="L224" i="66"/>
  <c r="K224" i="66"/>
  <c r="O223" i="66"/>
  <c r="N223" i="66"/>
  <c r="M223" i="66"/>
  <c r="L223" i="66"/>
  <c r="K223" i="66"/>
  <c r="O222" i="66"/>
  <c r="N222" i="66"/>
  <c r="M222" i="66"/>
  <c r="L222" i="66"/>
  <c r="K222" i="66"/>
  <c r="O221" i="66"/>
  <c r="N221" i="66"/>
  <c r="M221" i="66"/>
  <c r="L221" i="66"/>
  <c r="K221" i="66"/>
  <c r="O220" i="66"/>
  <c r="N220" i="66"/>
  <c r="M220" i="66"/>
  <c r="L220" i="66"/>
  <c r="K220" i="66"/>
  <c r="O219" i="66"/>
  <c r="N219" i="66"/>
  <c r="M219" i="66"/>
  <c r="L219" i="66"/>
  <c r="K219" i="66"/>
  <c r="O218" i="66"/>
  <c r="N218" i="66"/>
  <c r="M218" i="66"/>
  <c r="L218" i="66"/>
  <c r="K218" i="66"/>
  <c r="O217" i="66"/>
  <c r="N217" i="66"/>
  <c r="M217" i="66"/>
  <c r="L217" i="66"/>
  <c r="K217" i="66"/>
  <c r="O216" i="66"/>
  <c r="N216" i="66"/>
  <c r="M216" i="66"/>
  <c r="L216" i="66"/>
  <c r="K216" i="66"/>
  <c r="O215" i="66"/>
  <c r="N215" i="66"/>
  <c r="M215" i="66"/>
  <c r="L215" i="66"/>
  <c r="K215" i="66"/>
  <c r="O214" i="66"/>
  <c r="N214" i="66"/>
  <c r="M214" i="66"/>
  <c r="L214" i="66"/>
  <c r="K214" i="66"/>
  <c r="O213" i="66"/>
  <c r="N213" i="66"/>
  <c r="M213" i="66"/>
  <c r="L213" i="66"/>
  <c r="K213" i="66"/>
  <c r="O212" i="66"/>
  <c r="N212" i="66"/>
  <c r="M212" i="66"/>
  <c r="L212" i="66"/>
  <c r="K212" i="66"/>
  <c r="O211" i="66"/>
  <c r="N211" i="66"/>
  <c r="M211" i="66"/>
  <c r="L211" i="66"/>
  <c r="K211" i="66"/>
  <c r="O210" i="66"/>
  <c r="N210" i="66"/>
  <c r="M210" i="66"/>
  <c r="L210" i="66"/>
  <c r="K210" i="66"/>
  <c r="O209" i="66"/>
  <c r="N209" i="66"/>
  <c r="M209" i="66"/>
  <c r="L209" i="66"/>
  <c r="K209" i="66"/>
  <c r="O208" i="66"/>
  <c r="N208" i="66"/>
  <c r="M208" i="66"/>
  <c r="L208" i="66"/>
  <c r="K208" i="66"/>
  <c r="O207" i="66"/>
  <c r="N207" i="66"/>
  <c r="M207" i="66"/>
  <c r="L207" i="66"/>
  <c r="K207" i="66"/>
  <c r="O206" i="66"/>
  <c r="N206" i="66"/>
  <c r="M206" i="66"/>
  <c r="L206" i="66"/>
  <c r="K206" i="66"/>
  <c r="O205" i="66"/>
  <c r="N205" i="66"/>
  <c r="M205" i="66"/>
  <c r="L205" i="66"/>
  <c r="K205" i="66"/>
  <c r="O204" i="66"/>
  <c r="N204" i="66"/>
  <c r="M204" i="66"/>
  <c r="L204" i="66"/>
  <c r="K204" i="66"/>
  <c r="O203" i="66"/>
  <c r="N203" i="66"/>
  <c r="M203" i="66"/>
  <c r="L203" i="66"/>
  <c r="K203" i="66"/>
  <c r="O202" i="66"/>
  <c r="N202" i="66"/>
  <c r="M202" i="66"/>
  <c r="L202" i="66"/>
  <c r="K202" i="66"/>
  <c r="O201" i="66"/>
  <c r="N201" i="66"/>
  <c r="M201" i="66"/>
  <c r="L201" i="66"/>
  <c r="K201" i="66"/>
  <c r="O200" i="66"/>
  <c r="N200" i="66"/>
  <c r="M200" i="66"/>
  <c r="L200" i="66"/>
  <c r="K200" i="66"/>
  <c r="O199" i="66"/>
  <c r="N199" i="66"/>
  <c r="M199" i="66"/>
  <c r="L199" i="66"/>
  <c r="K199" i="66"/>
  <c r="O198" i="66"/>
  <c r="N198" i="66"/>
  <c r="M198" i="66"/>
  <c r="L198" i="66"/>
  <c r="K198" i="66"/>
  <c r="O197" i="66"/>
  <c r="N197" i="66"/>
  <c r="M197" i="66"/>
  <c r="L197" i="66"/>
  <c r="K197" i="66"/>
  <c r="O196" i="66"/>
  <c r="N196" i="66"/>
  <c r="M196" i="66"/>
  <c r="L196" i="66"/>
  <c r="K196" i="66"/>
  <c r="O195" i="66"/>
  <c r="N195" i="66"/>
  <c r="M195" i="66"/>
  <c r="L195" i="66"/>
  <c r="K195" i="66"/>
  <c r="O194" i="66"/>
  <c r="N194" i="66"/>
  <c r="M194" i="66"/>
  <c r="L194" i="66"/>
  <c r="K194" i="66"/>
  <c r="O193" i="66"/>
  <c r="N193" i="66"/>
  <c r="M193" i="66"/>
  <c r="L193" i="66"/>
  <c r="K193" i="66"/>
  <c r="O192" i="66"/>
  <c r="N192" i="66"/>
  <c r="M192" i="66"/>
  <c r="L192" i="66"/>
  <c r="K192" i="66"/>
  <c r="O191" i="66"/>
  <c r="N191" i="66"/>
  <c r="M191" i="66"/>
  <c r="L191" i="66"/>
  <c r="K191" i="66"/>
  <c r="O190" i="66"/>
  <c r="N190" i="66"/>
  <c r="M190" i="66"/>
  <c r="L190" i="66"/>
  <c r="K190" i="66"/>
  <c r="O189" i="66"/>
  <c r="N189" i="66"/>
  <c r="M189" i="66"/>
  <c r="L189" i="66"/>
  <c r="K189" i="66"/>
  <c r="O188" i="66"/>
  <c r="N188" i="66"/>
  <c r="M188" i="66"/>
  <c r="L188" i="66"/>
  <c r="K188" i="66"/>
  <c r="O187" i="66"/>
  <c r="N187" i="66"/>
  <c r="M187" i="66"/>
  <c r="L187" i="66"/>
  <c r="K187" i="66"/>
  <c r="O186" i="66"/>
  <c r="N186" i="66"/>
  <c r="M186" i="66"/>
  <c r="L186" i="66"/>
  <c r="K186" i="66"/>
  <c r="O185" i="66"/>
  <c r="N185" i="66"/>
  <c r="M185" i="66"/>
  <c r="L185" i="66"/>
  <c r="K185" i="66"/>
  <c r="O184" i="66"/>
  <c r="N184" i="66"/>
  <c r="M184" i="66"/>
  <c r="L184" i="66"/>
  <c r="K184" i="66"/>
  <c r="O183" i="66"/>
  <c r="N183" i="66"/>
  <c r="M183" i="66"/>
  <c r="L183" i="66"/>
  <c r="K183" i="66"/>
  <c r="O182" i="66"/>
  <c r="N182" i="66"/>
  <c r="M182" i="66"/>
  <c r="L182" i="66"/>
  <c r="K182" i="66"/>
  <c r="O181" i="66"/>
  <c r="N181" i="66"/>
  <c r="M181" i="66"/>
  <c r="L181" i="66"/>
  <c r="K181" i="66"/>
  <c r="O180" i="66"/>
  <c r="N180" i="66"/>
  <c r="M180" i="66"/>
  <c r="L180" i="66"/>
  <c r="K180" i="66"/>
  <c r="O179" i="66"/>
  <c r="N179" i="66"/>
  <c r="M179" i="66"/>
  <c r="L179" i="66"/>
  <c r="K179" i="66"/>
  <c r="O178" i="66"/>
  <c r="N178" i="66"/>
  <c r="M178" i="66"/>
  <c r="L178" i="66"/>
  <c r="K178" i="66"/>
  <c r="O177" i="66"/>
  <c r="N177" i="66"/>
  <c r="M177" i="66"/>
  <c r="L177" i="66"/>
  <c r="K177" i="66"/>
  <c r="O176" i="66"/>
  <c r="N176" i="66"/>
  <c r="M176" i="66"/>
  <c r="L176" i="66"/>
  <c r="K176" i="66"/>
  <c r="O175" i="66"/>
  <c r="N175" i="66"/>
  <c r="M175" i="66"/>
  <c r="L175" i="66"/>
  <c r="K175" i="66"/>
  <c r="O174" i="66"/>
  <c r="N174" i="66"/>
  <c r="M174" i="66"/>
  <c r="L174" i="66"/>
  <c r="K174" i="66"/>
  <c r="O173" i="66"/>
  <c r="N173" i="66"/>
  <c r="M173" i="66"/>
  <c r="L173" i="66"/>
  <c r="K173" i="66"/>
  <c r="O172" i="66"/>
  <c r="N172" i="66"/>
  <c r="M172" i="66"/>
  <c r="L172" i="66"/>
  <c r="K172" i="66"/>
  <c r="O171" i="66"/>
  <c r="N171" i="66"/>
  <c r="M171" i="66"/>
  <c r="L171" i="66"/>
  <c r="K171" i="66"/>
  <c r="O170" i="66"/>
  <c r="N170" i="66"/>
  <c r="M170" i="66"/>
  <c r="L170" i="66"/>
  <c r="K170" i="66"/>
  <c r="O169" i="66"/>
  <c r="N169" i="66"/>
  <c r="M169" i="66"/>
  <c r="L169" i="66"/>
  <c r="K169" i="66"/>
  <c r="O168" i="66"/>
  <c r="N168" i="66"/>
  <c r="M168" i="66"/>
  <c r="L168" i="66"/>
  <c r="K168" i="66"/>
  <c r="O167" i="66"/>
  <c r="N167" i="66"/>
  <c r="M167" i="66"/>
  <c r="L167" i="66"/>
  <c r="K167" i="66"/>
  <c r="O166" i="66"/>
  <c r="N166" i="66"/>
  <c r="M166" i="66"/>
  <c r="L166" i="66"/>
  <c r="K166" i="66"/>
  <c r="O165" i="66"/>
  <c r="N165" i="66"/>
  <c r="M165" i="66"/>
  <c r="L165" i="66"/>
  <c r="K165" i="66"/>
  <c r="O164" i="66"/>
  <c r="N164" i="66"/>
  <c r="M164" i="66"/>
  <c r="L164" i="66"/>
  <c r="K164" i="66"/>
  <c r="O163" i="66"/>
  <c r="N163" i="66"/>
  <c r="M163" i="66"/>
  <c r="L163" i="66"/>
  <c r="K163" i="66"/>
  <c r="O162" i="66"/>
  <c r="N162" i="66"/>
  <c r="M162" i="66"/>
  <c r="L162" i="66"/>
  <c r="K162" i="66"/>
  <c r="O161" i="66"/>
  <c r="N161" i="66"/>
  <c r="M161" i="66"/>
  <c r="L161" i="66"/>
  <c r="K161" i="66"/>
  <c r="O160" i="66"/>
  <c r="N160" i="66"/>
  <c r="M160" i="66"/>
  <c r="L160" i="66"/>
  <c r="K160" i="66"/>
  <c r="O159" i="66"/>
  <c r="N159" i="66"/>
  <c r="M159" i="66"/>
  <c r="L159" i="66"/>
  <c r="K159" i="66"/>
  <c r="O158" i="66"/>
  <c r="N158" i="66"/>
  <c r="M158" i="66"/>
  <c r="L158" i="66"/>
  <c r="K158" i="66"/>
  <c r="O157" i="66"/>
  <c r="N157" i="66"/>
  <c r="M157" i="66"/>
  <c r="L157" i="66"/>
  <c r="K157" i="66"/>
  <c r="O156" i="66"/>
  <c r="N156" i="66"/>
  <c r="M156" i="66"/>
  <c r="L156" i="66"/>
  <c r="K156" i="66"/>
  <c r="O155" i="66"/>
  <c r="N155" i="66"/>
  <c r="M155" i="66"/>
  <c r="L155" i="66"/>
  <c r="K155" i="66"/>
  <c r="O154" i="66"/>
  <c r="N154" i="66"/>
  <c r="M154" i="66"/>
  <c r="L154" i="66"/>
  <c r="K154" i="66"/>
  <c r="O153" i="66"/>
  <c r="N153" i="66"/>
  <c r="M153" i="66"/>
  <c r="L153" i="66"/>
  <c r="K153" i="66"/>
  <c r="O152" i="66"/>
  <c r="N152" i="66"/>
  <c r="M152" i="66"/>
  <c r="L152" i="66"/>
  <c r="K152" i="66"/>
  <c r="O151" i="66"/>
  <c r="N151" i="66"/>
  <c r="M151" i="66"/>
  <c r="L151" i="66"/>
  <c r="K151" i="66"/>
  <c r="O150" i="66"/>
  <c r="N150" i="66"/>
  <c r="M150" i="66"/>
  <c r="L150" i="66"/>
  <c r="K150" i="66"/>
  <c r="O149" i="66"/>
  <c r="N149" i="66"/>
  <c r="M149" i="66"/>
  <c r="L149" i="66"/>
  <c r="K149" i="66"/>
  <c r="O148" i="66"/>
  <c r="N148" i="66"/>
  <c r="M148" i="66"/>
  <c r="L148" i="66"/>
  <c r="K148" i="66"/>
  <c r="O147" i="66"/>
  <c r="N147" i="66"/>
  <c r="M147" i="66"/>
  <c r="L147" i="66"/>
  <c r="K147" i="66"/>
  <c r="O146" i="66"/>
  <c r="N146" i="66"/>
  <c r="M146" i="66"/>
  <c r="L146" i="66"/>
  <c r="K146" i="66"/>
  <c r="O145" i="66"/>
  <c r="N145" i="66"/>
  <c r="M145" i="66"/>
  <c r="L145" i="66"/>
  <c r="K145" i="66"/>
  <c r="O144" i="66"/>
  <c r="N144" i="66"/>
  <c r="M144" i="66"/>
  <c r="L144" i="66"/>
  <c r="K144" i="66"/>
  <c r="O143" i="66"/>
  <c r="N143" i="66"/>
  <c r="M143" i="66"/>
  <c r="L143" i="66"/>
  <c r="K143" i="66"/>
  <c r="O142" i="66"/>
  <c r="N142" i="66"/>
  <c r="M142" i="66"/>
  <c r="L142" i="66"/>
  <c r="K142" i="66"/>
  <c r="O141" i="66"/>
  <c r="N141" i="66"/>
  <c r="M141" i="66"/>
  <c r="L141" i="66"/>
  <c r="K141" i="66"/>
  <c r="O140" i="66"/>
  <c r="N140" i="66"/>
  <c r="M140" i="66"/>
  <c r="L140" i="66"/>
  <c r="K140" i="66"/>
  <c r="O139" i="66"/>
  <c r="N139" i="66"/>
  <c r="M139" i="66"/>
  <c r="L139" i="66"/>
  <c r="K139" i="66"/>
  <c r="O138" i="66"/>
  <c r="N138" i="66"/>
  <c r="M138" i="66"/>
  <c r="L138" i="66"/>
  <c r="K138" i="66"/>
  <c r="O137" i="66"/>
  <c r="N137" i="66"/>
  <c r="M137" i="66"/>
  <c r="L137" i="66"/>
  <c r="K137" i="66"/>
  <c r="O136" i="66"/>
  <c r="N136" i="66"/>
  <c r="M136" i="66"/>
  <c r="L136" i="66"/>
  <c r="K136" i="66"/>
  <c r="O135" i="66"/>
  <c r="N135" i="66"/>
  <c r="M135" i="66"/>
  <c r="L135" i="66"/>
  <c r="K135" i="66"/>
  <c r="O134" i="66"/>
  <c r="N134" i="66"/>
  <c r="M134" i="66"/>
  <c r="L134" i="66"/>
  <c r="K134" i="66"/>
  <c r="O133" i="66"/>
  <c r="N133" i="66"/>
  <c r="M133" i="66"/>
  <c r="L133" i="66"/>
  <c r="K133" i="66"/>
  <c r="O132" i="66"/>
  <c r="N132" i="66"/>
  <c r="M132" i="66"/>
  <c r="L132" i="66"/>
  <c r="K132" i="66"/>
  <c r="O131" i="66"/>
  <c r="N131" i="66"/>
  <c r="M131" i="66"/>
  <c r="L131" i="66"/>
  <c r="K131" i="66"/>
  <c r="O130" i="66"/>
  <c r="N130" i="66"/>
  <c r="M130" i="66"/>
  <c r="L130" i="66"/>
  <c r="K130" i="66"/>
  <c r="O129" i="66"/>
  <c r="N129" i="66"/>
  <c r="M129" i="66"/>
  <c r="L129" i="66"/>
  <c r="K129" i="66"/>
  <c r="O128" i="66"/>
  <c r="N128" i="66"/>
  <c r="M128" i="66"/>
  <c r="L128" i="66"/>
  <c r="K128" i="66"/>
  <c r="O127" i="66"/>
  <c r="N127" i="66"/>
  <c r="M127" i="66"/>
  <c r="L127" i="66"/>
  <c r="K127" i="66"/>
  <c r="O126" i="66"/>
  <c r="N126" i="66"/>
  <c r="M126" i="66"/>
  <c r="L126" i="66"/>
  <c r="K126" i="66"/>
  <c r="O125" i="66"/>
  <c r="N125" i="66"/>
  <c r="M125" i="66"/>
  <c r="L125" i="66"/>
  <c r="K125" i="66"/>
  <c r="O124" i="66"/>
  <c r="N124" i="66"/>
  <c r="M124" i="66"/>
  <c r="L124" i="66"/>
  <c r="K124" i="66"/>
  <c r="O123" i="66"/>
  <c r="N123" i="66"/>
  <c r="M123" i="66"/>
  <c r="L123" i="66"/>
  <c r="K123" i="66"/>
  <c r="O122" i="66"/>
  <c r="N122" i="66"/>
  <c r="M122" i="66"/>
  <c r="L122" i="66"/>
  <c r="K122" i="66"/>
  <c r="O121" i="66"/>
  <c r="N121" i="66"/>
  <c r="M121" i="66"/>
  <c r="L121" i="66"/>
  <c r="K121" i="66"/>
  <c r="O120" i="66"/>
  <c r="N120" i="66"/>
  <c r="M120" i="66"/>
  <c r="L120" i="66"/>
  <c r="K120" i="66"/>
  <c r="O119" i="66"/>
  <c r="N119" i="66"/>
  <c r="M119" i="66"/>
  <c r="L119" i="66"/>
  <c r="K119" i="66"/>
  <c r="O118" i="66"/>
  <c r="N118" i="66"/>
  <c r="M118" i="66"/>
  <c r="L118" i="66"/>
  <c r="K118" i="66"/>
  <c r="O117" i="66"/>
  <c r="N117" i="66"/>
  <c r="M117" i="66"/>
  <c r="L117" i="66"/>
  <c r="K117" i="66"/>
  <c r="O116" i="66"/>
  <c r="N116" i="66"/>
  <c r="M116" i="66"/>
  <c r="L116" i="66"/>
  <c r="K116" i="66"/>
  <c r="O115" i="66"/>
  <c r="N115" i="66"/>
  <c r="M115" i="66"/>
  <c r="L115" i="66"/>
  <c r="K115" i="66"/>
  <c r="O114" i="66"/>
  <c r="N114" i="66"/>
  <c r="M114" i="66"/>
  <c r="L114" i="66"/>
  <c r="K114" i="66"/>
  <c r="O113" i="66"/>
  <c r="N113" i="66"/>
  <c r="M113" i="66"/>
  <c r="L113" i="66"/>
  <c r="K113" i="66"/>
  <c r="O112" i="66"/>
  <c r="N112" i="66"/>
  <c r="M112" i="66"/>
  <c r="L112" i="66"/>
  <c r="K112" i="66"/>
  <c r="O111" i="66"/>
  <c r="N111" i="66"/>
  <c r="M111" i="66"/>
  <c r="L111" i="66"/>
  <c r="K111" i="66"/>
  <c r="O110" i="66"/>
  <c r="N110" i="66"/>
  <c r="M110" i="66"/>
  <c r="L110" i="66"/>
  <c r="K110" i="66"/>
  <c r="O109" i="66"/>
  <c r="N109" i="66"/>
  <c r="M109" i="66"/>
  <c r="L109" i="66"/>
  <c r="K109" i="66"/>
  <c r="O108" i="66"/>
  <c r="N108" i="66"/>
  <c r="M108" i="66"/>
  <c r="L108" i="66"/>
  <c r="K108" i="66"/>
  <c r="O107" i="66"/>
  <c r="N107" i="66"/>
  <c r="M107" i="66"/>
  <c r="L107" i="66"/>
  <c r="K107" i="66"/>
  <c r="O106" i="66"/>
  <c r="N106" i="66"/>
  <c r="M106" i="66"/>
  <c r="L106" i="66"/>
  <c r="K106" i="66"/>
  <c r="O105" i="66"/>
  <c r="N105" i="66"/>
  <c r="M105" i="66"/>
  <c r="L105" i="66"/>
  <c r="K105" i="66"/>
  <c r="O104" i="66"/>
  <c r="N104" i="66"/>
  <c r="M104" i="66"/>
  <c r="L104" i="66"/>
  <c r="K104" i="66"/>
  <c r="O103" i="66"/>
  <c r="N103" i="66"/>
  <c r="M103" i="66"/>
  <c r="L103" i="66"/>
  <c r="K103" i="66"/>
  <c r="O102" i="66"/>
  <c r="N102" i="66"/>
  <c r="M102" i="66"/>
  <c r="L102" i="66"/>
  <c r="K102" i="66"/>
  <c r="O101" i="66"/>
  <c r="N101" i="66"/>
  <c r="M101" i="66"/>
  <c r="L101" i="66"/>
  <c r="K101" i="66"/>
  <c r="O100" i="66"/>
  <c r="N100" i="66"/>
  <c r="M100" i="66"/>
  <c r="L100" i="66"/>
  <c r="K100" i="66"/>
  <c r="O99" i="66"/>
  <c r="N99" i="66"/>
  <c r="M99" i="66"/>
  <c r="L99" i="66"/>
  <c r="K99" i="66"/>
  <c r="O98" i="66"/>
  <c r="N98" i="66"/>
  <c r="M98" i="66"/>
  <c r="L98" i="66"/>
  <c r="K98" i="66"/>
  <c r="O97" i="66"/>
  <c r="N97" i="66"/>
  <c r="M97" i="66"/>
  <c r="L97" i="66"/>
  <c r="K97" i="66"/>
  <c r="O96" i="66"/>
  <c r="N96" i="66"/>
  <c r="M96" i="66"/>
  <c r="L96" i="66"/>
  <c r="K96" i="66"/>
  <c r="O95" i="66"/>
  <c r="N95" i="66"/>
  <c r="M95" i="66"/>
  <c r="L95" i="66"/>
  <c r="K95" i="66"/>
  <c r="O94" i="66"/>
  <c r="N94" i="66"/>
  <c r="M94" i="66"/>
  <c r="L94" i="66"/>
  <c r="K94" i="66"/>
  <c r="O93" i="66"/>
  <c r="N93" i="66"/>
  <c r="M93" i="66"/>
  <c r="L93" i="66"/>
  <c r="K93" i="66"/>
  <c r="O92" i="66"/>
  <c r="N92" i="66"/>
  <c r="M92" i="66"/>
  <c r="L92" i="66"/>
  <c r="K92" i="66"/>
  <c r="O91" i="66"/>
  <c r="N91" i="66"/>
  <c r="M91" i="66"/>
  <c r="L91" i="66"/>
  <c r="K91" i="66"/>
  <c r="O90" i="66"/>
  <c r="N90" i="66"/>
  <c r="M90" i="66"/>
  <c r="L90" i="66"/>
  <c r="K90" i="66"/>
  <c r="O89" i="66"/>
  <c r="N89" i="66"/>
  <c r="M89" i="66"/>
  <c r="L89" i="66"/>
  <c r="K89" i="66"/>
  <c r="O88" i="66"/>
  <c r="N88" i="66"/>
  <c r="M88" i="66"/>
  <c r="L88" i="66"/>
  <c r="K88" i="66"/>
  <c r="O87" i="66"/>
  <c r="N87" i="66"/>
  <c r="M87" i="66"/>
  <c r="L87" i="66"/>
  <c r="K87" i="66"/>
  <c r="O86" i="66"/>
  <c r="N86" i="66"/>
  <c r="M86" i="66"/>
  <c r="L86" i="66"/>
  <c r="K86" i="66"/>
  <c r="O85" i="66"/>
  <c r="N85" i="66"/>
  <c r="M85" i="66"/>
  <c r="L85" i="66"/>
  <c r="K85" i="66"/>
  <c r="O84" i="66"/>
  <c r="N84" i="66"/>
  <c r="M84" i="66"/>
  <c r="L84" i="66"/>
  <c r="K84" i="66"/>
  <c r="O83" i="66"/>
  <c r="N83" i="66"/>
  <c r="M83" i="66"/>
  <c r="L83" i="66"/>
  <c r="K83" i="66"/>
  <c r="O82" i="66"/>
  <c r="N82" i="66"/>
  <c r="M82" i="66"/>
  <c r="L82" i="66"/>
  <c r="K82" i="66"/>
  <c r="O81" i="66"/>
  <c r="N81" i="66"/>
  <c r="M81" i="66"/>
  <c r="L81" i="66"/>
  <c r="K81" i="66"/>
  <c r="O80" i="66"/>
  <c r="N80" i="66"/>
  <c r="M80" i="66"/>
  <c r="L80" i="66"/>
  <c r="K80" i="66"/>
  <c r="O79" i="66"/>
  <c r="N79" i="66"/>
  <c r="M79" i="66"/>
  <c r="L79" i="66"/>
  <c r="K79" i="66"/>
  <c r="O78" i="66"/>
  <c r="N78" i="66"/>
  <c r="M78" i="66"/>
  <c r="L78" i="66"/>
  <c r="K78" i="66"/>
  <c r="O77" i="66"/>
  <c r="N77" i="66"/>
  <c r="M77" i="66"/>
  <c r="L77" i="66"/>
  <c r="K77" i="66"/>
  <c r="O76" i="66"/>
  <c r="N76" i="66"/>
  <c r="M76" i="66"/>
  <c r="L76" i="66"/>
  <c r="K76" i="66"/>
  <c r="O75" i="66"/>
  <c r="N75" i="66"/>
  <c r="M75" i="66"/>
  <c r="L75" i="66"/>
  <c r="K75" i="66"/>
  <c r="O74" i="66"/>
  <c r="N74" i="66"/>
  <c r="M74" i="66"/>
  <c r="L74" i="66"/>
  <c r="K74" i="66"/>
  <c r="O73" i="66"/>
  <c r="N73" i="66"/>
  <c r="M73" i="66"/>
  <c r="L73" i="66"/>
  <c r="K73" i="66"/>
  <c r="O72" i="66"/>
  <c r="N72" i="66"/>
  <c r="M72" i="66"/>
  <c r="L72" i="66"/>
  <c r="K72" i="66"/>
  <c r="O71" i="66"/>
  <c r="N71" i="66"/>
  <c r="M71" i="66"/>
  <c r="L71" i="66"/>
  <c r="K71" i="66"/>
  <c r="O70" i="66"/>
  <c r="N70" i="66"/>
  <c r="M70" i="66"/>
  <c r="L70" i="66"/>
  <c r="K70" i="66"/>
  <c r="O69" i="66"/>
  <c r="N69" i="66"/>
  <c r="M69" i="66"/>
  <c r="L69" i="66"/>
  <c r="K69" i="66"/>
  <c r="O68" i="66"/>
  <c r="N68" i="66"/>
  <c r="M68" i="66"/>
  <c r="L68" i="66"/>
  <c r="K68" i="66"/>
  <c r="O67" i="66"/>
  <c r="N67" i="66"/>
  <c r="M67" i="66"/>
  <c r="L67" i="66"/>
  <c r="K67" i="66"/>
  <c r="O66" i="66"/>
  <c r="N66" i="66"/>
  <c r="M66" i="66"/>
  <c r="L66" i="66"/>
  <c r="K66" i="66"/>
  <c r="O65" i="66"/>
  <c r="N65" i="66"/>
  <c r="M65" i="66"/>
  <c r="L65" i="66"/>
  <c r="K65" i="66"/>
  <c r="O64" i="66"/>
  <c r="N64" i="66"/>
  <c r="M64" i="66"/>
  <c r="L64" i="66"/>
  <c r="K64" i="66"/>
  <c r="O63" i="66"/>
  <c r="N63" i="66"/>
  <c r="M63" i="66"/>
  <c r="L63" i="66"/>
  <c r="K63" i="66"/>
  <c r="O62" i="66"/>
  <c r="N62" i="66"/>
  <c r="M62" i="66"/>
  <c r="L62" i="66"/>
  <c r="K62" i="66"/>
  <c r="O61" i="66"/>
  <c r="N61" i="66"/>
  <c r="M61" i="66"/>
  <c r="L61" i="66"/>
  <c r="K61" i="66"/>
  <c r="O60" i="66"/>
  <c r="N60" i="66"/>
  <c r="M60" i="66"/>
  <c r="L60" i="66"/>
  <c r="K60" i="66"/>
  <c r="O59" i="66"/>
  <c r="N59" i="66"/>
  <c r="M59" i="66"/>
  <c r="L59" i="66"/>
  <c r="K59" i="66"/>
  <c r="O58" i="66"/>
  <c r="N58" i="66"/>
  <c r="M58" i="66"/>
  <c r="L58" i="66"/>
  <c r="K58" i="66"/>
  <c r="O57" i="66"/>
  <c r="N57" i="66"/>
  <c r="M57" i="66"/>
  <c r="L57" i="66"/>
  <c r="K57" i="66"/>
  <c r="O56" i="66"/>
  <c r="N56" i="66"/>
  <c r="M56" i="66"/>
  <c r="L56" i="66"/>
  <c r="K56" i="66"/>
  <c r="O55" i="66"/>
  <c r="N55" i="66"/>
  <c r="M55" i="66"/>
  <c r="L55" i="66"/>
  <c r="K55" i="66"/>
  <c r="O54" i="66"/>
  <c r="N54" i="66"/>
  <c r="M54" i="66"/>
  <c r="L54" i="66"/>
  <c r="K54" i="66"/>
  <c r="O53" i="66"/>
  <c r="N53" i="66"/>
  <c r="M53" i="66"/>
  <c r="L53" i="66"/>
  <c r="K53" i="66"/>
  <c r="O52" i="66"/>
  <c r="N52" i="66"/>
  <c r="M52" i="66"/>
  <c r="L52" i="66"/>
  <c r="K52" i="66"/>
  <c r="O51" i="66"/>
  <c r="N51" i="66"/>
  <c r="M51" i="66"/>
  <c r="L51" i="66"/>
  <c r="K51" i="66"/>
  <c r="O50" i="66"/>
  <c r="N50" i="66"/>
  <c r="M50" i="66"/>
  <c r="L50" i="66"/>
  <c r="K50" i="66"/>
  <c r="O49" i="66"/>
  <c r="N49" i="66"/>
  <c r="M49" i="66"/>
  <c r="L49" i="66"/>
  <c r="K49" i="66"/>
  <c r="O48" i="66"/>
  <c r="N48" i="66"/>
  <c r="M48" i="66"/>
  <c r="L48" i="66"/>
  <c r="K48" i="66"/>
  <c r="O47" i="66"/>
  <c r="N47" i="66"/>
  <c r="M47" i="66"/>
  <c r="L47" i="66"/>
  <c r="K47" i="66"/>
  <c r="O46" i="66"/>
  <c r="N46" i="66"/>
  <c r="M46" i="66"/>
  <c r="L46" i="66"/>
  <c r="K46" i="66"/>
  <c r="O45" i="66"/>
  <c r="N45" i="66"/>
  <c r="M45" i="66"/>
  <c r="L45" i="66"/>
  <c r="K45" i="66"/>
  <c r="O44" i="66"/>
  <c r="N44" i="66"/>
  <c r="M44" i="66"/>
  <c r="L44" i="66"/>
  <c r="K44" i="66"/>
  <c r="O43" i="66"/>
  <c r="N43" i="66"/>
  <c r="M43" i="66"/>
  <c r="L43" i="66"/>
  <c r="K43" i="66"/>
  <c r="O42" i="66"/>
  <c r="N42" i="66"/>
  <c r="M42" i="66"/>
  <c r="L42" i="66"/>
  <c r="K42" i="66"/>
  <c r="O41" i="66"/>
  <c r="N41" i="66"/>
  <c r="M41" i="66"/>
  <c r="L41" i="66"/>
  <c r="K41" i="66"/>
  <c r="O40" i="66"/>
  <c r="N40" i="66"/>
  <c r="M40" i="66"/>
  <c r="L40" i="66"/>
  <c r="K40" i="66"/>
  <c r="O39" i="66"/>
  <c r="N39" i="66"/>
  <c r="M39" i="66"/>
  <c r="L39" i="66"/>
  <c r="K39" i="66"/>
  <c r="O38" i="66"/>
  <c r="N38" i="66"/>
  <c r="M38" i="66"/>
  <c r="L38" i="66"/>
  <c r="K38" i="66"/>
  <c r="O37" i="66"/>
  <c r="N37" i="66"/>
  <c r="M37" i="66"/>
  <c r="L37" i="66"/>
  <c r="K37" i="66"/>
  <c r="O36" i="66"/>
  <c r="N36" i="66"/>
  <c r="M36" i="66"/>
  <c r="L36" i="66"/>
  <c r="K36" i="66"/>
  <c r="O35" i="66"/>
  <c r="N35" i="66"/>
  <c r="M35" i="66"/>
  <c r="L35" i="66"/>
  <c r="K35" i="66"/>
  <c r="O34" i="66"/>
  <c r="N34" i="66"/>
  <c r="M34" i="66"/>
  <c r="L34" i="66"/>
  <c r="K34" i="66"/>
  <c r="O33" i="66"/>
  <c r="N33" i="66"/>
  <c r="M33" i="66"/>
  <c r="L33" i="66"/>
  <c r="K33" i="66"/>
  <c r="O32" i="66"/>
  <c r="N32" i="66"/>
  <c r="M32" i="66"/>
  <c r="L32" i="66"/>
  <c r="K32" i="66"/>
  <c r="O31" i="66"/>
  <c r="N31" i="66"/>
  <c r="M31" i="66"/>
  <c r="L31" i="66"/>
  <c r="K31" i="66"/>
  <c r="O30" i="66"/>
  <c r="N30" i="66"/>
  <c r="M30" i="66"/>
  <c r="L30" i="66"/>
  <c r="K30" i="66"/>
  <c r="O29" i="66"/>
  <c r="N29" i="66"/>
  <c r="M29" i="66"/>
  <c r="L29" i="66"/>
  <c r="K29" i="66"/>
  <c r="O28" i="66"/>
  <c r="N28" i="66"/>
  <c r="M28" i="66"/>
  <c r="L28" i="66"/>
  <c r="K28" i="66"/>
  <c r="O27" i="66"/>
  <c r="N27" i="66"/>
  <c r="M27" i="66"/>
  <c r="L27" i="66"/>
  <c r="K27" i="66"/>
  <c r="O26" i="66"/>
  <c r="N26" i="66"/>
  <c r="M26" i="66"/>
  <c r="L26" i="66"/>
  <c r="K26" i="66"/>
  <c r="O25" i="66"/>
  <c r="N25" i="66"/>
  <c r="M25" i="66"/>
  <c r="L25" i="66"/>
  <c r="K25" i="66"/>
  <c r="O24" i="66"/>
  <c r="N24" i="66"/>
  <c r="M24" i="66"/>
  <c r="L24" i="66"/>
  <c r="K24" i="66"/>
  <c r="O23" i="66"/>
  <c r="N23" i="66"/>
  <c r="M23" i="66"/>
  <c r="L23" i="66"/>
  <c r="K23" i="66"/>
  <c r="O22" i="66"/>
  <c r="N22" i="66"/>
  <c r="M22" i="66"/>
  <c r="L22" i="66"/>
  <c r="K22" i="66"/>
  <c r="O21" i="66"/>
  <c r="N21" i="66"/>
  <c r="M21" i="66"/>
  <c r="L21" i="66"/>
  <c r="K21" i="66"/>
  <c r="O20" i="66"/>
  <c r="N20" i="66"/>
  <c r="M20" i="66"/>
  <c r="L20" i="66"/>
  <c r="K20" i="66"/>
  <c r="O19" i="66"/>
  <c r="N19" i="66"/>
  <c r="M19" i="66"/>
  <c r="L19" i="66"/>
  <c r="K19" i="66"/>
  <c r="O18" i="66"/>
  <c r="N18" i="66"/>
  <c r="M18" i="66"/>
  <c r="L18" i="66"/>
  <c r="K18" i="66"/>
  <c r="O17" i="66"/>
  <c r="N17" i="66"/>
  <c r="M17" i="66"/>
  <c r="L17" i="66"/>
  <c r="K17" i="66"/>
  <c r="O16" i="66"/>
  <c r="N16" i="66"/>
  <c r="M16" i="66"/>
  <c r="L16" i="66"/>
  <c r="K16" i="66"/>
  <c r="O15" i="66"/>
  <c r="N15" i="66"/>
  <c r="M15" i="66"/>
  <c r="L15" i="66"/>
  <c r="K15" i="66"/>
  <c r="O14" i="66"/>
  <c r="N14" i="66"/>
  <c r="M14" i="66"/>
  <c r="L14" i="66"/>
  <c r="K14" i="66"/>
  <c r="O13" i="66"/>
  <c r="N13" i="66"/>
  <c r="M13" i="66"/>
  <c r="L13" i="66"/>
  <c r="K13" i="66"/>
  <c r="O12" i="66"/>
  <c r="N12" i="66"/>
  <c r="M12" i="66"/>
  <c r="L12" i="66"/>
  <c r="K12" i="66"/>
  <c r="O270" i="65"/>
  <c r="N270" i="65"/>
  <c r="M270" i="65"/>
  <c r="L270" i="65"/>
  <c r="K270" i="65"/>
  <c r="O269" i="65"/>
  <c r="N269" i="65"/>
  <c r="M269" i="65"/>
  <c r="L269" i="65"/>
  <c r="K269" i="65"/>
  <c r="O268" i="65"/>
  <c r="N268" i="65"/>
  <c r="M268" i="65"/>
  <c r="L268" i="65"/>
  <c r="K268" i="65"/>
  <c r="O267" i="65"/>
  <c r="N267" i="65"/>
  <c r="M267" i="65"/>
  <c r="L267" i="65"/>
  <c r="K267" i="65"/>
  <c r="O266" i="65"/>
  <c r="N266" i="65"/>
  <c r="M266" i="65"/>
  <c r="L266" i="65"/>
  <c r="K266" i="65"/>
  <c r="O265" i="65"/>
  <c r="N265" i="65"/>
  <c r="M265" i="65"/>
  <c r="L265" i="65"/>
  <c r="K265" i="65"/>
  <c r="O264" i="65"/>
  <c r="N264" i="65"/>
  <c r="M264" i="65"/>
  <c r="L264" i="65"/>
  <c r="K264" i="65"/>
  <c r="O263" i="65"/>
  <c r="N263" i="65"/>
  <c r="M263" i="65"/>
  <c r="L263" i="65"/>
  <c r="K263" i="65"/>
  <c r="O262" i="65"/>
  <c r="N262" i="65"/>
  <c r="M262" i="65"/>
  <c r="L262" i="65"/>
  <c r="K262" i="65"/>
  <c r="O261" i="65"/>
  <c r="N261" i="65"/>
  <c r="M261" i="65"/>
  <c r="L261" i="65"/>
  <c r="K261" i="65"/>
  <c r="O260" i="65"/>
  <c r="N260" i="65"/>
  <c r="M260" i="65"/>
  <c r="L260" i="65"/>
  <c r="K260" i="65"/>
  <c r="O259" i="65"/>
  <c r="N259" i="65"/>
  <c r="M259" i="65"/>
  <c r="L259" i="65"/>
  <c r="K259" i="65"/>
  <c r="O258" i="65"/>
  <c r="N258" i="65"/>
  <c r="M258" i="65"/>
  <c r="L258" i="65"/>
  <c r="K258" i="65"/>
  <c r="O257" i="65"/>
  <c r="N257" i="65"/>
  <c r="M257" i="65"/>
  <c r="L257" i="65"/>
  <c r="K257" i="65"/>
  <c r="O256" i="65"/>
  <c r="N256" i="65"/>
  <c r="M256" i="65"/>
  <c r="L256" i="65"/>
  <c r="K256" i="65"/>
  <c r="O255" i="65"/>
  <c r="N255" i="65"/>
  <c r="M255" i="65"/>
  <c r="L255" i="65"/>
  <c r="K255" i="65"/>
  <c r="O254" i="65"/>
  <c r="N254" i="65"/>
  <c r="M254" i="65"/>
  <c r="L254" i="65"/>
  <c r="K254" i="65"/>
  <c r="O253" i="65"/>
  <c r="N253" i="65"/>
  <c r="M253" i="65"/>
  <c r="L253" i="65"/>
  <c r="K253" i="65"/>
  <c r="O252" i="65"/>
  <c r="N252" i="65"/>
  <c r="M252" i="65"/>
  <c r="L252" i="65"/>
  <c r="K252" i="65"/>
  <c r="O251" i="65"/>
  <c r="N251" i="65"/>
  <c r="M251" i="65"/>
  <c r="L251" i="65"/>
  <c r="K251" i="65"/>
  <c r="O250" i="65"/>
  <c r="N250" i="65"/>
  <c r="M250" i="65"/>
  <c r="L250" i="65"/>
  <c r="K250" i="65"/>
  <c r="O249" i="65"/>
  <c r="N249" i="65"/>
  <c r="M249" i="65"/>
  <c r="L249" i="65"/>
  <c r="K249" i="65"/>
  <c r="O248" i="65"/>
  <c r="N248" i="65"/>
  <c r="M248" i="65"/>
  <c r="L248" i="65"/>
  <c r="K248" i="65"/>
  <c r="O247" i="65"/>
  <c r="N247" i="65"/>
  <c r="M247" i="65"/>
  <c r="L247" i="65"/>
  <c r="K247" i="65"/>
  <c r="O246" i="65"/>
  <c r="N246" i="65"/>
  <c r="M246" i="65"/>
  <c r="L246" i="65"/>
  <c r="K246" i="65"/>
  <c r="O245" i="65"/>
  <c r="N245" i="65"/>
  <c r="M245" i="65"/>
  <c r="L245" i="65"/>
  <c r="K245" i="65"/>
  <c r="O244" i="65"/>
  <c r="N244" i="65"/>
  <c r="M244" i="65"/>
  <c r="L244" i="65"/>
  <c r="K244" i="65"/>
  <c r="O243" i="65"/>
  <c r="N243" i="65"/>
  <c r="M243" i="65"/>
  <c r="L243" i="65"/>
  <c r="K243" i="65"/>
  <c r="O242" i="65"/>
  <c r="N242" i="65"/>
  <c r="M242" i="65"/>
  <c r="L242" i="65"/>
  <c r="K242" i="65"/>
  <c r="O241" i="65"/>
  <c r="N241" i="65"/>
  <c r="M241" i="65"/>
  <c r="L241" i="65"/>
  <c r="K241" i="65"/>
  <c r="O240" i="65"/>
  <c r="N240" i="65"/>
  <c r="M240" i="65"/>
  <c r="L240" i="65"/>
  <c r="K240" i="65"/>
  <c r="O239" i="65"/>
  <c r="N239" i="65"/>
  <c r="M239" i="65"/>
  <c r="L239" i="65"/>
  <c r="K239" i="65"/>
  <c r="O238" i="65"/>
  <c r="N238" i="65"/>
  <c r="M238" i="65"/>
  <c r="L238" i="65"/>
  <c r="K238" i="65"/>
  <c r="O237" i="65"/>
  <c r="N237" i="65"/>
  <c r="M237" i="65"/>
  <c r="L237" i="65"/>
  <c r="K237" i="65"/>
  <c r="O236" i="65"/>
  <c r="N236" i="65"/>
  <c r="M236" i="65"/>
  <c r="L236" i="65"/>
  <c r="K236" i="65"/>
  <c r="O235" i="65"/>
  <c r="N235" i="65"/>
  <c r="M235" i="65"/>
  <c r="L235" i="65"/>
  <c r="K235" i="65"/>
  <c r="O234" i="65"/>
  <c r="N234" i="65"/>
  <c r="M234" i="65"/>
  <c r="L234" i="65"/>
  <c r="K234" i="65"/>
  <c r="O233" i="65"/>
  <c r="N233" i="65"/>
  <c r="M233" i="65"/>
  <c r="L233" i="65"/>
  <c r="K233" i="65"/>
  <c r="O232" i="65"/>
  <c r="N232" i="65"/>
  <c r="M232" i="65"/>
  <c r="L232" i="65"/>
  <c r="K232" i="65"/>
  <c r="O231" i="65"/>
  <c r="N231" i="65"/>
  <c r="M231" i="65"/>
  <c r="L231" i="65"/>
  <c r="K231" i="65"/>
  <c r="O230" i="65"/>
  <c r="N230" i="65"/>
  <c r="M230" i="65"/>
  <c r="L230" i="65"/>
  <c r="K230" i="65"/>
  <c r="O229" i="65"/>
  <c r="N229" i="65"/>
  <c r="M229" i="65"/>
  <c r="L229" i="65"/>
  <c r="K229" i="65"/>
  <c r="O228" i="65"/>
  <c r="N228" i="65"/>
  <c r="M228" i="65"/>
  <c r="L228" i="65"/>
  <c r="K228" i="65"/>
  <c r="O227" i="65"/>
  <c r="N227" i="65"/>
  <c r="M227" i="65"/>
  <c r="L227" i="65"/>
  <c r="K227" i="65"/>
  <c r="O226" i="65"/>
  <c r="N226" i="65"/>
  <c r="M226" i="65"/>
  <c r="L226" i="65"/>
  <c r="K226" i="65"/>
  <c r="O225" i="65"/>
  <c r="N225" i="65"/>
  <c r="M225" i="65"/>
  <c r="L225" i="65"/>
  <c r="K225" i="65"/>
  <c r="O224" i="65"/>
  <c r="N224" i="65"/>
  <c r="M224" i="65"/>
  <c r="L224" i="65"/>
  <c r="K224" i="65"/>
  <c r="O223" i="65"/>
  <c r="N223" i="65"/>
  <c r="M223" i="65"/>
  <c r="L223" i="65"/>
  <c r="K223" i="65"/>
  <c r="O222" i="65"/>
  <c r="N222" i="65"/>
  <c r="M222" i="65"/>
  <c r="L222" i="65"/>
  <c r="K222" i="65"/>
  <c r="O221" i="65"/>
  <c r="N221" i="65"/>
  <c r="M221" i="65"/>
  <c r="L221" i="65"/>
  <c r="K221" i="65"/>
  <c r="O220" i="65"/>
  <c r="N220" i="65"/>
  <c r="M220" i="65"/>
  <c r="L220" i="65"/>
  <c r="K220" i="65"/>
  <c r="O219" i="65"/>
  <c r="N219" i="65"/>
  <c r="M219" i="65"/>
  <c r="L219" i="65"/>
  <c r="K219" i="65"/>
  <c r="O218" i="65"/>
  <c r="N218" i="65"/>
  <c r="M218" i="65"/>
  <c r="L218" i="65"/>
  <c r="K218" i="65"/>
  <c r="O217" i="65"/>
  <c r="N217" i="65"/>
  <c r="M217" i="65"/>
  <c r="L217" i="65"/>
  <c r="K217" i="65"/>
  <c r="O216" i="65"/>
  <c r="N216" i="65"/>
  <c r="M216" i="65"/>
  <c r="L216" i="65"/>
  <c r="K216" i="65"/>
  <c r="O215" i="65"/>
  <c r="N215" i="65"/>
  <c r="M215" i="65"/>
  <c r="L215" i="65"/>
  <c r="K215" i="65"/>
  <c r="O214" i="65"/>
  <c r="N214" i="65"/>
  <c r="M214" i="65"/>
  <c r="L214" i="65"/>
  <c r="K214" i="65"/>
  <c r="O213" i="65"/>
  <c r="N213" i="65"/>
  <c r="M213" i="65"/>
  <c r="L213" i="65"/>
  <c r="K213" i="65"/>
  <c r="O212" i="65"/>
  <c r="N212" i="65"/>
  <c r="M212" i="65"/>
  <c r="L212" i="65"/>
  <c r="K212" i="65"/>
  <c r="O211" i="65"/>
  <c r="N211" i="65"/>
  <c r="M211" i="65"/>
  <c r="L211" i="65"/>
  <c r="K211" i="65"/>
  <c r="O210" i="65"/>
  <c r="N210" i="65"/>
  <c r="M210" i="65"/>
  <c r="L210" i="65"/>
  <c r="K210" i="65"/>
  <c r="O209" i="65"/>
  <c r="N209" i="65"/>
  <c r="M209" i="65"/>
  <c r="L209" i="65"/>
  <c r="K209" i="65"/>
  <c r="O208" i="65"/>
  <c r="N208" i="65"/>
  <c r="M208" i="65"/>
  <c r="L208" i="65"/>
  <c r="K208" i="65"/>
  <c r="O207" i="65"/>
  <c r="N207" i="65"/>
  <c r="M207" i="65"/>
  <c r="L207" i="65"/>
  <c r="K207" i="65"/>
  <c r="O206" i="65"/>
  <c r="N206" i="65"/>
  <c r="M206" i="65"/>
  <c r="L206" i="65"/>
  <c r="K206" i="65"/>
  <c r="O205" i="65"/>
  <c r="N205" i="65"/>
  <c r="M205" i="65"/>
  <c r="L205" i="65"/>
  <c r="K205" i="65"/>
  <c r="O204" i="65"/>
  <c r="N204" i="65"/>
  <c r="M204" i="65"/>
  <c r="L204" i="65"/>
  <c r="K204" i="65"/>
  <c r="O203" i="65"/>
  <c r="N203" i="65"/>
  <c r="M203" i="65"/>
  <c r="L203" i="65"/>
  <c r="K203" i="65"/>
  <c r="O202" i="65"/>
  <c r="N202" i="65"/>
  <c r="M202" i="65"/>
  <c r="L202" i="65"/>
  <c r="K202" i="65"/>
  <c r="O201" i="65"/>
  <c r="N201" i="65"/>
  <c r="M201" i="65"/>
  <c r="L201" i="65"/>
  <c r="K201" i="65"/>
  <c r="O200" i="65"/>
  <c r="N200" i="65"/>
  <c r="M200" i="65"/>
  <c r="L200" i="65"/>
  <c r="K200" i="65"/>
  <c r="O199" i="65"/>
  <c r="N199" i="65"/>
  <c r="M199" i="65"/>
  <c r="L199" i="65"/>
  <c r="K199" i="65"/>
  <c r="O198" i="65"/>
  <c r="N198" i="65"/>
  <c r="M198" i="65"/>
  <c r="L198" i="65"/>
  <c r="K198" i="65"/>
  <c r="O197" i="65"/>
  <c r="N197" i="65"/>
  <c r="M197" i="65"/>
  <c r="L197" i="65"/>
  <c r="K197" i="65"/>
  <c r="O196" i="65"/>
  <c r="N196" i="65"/>
  <c r="M196" i="65"/>
  <c r="L196" i="65"/>
  <c r="K196" i="65"/>
  <c r="O195" i="65"/>
  <c r="N195" i="65"/>
  <c r="M195" i="65"/>
  <c r="L195" i="65"/>
  <c r="K195" i="65"/>
  <c r="O194" i="65"/>
  <c r="N194" i="65"/>
  <c r="M194" i="65"/>
  <c r="L194" i="65"/>
  <c r="K194" i="65"/>
  <c r="O193" i="65"/>
  <c r="N193" i="65"/>
  <c r="M193" i="65"/>
  <c r="L193" i="65"/>
  <c r="K193" i="65"/>
  <c r="O192" i="65"/>
  <c r="N192" i="65"/>
  <c r="M192" i="65"/>
  <c r="L192" i="65"/>
  <c r="K192" i="65"/>
  <c r="O191" i="65"/>
  <c r="N191" i="65"/>
  <c r="M191" i="65"/>
  <c r="L191" i="65"/>
  <c r="K191" i="65"/>
  <c r="O190" i="65"/>
  <c r="N190" i="65"/>
  <c r="M190" i="65"/>
  <c r="L190" i="65"/>
  <c r="K190" i="65"/>
  <c r="O189" i="65"/>
  <c r="N189" i="65"/>
  <c r="M189" i="65"/>
  <c r="L189" i="65"/>
  <c r="K189" i="65"/>
  <c r="O188" i="65"/>
  <c r="N188" i="65"/>
  <c r="M188" i="65"/>
  <c r="L188" i="65"/>
  <c r="K188" i="65"/>
  <c r="O187" i="65"/>
  <c r="N187" i="65"/>
  <c r="M187" i="65"/>
  <c r="L187" i="65"/>
  <c r="K187" i="65"/>
  <c r="O186" i="65"/>
  <c r="N186" i="65"/>
  <c r="M186" i="65"/>
  <c r="L186" i="65"/>
  <c r="K186" i="65"/>
  <c r="O185" i="65"/>
  <c r="N185" i="65"/>
  <c r="M185" i="65"/>
  <c r="L185" i="65"/>
  <c r="K185" i="65"/>
  <c r="O184" i="65"/>
  <c r="N184" i="65"/>
  <c r="M184" i="65"/>
  <c r="L184" i="65"/>
  <c r="K184" i="65"/>
  <c r="O183" i="65"/>
  <c r="N183" i="65"/>
  <c r="M183" i="65"/>
  <c r="L183" i="65"/>
  <c r="K183" i="65"/>
  <c r="O182" i="65"/>
  <c r="N182" i="65"/>
  <c r="M182" i="65"/>
  <c r="L182" i="65"/>
  <c r="K182" i="65"/>
  <c r="O181" i="65"/>
  <c r="N181" i="65"/>
  <c r="M181" i="65"/>
  <c r="L181" i="65"/>
  <c r="K181" i="65"/>
  <c r="O180" i="65"/>
  <c r="N180" i="65"/>
  <c r="M180" i="65"/>
  <c r="L180" i="65"/>
  <c r="K180" i="65"/>
  <c r="O179" i="65"/>
  <c r="N179" i="65"/>
  <c r="M179" i="65"/>
  <c r="L179" i="65"/>
  <c r="K179" i="65"/>
  <c r="O178" i="65"/>
  <c r="N178" i="65"/>
  <c r="M178" i="65"/>
  <c r="L178" i="65"/>
  <c r="K178" i="65"/>
  <c r="O177" i="65"/>
  <c r="N177" i="65"/>
  <c r="M177" i="65"/>
  <c r="L177" i="65"/>
  <c r="K177" i="65"/>
  <c r="O176" i="65"/>
  <c r="N176" i="65"/>
  <c r="M176" i="65"/>
  <c r="L176" i="65"/>
  <c r="K176" i="65"/>
  <c r="O175" i="65"/>
  <c r="N175" i="65"/>
  <c r="M175" i="65"/>
  <c r="L175" i="65"/>
  <c r="K175" i="65"/>
  <c r="O174" i="65"/>
  <c r="N174" i="65"/>
  <c r="M174" i="65"/>
  <c r="L174" i="65"/>
  <c r="K174" i="65"/>
  <c r="O173" i="65"/>
  <c r="N173" i="65"/>
  <c r="M173" i="65"/>
  <c r="L173" i="65"/>
  <c r="K173" i="65"/>
  <c r="O172" i="65"/>
  <c r="N172" i="65"/>
  <c r="M172" i="65"/>
  <c r="L172" i="65"/>
  <c r="K172" i="65"/>
  <c r="O171" i="65"/>
  <c r="N171" i="65"/>
  <c r="M171" i="65"/>
  <c r="L171" i="65"/>
  <c r="K171" i="65"/>
  <c r="O170" i="65"/>
  <c r="N170" i="65"/>
  <c r="M170" i="65"/>
  <c r="L170" i="65"/>
  <c r="K170" i="65"/>
  <c r="O169" i="65"/>
  <c r="N169" i="65"/>
  <c r="M169" i="65"/>
  <c r="L169" i="65"/>
  <c r="K169" i="65"/>
  <c r="O168" i="65"/>
  <c r="N168" i="65"/>
  <c r="M168" i="65"/>
  <c r="L168" i="65"/>
  <c r="K168" i="65"/>
  <c r="O167" i="65"/>
  <c r="N167" i="65"/>
  <c r="M167" i="65"/>
  <c r="L167" i="65"/>
  <c r="K167" i="65"/>
  <c r="O166" i="65"/>
  <c r="N166" i="65"/>
  <c r="M166" i="65"/>
  <c r="L166" i="65"/>
  <c r="K166" i="65"/>
  <c r="O165" i="65"/>
  <c r="N165" i="65"/>
  <c r="M165" i="65"/>
  <c r="L165" i="65"/>
  <c r="K165" i="65"/>
  <c r="O164" i="65"/>
  <c r="N164" i="65"/>
  <c r="M164" i="65"/>
  <c r="L164" i="65"/>
  <c r="K164" i="65"/>
  <c r="O163" i="65"/>
  <c r="N163" i="65"/>
  <c r="M163" i="65"/>
  <c r="L163" i="65"/>
  <c r="K163" i="65"/>
  <c r="O162" i="65"/>
  <c r="N162" i="65"/>
  <c r="M162" i="65"/>
  <c r="L162" i="65"/>
  <c r="K162" i="65"/>
  <c r="O161" i="65"/>
  <c r="N161" i="65"/>
  <c r="M161" i="65"/>
  <c r="L161" i="65"/>
  <c r="K161" i="65"/>
  <c r="O160" i="65"/>
  <c r="N160" i="65"/>
  <c r="M160" i="65"/>
  <c r="L160" i="65"/>
  <c r="K160" i="65"/>
  <c r="O159" i="65"/>
  <c r="N159" i="65"/>
  <c r="M159" i="65"/>
  <c r="L159" i="65"/>
  <c r="K159" i="65"/>
  <c r="O158" i="65"/>
  <c r="N158" i="65"/>
  <c r="M158" i="65"/>
  <c r="L158" i="65"/>
  <c r="K158" i="65"/>
  <c r="O157" i="65"/>
  <c r="N157" i="65"/>
  <c r="M157" i="65"/>
  <c r="L157" i="65"/>
  <c r="K157" i="65"/>
  <c r="O156" i="65"/>
  <c r="N156" i="65"/>
  <c r="M156" i="65"/>
  <c r="L156" i="65"/>
  <c r="K156" i="65"/>
  <c r="O155" i="65"/>
  <c r="N155" i="65"/>
  <c r="M155" i="65"/>
  <c r="L155" i="65"/>
  <c r="K155" i="65"/>
  <c r="O154" i="65"/>
  <c r="N154" i="65"/>
  <c r="M154" i="65"/>
  <c r="L154" i="65"/>
  <c r="K154" i="65"/>
  <c r="O153" i="65"/>
  <c r="N153" i="65"/>
  <c r="M153" i="65"/>
  <c r="L153" i="65"/>
  <c r="K153" i="65"/>
  <c r="O152" i="65"/>
  <c r="N152" i="65"/>
  <c r="M152" i="65"/>
  <c r="L152" i="65"/>
  <c r="K152" i="65"/>
  <c r="O151" i="65"/>
  <c r="N151" i="65"/>
  <c r="M151" i="65"/>
  <c r="L151" i="65"/>
  <c r="K151" i="65"/>
  <c r="O150" i="65"/>
  <c r="N150" i="65"/>
  <c r="M150" i="65"/>
  <c r="L150" i="65"/>
  <c r="K150" i="65"/>
  <c r="O149" i="65"/>
  <c r="N149" i="65"/>
  <c r="M149" i="65"/>
  <c r="L149" i="65"/>
  <c r="K149" i="65"/>
  <c r="O148" i="65"/>
  <c r="N148" i="65"/>
  <c r="M148" i="65"/>
  <c r="L148" i="65"/>
  <c r="K148" i="65"/>
  <c r="O147" i="65"/>
  <c r="N147" i="65"/>
  <c r="M147" i="65"/>
  <c r="L147" i="65"/>
  <c r="K147" i="65"/>
  <c r="O146" i="65"/>
  <c r="N146" i="65"/>
  <c r="M146" i="65"/>
  <c r="L146" i="65"/>
  <c r="K146" i="65"/>
  <c r="O145" i="65"/>
  <c r="N145" i="65"/>
  <c r="M145" i="65"/>
  <c r="L145" i="65"/>
  <c r="K145" i="65"/>
  <c r="O144" i="65"/>
  <c r="N144" i="65"/>
  <c r="M144" i="65"/>
  <c r="L144" i="65"/>
  <c r="K144" i="65"/>
  <c r="O143" i="65"/>
  <c r="N143" i="65"/>
  <c r="M143" i="65"/>
  <c r="L143" i="65"/>
  <c r="K143" i="65"/>
  <c r="O142" i="65"/>
  <c r="N142" i="65"/>
  <c r="M142" i="65"/>
  <c r="L142" i="65"/>
  <c r="K142" i="65"/>
  <c r="O141" i="65"/>
  <c r="N141" i="65"/>
  <c r="M141" i="65"/>
  <c r="L141" i="65"/>
  <c r="K141" i="65"/>
  <c r="O140" i="65"/>
  <c r="N140" i="65"/>
  <c r="M140" i="65"/>
  <c r="L140" i="65"/>
  <c r="K140" i="65"/>
  <c r="O139" i="65"/>
  <c r="N139" i="65"/>
  <c r="M139" i="65"/>
  <c r="L139" i="65"/>
  <c r="K139" i="65"/>
  <c r="O138" i="65"/>
  <c r="N138" i="65"/>
  <c r="M138" i="65"/>
  <c r="L138" i="65"/>
  <c r="K138" i="65"/>
  <c r="O137" i="65"/>
  <c r="N137" i="65"/>
  <c r="M137" i="65"/>
  <c r="L137" i="65"/>
  <c r="K137" i="65"/>
  <c r="O136" i="65"/>
  <c r="N136" i="65"/>
  <c r="M136" i="65"/>
  <c r="L136" i="65"/>
  <c r="K136" i="65"/>
  <c r="O135" i="65"/>
  <c r="N135" i="65"/>
  <c r="M135" i="65"/>
  <c r="L135" i="65"/>
  <c r="K135" i="65"/>
  <c r="O134" i="65"/>
  <c r="N134" i="65"/>
  <c r="M134" i="65"/>
  <c r="L134" i="65"/>
  <c r="K134" i="65"/>
  <c r="O133" i="65"/>
  <c r="N133" i="65"/>
  <c r="M133" i="65"/>
  <c r="L133" i="65"/>
  <c r="K133" i="65"/>
  <c r="O132" i="65"/>
  <c r="N132" i="65"/>
  <c r="M132" i="65"/>
  <c r="L132" i="65"/>
  <c r="K132" i="65"/>
  <c r="O131" i="65"/>
  <c r="N131" i="65"/>
  <c r="M131" i="65"/>
  <c r="L131" i="65"/>
  <c r="K131" i="65"/>
  <c r="O130" i="65"/>
  <c r="N130" i="65"/>
  <c r="M130" i="65"/>
  <c r="L130" i="65"/>
  <c r="K130" i="65"/>
  <c r="O129" i="65"/>
  <c r="N129" i="65"/>
  <c r="M129" i="65"/>
  <c r="L129" i="65"/>
  <c r="K129" i="65"/>
  <c r="O128" i="65"/>
  <c r="N128" i="65"/>
  <c r="M128" i="65"/>
  <c r="L128" i="65"/>
  <c r="K128" i="65"/>
  <c r="O127" i="65"/>
  <c r="N127" i="65"/>
  <c r="M127" i="65"/>
  <c r="L127" i="65"/>
  <c r="K127" i="65"/>
  <c r="O126" i="65"/>
  <c r="N126" i="65"/>
  <c r="M126" i="65"/>
  <c r="L126" i="65"/>
  <c r="K126" i="65"/>
  <c r="O125" i="65"/>
  <c r="N125" i="65"/>
  <c r="M125" i="65"/>
  <c r="L125" i="65"/>
  <c r="K125" i="65"/>
  <c r="O124" i="65"/>
  <c r="N124" i="65"/>
  <c r="M124" i="65"/>
  <c r="L124" i="65"/>
  <c r="K124" i="65"/>
  <c r="O123" i="65"/>
  <c r="N123" i="65"/>
  <c r="M123" i="65"/>
  <c r="L123" i="65"/>
  <c r="K123" i="65"/>
  <c r="O122" i="65"/>
  <c r="N122" i="65"/>
  <c r="M122" i="65"/>
  <c r="L122" i="65"/>
  <c r="K122" i="65"/>
  <c r="O121" i="65"/>
  <c r="N121" i="65"/>
  <c r="M121" i="65"/>
  <c r="L121" i="65"/>
  <c r="K121" i="65"/>
  <c r="O120" i="65"/>
  <c r="N120" i="65"/>
  <c r="M120" i="65"/>
  <c r="L120" i="65"/>
  <c r="K120" i="65"/>
  <c r="O119" i="65"/>
  <c r="N119" i="65"/>
  <c r="M119" i="65"/>
  <c r="L119" i="65"/>
  <c r="K119" i="65"/>
  <c r="O118" i="65"/>
  <c r="N118" i="65"/>
  <c r="M118" i="65"/>
  <c r="L118" i="65"/>
  <c r="K118" i="65"/>
  <c r="O117" i="65"/>
  <c r="N117" i="65"/>
  <c r="M117" i="65"/>
  <c r="L117" i="65"/>
  <c r="K117" i="65"/>
  <c r="O116" i="65"/>
  <c r="N116" i="65"/>
  <c r="M116" i="65"/>
  <c r="L116" i="65"/>
  <c r="K116" i="65"/>
  <c r="O115" i="65"/>
  <c r="N115" i="65"/>
  <c r="M115" i="65"/>
  <c r="L115" i="65"/>
  <c r="K115" i="65"/>
  <c r="O114" i="65"/>
  <c r="N114" i="65"/>
  <c r="M114" i="65"/>
  <c r="L114" i="65"/>
  <c r="K114" i="65"/>
  <c r="O113" i="65"/>
  <c r="N113" i="65"/>
  <c r="M113" i="65"/>
  <c r="L113" i="65"/>
  <c r="K113" i="65"/>
  <c r="O112" i="65"/>
  <c r="N112" i="65"/>
  <c r="M112" i="65"/>
  <c r="L112" i="65"/>
  <c r="K112" i="65"/>
  <c r="O111" i="65"/>
  <c r="N111" i="65"/>
  <c r="M111" i="65"/>
  <c r="L111" i="65"/>
  <c r="K111" i="65"/>
  <c r="O110" i="65"/>
  <c r="N110" i="65"/>
  <c r="M110" i="65"/>
  <c r="L110" i="65"/>
  <c r="K110" i="65"/>
  <c r="O109" i="65"/>
  <c r="N109" i="65"/>
  <c r="M109" i="65"/>
  <c r="L109" i="65"/>
  <c r="K109" i="65"/>
  <c r="O108" i="65"/>
  <c r="N108" i="65"/>
  <c r="M108" i="65"/>
  <c r="L108" i="65"/>
  <c r="K108" i="65"/>
  <c r="O107" i="65"/>
  <c r="N107" i="65"/>
  <c r="M107" i="65"/>
  <c r="L107" i="65"/>
  <c r="K107" i="65"/>
  <c r="O106" i="65"/>
  <c r="N106" i="65"/>
  <c r="M106" i="65"/>
  <c r="L106" i="65"/>
  <c r="K106" i="65"/>
  <c r="O105" i="65"/>
  <c r="N105" i="65"/>
  <c r="M105" i="65"/>
  <c r="L105" i="65"/>
  <c r="K105" i="65"/>
  <c r="O104" i="65"/>
  <c r="N104" i="65"/>
  <c r="M104" i="65"/>
  <c r="L104" i="65"/>
  <c r="K104" i="65"/>
  <c r="O103" i="65"/>
  <c r="N103" i="65"/>
  <c r="M103" i="65"/>
  <c r="L103" i="65"/>
  <c r="K103" i="65"/>
  <c r="O102" i="65"/>
  <c r="N102" i="65"/>
  <c r="M102" i="65"/>
  <c r="L102" i="65"/>
  <c r="K102" i="65"/>
  <c r="O101" i="65"/>
  <c r="N101" i="65"/>
  <c r="M101" i="65"/>
  <c r="L101" i="65"/>
  <c r="K101" i="65"/>
  <c r="O100" i="65"/>
  <c r="N100" i="65"/>
  <c r="M100" i="65"/>
  <c r="L100" i="65"/>
  <c r="K100" i="65"/>
  <c r="O99" i="65"/>
  <c r="N99" i="65"/>
  <c r="M99" i="65"/>
  <c r="L99" i="65"/>
  <c r="K99" i="65"/>
  <c r="O98" i="65"/>
  <c r="N98" i="65"/>
  <c r="M98" i="65"/>
  <c r="L98" i="65"/>
  <c r="K98" i="65"/>
  <c r="O97" i="65"/>
  <c r="N97" i="65"/>
  <c r="M97" i="65"/>
  <c r="L97" i="65"/>
  <c r="K97" i="65"/>
  <c r="O96" i="65"/>
  <c r="N96" i="65"/>
  <c r="M96" i="65"/>
  <c r="L96" i="65"/>
  <c r="K96" i="65"/>
  <c r="O95" i="65"/>
  <c r="N95" i="65"/>
  <c r="M95" i="65"/>
  <c r="L95" i="65"/>
  <c r="K95" i="65"/>
  <c r="O94" i="65"/>
  <c r="N94" i="65"/>
  <c r="M94" i="65"/>
  <c r="L94" i="65"/>
  <c r="K94" i="65"/>
  <c r="O93" i="65"/>
  <c r="N93" i="65"/>
  <c r="M93" i="65"/>
  <c r="L93" i="65"/>
  <c r="K93" i="65"/>
  <c r="O92" i="65"/>
  <c r="N92" i="65"/>
  <c r="M92" i="65"/>
  <c r="L92" i="65"/>
  <c r="K92" i="65"/>
  <c r="O91" i="65"/>
  <c r="N91" i="65"/>
  <c r="M91" i="65"/>
  <c r="L91" i="65"/>
  <c r="K91" i="65"/>
  <c r="O90" i="65"/>
  <c r="N90" i="65"/>
  <c r="M90" i="65"/>
  <c r="L90" i="65"/>
  <c r="K90" i="65"/>
  <c r="O89" i="65"/>
  <c r="N89" i="65"/>
  <c r="M89" i="65"/>
  <c r="L89" i="65"/>
  <c r="K89" i="65"/>
  <c r="O88" i="65"/>
  <c r="N88" i="65"/>
  <c r="M88" i="65"/>
  <c r="L88" i="65"/>
  <c r="K88" i="65"/>
  <c r="O87" i="65"/>
  <c r="N87" i="65"/>
  <c r="M87" i="65"/>
  <c r="L87" i="65"/>
  <c r="K87" i="65"/>
  <c r="O86" i="65"/>
  <c r="N86" i="65"/>
  <c r="M86" i="65"/>
  <c r="L86" i="65"/>
  <c r="K86" i="65"/>
  <c r="O85" i="65"/>
  <c r="N85" i="65"/>
  <c r="M85" i="65"/>
  <c r="L85" i="65"/>
  <c r="K85" i="65"/>
  <c r="O84" i="65"/>
  <c r="N84" i="65"/>
  <c r="M84" i="65"/>
  <c r="L84" i="65"/>
  <c r="K84" i="65"/>
  <c r="O83" i="65"/>
  <c r="N83" i="65"/>
  <c r="M83" i="65"/>
  <c r="L83" i="65"/>
  <c r="K83" i="65"/>
  <c r="O82" i="65"/>
  <c r="N82" i="65"/>
  <c r="M82" i="65"/>
  <c r="L82" i="65"/>
  <c r="K82" i="65"/>
  <c r="O81" i="65"/>
  <c r="N81" i="65"/>
  <c r="M81" i="65"/>
  <c r="L81" i="65"/>
  <c r="K81" i="65"/>
  <c r="O80" i="65"/>
  <c r="N80" i="65"/>
  <c r="M80" i="65"/>
  <c r="L80" i="65"/>
  <c r="K80" i="65"/>
  <c r="O79" i="65"/>
  <c r="N79" i="65"/>
  <c r="M79" i="65"/>
  <c r="L79" i="65"/>
  <c r="K79" i="65"/>
  <c r="O78" i="65"/>
  <c r="N78" i="65"/>
  <c r="M78" i="65"/>
  <c r="L78" i="65"/>
  <c r="K78" i="65"/>
  <c r="O77" i="65"/>
  <c r="N77" i="65"/>
  <c r="M77" i="65"/>
  <c r="L77" i="65"/>
  <c r="K77" i="65"/>
  <c r="O76" i="65"/>
  <c r="N76" i="65"/>
  <c r="M76" i="65"/>
  <c r="L76" i="65"/>
  <c r="K76" i="65"/>
  <c r="O75" i="65"/>
  <c r="N75" i="65"/>
  <c r="M75" i="65"/>
  <c r="L75" i="65"/>
  <c r="K75" i="65"/>
  <c r="O74" i="65"/>
  <c r="N74" i="65"/>
  <c r="M74" i="65"/>
  <c r="L74" i="65"/>
  <c r="K74" i="65"/>
  <c r="O73" i="65"/>
  <c r="N73" i="65"/>
  <c r="M73" i="65"/>
  <c r="L73" i="65"/>
  <c r="K73" i="65"/>
  <c r="O72" i="65"/>
  <c r="N72" i="65"/>
  <c r="M72" i="65"/>
  <c r="L72" i="65"/>
  <c r="K72" i="65"/>
  <c r="O71" i="65"/>
  <c r="N71" i="65"/>
  <c r="M71" i="65"/>
  <c r="L71" i="65"/>
  <c r="K71" i="65"/>
  <c r="O70" i="65"/>
  <c r="N70" i="65"/>
  <c r="M70" i="65"/>
  <c r="L70" i="65"/>
  <c r="K70" i="65"/>
  <c r="O69" i="65"/>
  <c r="N69" i="65"/>
  <c r="M69" i="65"/>
  <c r="L69" i="65"/>
  <c r="K69" i="65"/>
  <c r="O68" i="65"/>
  <c r="N68" i="65"/>
  <c r="M68" i="65"/>
  <c r="L68" i="65"/>
  <c r="K68" i="65"/>
  <c r="O67" i="65"/>
  <c r="N67" i="65"/>
  <c r="M67" i="65"/>
  <c r="L67" i="65"/>
  <c r="K67" i="65"/>
  <c r="O66" i="65"/>
  <c r="N66" i="65"/>
  <c r="M66" i="65"/>
  <c r="L66" i="65"/>
  <c r="K66" i="65"/>
  <c r="O65" i="65"/>
  <c r="N65" i="65"/>
  <c r="M65" i="65"/>
  <c r="L65" i="65"/>
  <c r="K65" i="65"/>
  <c r="O64" i="65"/>
  <c r="N64" i="65"/>
  <c r="M64" i="65"/>
  <c r="L64" i="65"/>
  <c r="K64" i="65"/>
  <c r="O63" i="65"/>
  <c r="N63" i="65"/>
  <c r="M63" i="65"/>
  <c r="L63" i="65"/>
  <c r="K63" i="65"/>
  <c r="O62" i="65"/>
  <c r="N62" i="65"/>
  <c r="M62" i="65"/>
  <c r="L62" i="65"/>
  <c r="K62" i="65"/>
  <c r="O61" i="65"/>
  <c r="N61" i="65"/>
  <c r="M61" i="65"/>
  <c r="L61" i="65"/>
  <c r="K61" i="65"/>
  <c r="O60" i="65"/>
  <c r="N60" i="65"/>
  <c r="M60" i="65"/>
  <c r="L60" i="65"/>
  <c r="K60" i="65"/>
  <c r="O59" i="65"/>
  <c r="N59" i="65"/>
  <c r="M59" i="65"/>
  <c r="L59" i="65"/>
  <c r="K59" i="65"/>
  <c r="O58" i="65"/>
  <c r="N58" i="65"/>
  <c r="M58" i="65"/>
  <c r="L58" i="65"/>
  <c r="K58" i="65"/>
  <c r="O57" i="65"/>
  <c r="N57" i="65"/>
  <c r="M57" i="65"/>
  <c r="L57" i="65"/>
  <c r="K57" i="65"/>
  <c r="O56" i="65"/>
  <c r="N56" i="65"/>
  <c r="M56" i="65"/>
  <c r="L56" i="65"/>
  <c r="K56" i="65"/>
  <c r="O55" i="65"/>
  <c r="N55" i="65"/>
  <c r="M55" i="65"/>
  <c r="L55" i="65"/>
  <c r="K55" i="65"/>
  <c r="O54" i="65"/>
  <c r="N54" i="65"/>
  <c r="M54" i="65"/>
  <c r="L54" i="65"/>
  <c r="K54" i="65"/>
  <c r="O53" i="65"/>
  <c r="N53" i="65"/>
  <c r="M53" i="65"/>
  <c r="L53" i="65"/>
  <c r="K53" i="65"/>
  <c r="O52" i="65"/>
  <c r="N52" i="65"/>
  <c r="M52" i="65"/>
  <c r="L52" i="65"/>
  <c r="K52" i="65"/>
  <c r="O51" i="65"/>
  <c r="N51" i="65"/>
  <c r="M51" i="65"/>
  <c r="L51" i="65"/>
  <c r="K51" i="65"/>
  <c r="O50" i="65"/>
  <c r="N50" i="65"/>
  <c r="M50" i="65"/>
  <c r="L50" i="65"/>
  <c r="K50" i="65"/>
  <c r="O49" i="65"/>
  <c r="N49" i="65"/>
  <c r="M49" i="65"/>
  <c r="L49" i="65"/>
  <c r="K49" i="65"/>
  <c r="O48" i="65"/>
  <c r="N48" i="65"/>
  <c r="M48" i="65"/>
  <c r="L48" i="65"/>
  <c r="K48" i="65"/>
  <c r="O47" i="65"/>
  <c r="N47" i="65"/>
  <c r="M47" i="65"/>
  <c r="L47" i="65"/>
  <c r="K47" i="65"/>
  <c r="O46" i="65"/>
  <c r="N46" i="65"/>
  <c r="M46" i="65"/>
  <c r="L46" i="65"/>
  <c r="K46" i="65"/>
  <c r="O45" i="65"/>
  <c r="N45" i="65"/>
  <c r="M45" i="65"/>
  <c r="L45" i="65"/>
  <c r="K45" i="65"/>
  <c r="O44" i="65"/>
  <c r="N44" i="65"/>
  <c r="M44" i="65"/>
  <c r="L44" i="65"/>
  <c r="K44" i="65"/>
  <c r="O43" i="65"/>
  <c r="N43" i="65"/>
  <c r="M43" i="65"/>
  <c r="L43" i="65"/>
  <c r="K43" i="65"/>
  <c r="O42" i="65"/>
  <c r="N42" i="65"/>
  <c r="M42" i="65"/>
  <c r="L42" i="65"/>
  <c r="K42" i="65"/>
  <c r="O41" i="65"/>
  <c r="N41" i="65"/>
  <c r="M41" i="65"/>
  <c r="L41" i="65"/>
  <c r="K41" i="65"/>
  <c r="O40" i="65"/>
  <c r="N40" i="65"/>
  <c r="M40" i="65"/>
  <c r="L40" i="65"/>
  <c r="K40" i="65"/>
  <c r="O39" i="65"/>
  <c r="N39" i="65"/>
  <c r="M39" i="65"/>
  <c r="L39" i="65"/>
  <c r="K39" i="65"/>
  <c r="O38" i="65"/>
  <c r="N38" i="65"/>
  <c r="M38" i="65"/>
  <c r="L38" i="65"/>
  <c r="K38" i="65"/>
  <c r="O37" i="65"/>
  <c r="N37" i="65"/>
  <c r="M37" i="65"/>
  <c r="L37" i="65"/>
  <c r="K37" i="65"/>
  <c r="O36" i="65"/>
  <c r="N36" i="65"/>
  <c r="M36" i="65"/>
  <c r="L36" i="65"/>
  <c r="K36" i="65"/>
  <c r="O35" i="65"/>
  <c r="N35" i="65"/>
  <c r="M35" i="65"/>
  <c r="L35" i="65"/>
  <c r="K35" i="65"/>
  <c r="O34" i="65"/>
  <c r="N34" i="65"/>
  <c r="M34" i="65"/>
  <c r="L34" i="65"/>
  <c r="K34" i="65"/>
  <c r="O33" i="65"/>
  <c r="N33" i="65"/>
  <c r="M33" i="65"/>
  <c r="L33" i="65"/>
  <c r="K33" i="65"/>
  <c r="O32" i="65"/>
  <c r="N32" i="65"/>
  <c r="M32" i="65"/>
  <c r="L32" i="65"/>
  <c r="K32" i="65"/>
  <c r="O31" i="65"/>
  <c r="N31" i="65"/>
  <c r="M31" i="65"/>
  <c r="L31" i="65"/>
  <c r="K31" i="65"/>
  <c r="O30" i="65"/>
  <c r="N30" i="65"/>
  <c r="M30" i="65"/>
  <c r="L30" i="65"/>
  <c r="K30" i="65"/>
  <c r="O29" i="65"/>
  <c r="N29" i="65"/>
  <c r="M29" i="65"/>
  <c r="L29" i="65"/>
  <c r="K29" i="65"/>
  <c r="O28" i="65"/>
  <c r="N28" i="65"/>
  <c r="M28" i="65"/>
  <c r="L28" i="65"/>
  <c r="K28" i="65"/>
  <c r="O27" i="65"/>
  <c r="N27" i="65"/>
  <c r="M27" i="65"/>
  <c r="L27" i="65"/>
  <c r="K27" i="65"/>
  <c r="O26" i="65"/>
  <c r="N26" i="65"/>
  <c r="M26" i="65"/>
  <c r="L26" i="65"/>
  <c r="K26" i="65"/>
  <c r="O25" i="65"/>
  <c r="N25" i="65"/>
  <c r="M25" i="65"/>
  <c r="L25" i="65"/>
  <c r="K25" i="65"/>
  <c r="O24" i="65"/>
  <c r="N24" i="65"/>
  <c r="M24" i="65"/>
  <c r="L24" i="65"/>
  <c r="K24" i="65"/>
  <c r="O23" i="65"/>
  <c r="N23" i="65"/>
  <c r="M23" i="65"/>
  <c r="L23" i="65"/>
  <c r="K23" i="65"/>
  <c r="O22" i="65"/>
  <c r="N22" i="65"/>
  <c r="M22" i="65"/>
  <c r="L22" i="65"/>
  <c r="K22" i="65"/>
  <c r="O21" i="65"/>
  <c r="N21" i="65"/>
  <c r="M21" i="65"/>
  <c r="L21" i="65"/>
  <c r="K21" i="65"/>
  <c r="O20" i="65"/>
  <c r="N20" i="65"/>
  <c r="M20" i="65"/>
  <c r="L20" i="65"/>
  <c r="K20" i="65"/>
  <c r="O19" i="65"/>
  <c r="N19" i="65"/>
  <c r="M19" i="65"/>
  <c r="L19" i="65"/>
  <c r="K19" i="65"/>
  <c r="O18" i="65"/>
  <c r="N18" i="65"/>
  <c r="M18" i="65"/>
  <c r="L18" i="65"/>
  <c r="K18" i="65"/>
  <c r="O17" i="65"/>
  <c r="N17" i="65"/>
  <c r="M17" i="65"/>
  <c r="L17" i="65"/>
  <c r="K17" i="65"/>
  <c r="O16" i="65"/>
  <c r="N16" i="65"/>
  <c r="M16" i="65"/>
  <c r="L16" i="65"/>
  <c r="K16" i="65"/>
  <c r="O15" i="65"/>
  <c r="N15" i="65"/>
  <c r="M15" i="65"/>
  <c r="L15" i="65"/>
  <c r="K15" i="65"/>
  <c r="O14" i="65"/>
  <c r="N14" i="65"/>
  <c r="M14" i="65"/>
  <c r="L14" i="65"/>
  <c r="K14" i="65"/>
  <c r="O13" i="65"/>
  <c r="N13" i="65"/>
  <c r="M13" i="65"/>
  <c r="L13" i="65"/>
  <c r="K13" i="65"/>
  <c r="O12" i="65"/>
  <c r="N12" i="65"/>
  <c r="M12" i="65"/>
  <c r="L12" i="65"/>
  <c r="K12" i="65"/>
  <c r="O270" i="64"/>
  <c r="N270" i="64"/>
  <c r="M270" i="64"/>
  <c r="L270" i="64"/>
  <c r="K270" i="64"/>
  <c r="O269" i="64"/>
  <c r="N269" i="64"/>
  <c r="M269" i="64"/>
  <c r="L269" i="64"/>
  <c r="K269" i="64"/>
  <c r="O268" i="64"/>
  <c r="N268" i="64"/>
  <c r="M268" i="64"/>
  <c r="L268" i="64"/>
  <c r="K268" i="64"/>
  <c r="O267" i="64"/>
  <c r="N267" i="64"/>
  <c r="M267" i="64"/>
  <c r="L267" i="64"/>
  <c r="K267" i="64"/>
  <c r="O266" i="64"/>
  <c r="N266" i="64"/>
  <c r="M266" i="64"/>
  <c r="L266" i="64"/>
  <c r="K266" i="64"/>
  <c r="O265" i="64"/>
  <c r="N265" i="64"/>
  <c r="M265" i="64"/>
  <c r="L265" i="64"/>
  <c r="K265" i="64"/>
  <c r="O264" i="64"/>
  <c r="N264" i="64"/>
  <c r="M264" i="64"/>
  <c r="L264" i="64"/>
  <c r="K264" i="64"/>
  <c r="O263" i="64"/>
  <c r="N263" i="64"/>
  <c r="M263" i="64"/>
  <c r="L263" i="64"/>
  <c r="K263" i="64"/>
  <c r="O262" i="64"/>
  <c r="N262" i="64"/>
  <c r="M262" i="64"/>
  <c r="L262" i="64"/>
  <c r="K262" i="64"/>
  <c r="O261" i="64"/>
  <c r="N261" i="64"/>
  <c r="M261" i="64"/>
  <c r="L261" i="64"/>
  <c r="K261" i="64"/>
  <c r="O260" i="64"/>
  <c r="N260" i="64"/>
  <c r="M260" i="64"/>
  <c r="L260" i="64"/>
  <c r="K260" i="64"/>
  <c r="O259" i="64"/>
  <c r="N259" i="64"/>
  <c r="M259" i="64"/>
  <c r="L259" i="64"/>
  <c r="K259" i="64"/>
  <c r="O258" i="64"/>
  <c r="N258" i="64"/>
  <c r="M258" i="64"/>
  <c r="L258" i="64"/>
  <c r="K258" i="64"/>
  <c r="O257" i="64"/>
  <c r="N257" i="64"/>
  <c r="M257" i="64"/>
  <c r="L257" i="64"/>
  <c r="K257" i="64"/>
  <c r="O256" i="64"/>
  <c r="N256" i="64"/>
  <c r="M256" i="64"/>
  <c r="L256" i="64"/>
  <c r="K256" i="64"/>
  <c r="O255" i="64"/>
  <c r="N255" i="64"/>
  <c r="M255" i="64"/>
  <c r="L255" i="64"/>
  <c r="K255" i="64"/>
  <c r="O254" i="64"/>
  <c r="N254" i="64"/>
  <c r="M254" i="64"/>
  <c r="L254" i="64"/>
  <c r="K254" i="64"/>
  <c r="O253" i="64"/>
  <c r="N253" i="64"/>
  <c r="M253" i="64"/>
  <c r="L253" i="64"/>
  <c r="K253" i="64"/>
  <c r="O252" i="64"/>
  <c r="N252" i="64"/>
  <c r="M252" i="64"/>
  <c r="L252" i="64"/>
  <c r="K252" i="64"/>
  <c r="O251" i="64"/>
  <c r="N251" i="64"/>
  <c r="M251" i="64"/>
  <c r="L251" i="64"/>
  <c r="K251" i="64"/>
  <c r="O250" i="64"/>
  <c r="N250" i="64"/>
  <c r="M250" i="64"/>
  <c r="L250" i="64"/>
  <c r="K250" i="64"/>
  <c r="O249" i="64"/>
  <c r="N249" i="64"/>
  <c r="M249" i="64"/>
  <c r="L249" i="64"/>
  <c r="K249" i="64"/>
  <c r="O248" i="64"/>
  <c r="N248" i="64"/>
  <c r="M248" i="64"/>
  <c r="L248" i="64"/>
  <c r="K248" i="64"/>
  <c r="O247" i="64"/>
  <c r="N247" i="64"/>
  <c r="M247" i="64"/>
  <c r="L247" i="64"/>
  <c r="K247" i="64"/>
  <c r="O246" i="64"/>
  <c r="N246" i="64"/>
  <c r="M246" i="64"/>
  <c r="L246" i="64"/>
  <c r="K246" i="64"/>
  <c r="O245" i="64"/>
  <c r="N245" i="64"/>
  <c r="M245" i="64"/>
  <c r="L245" i="64"/>
  <c r="K245" i="64"/>
  <c r="O244" i="64"/>
  <c r="N244" i="64"/>
  <c r="M244" i="64"/>
  <c r="L244" i="64"/>
  <c r="K244" i="64"/>
  <c r="O243" i="64"/>
  <c r="N243" i="64"/>
  <c r="M243" i="64"/>
  <c r="L243" i="64"/>
  <c r="K243" i="64"/>
  <c r="O242" i="64"/>
  <c r="N242" i="64"/>
  <c r="M242" i="64"/>
  <c r="L242" i="64"/>
  <c r="K242" i="64"/>
  <c r="O241" i="64"/>
  <c r="N241" i="64"/>
  <c r="M241" i="64"/>
  <c r="L241" i="64"/>
  <c r="K241" i="64"/>
  <c r="O240" i="64"/>
  <c r="N240" i="64"/>
  <c r="M240" i="64"/>
  <c r="L240" i="64"/>
  <c r="K240" i="64"/>
  <c r="O239" i="64"/>
  <c r="N239" i="64"/>
  <c r="M239" i="64"/>
  <c r="L239" i="64"/>
  <c r="K239" i="64"/>
  <c r="O238" i="64"/>
  <c r="N238" i="64"/>
  <c r="M238" i="64"/>
  <c r="L238" i="64"/>
  <c r="K238" i="64"/>
  <c r="O237" i="64"/>
  <c r="N237" i="64"/>
  <c r="M237" i="64"/>
  <c r="L237" i="64"/>
  <c r="K237" i="64"/>
  <c r="O236" i="64"/>
  <c r="N236" i="64"/>
  <c r="M236" i="64"/>
  <c r="L236" i="64"/>
  <c r="K236" i="64"/>
  <c r="O235" i="64"/>
  <c r="N235" i="64"/>
  <c r="M235" i="64"/>
  <c r="L235" i="64"/>
  <c r="K235" i="64"/>
  <c r="O234" i="64"/>
  <c r="N234" i="64"/>
  <c r="M234" i="64"/>
  <c r="L234" i="64"/>
  <c r="K234" i="64"/>
  <c r="O233" i="64"/>
  <c r="N233" i="64"/>
  <c r="M233" i="64"/>
  <c r="L233" i="64"/>
  <c r="K233" i="64"/>
  <c r="O232" i="64"/>
  <c r="N232" i="64"/>
  <c r="M232" i="64"/>
  <c r="L232" i="64"/>
  <c r="K232" i="64"/>
  <c r="O231" i="64"/>
  <c r="N231" i="64"/>
  <c r="M231" i="64"/>
  <c r="L231" i="64"/>
  <c r="K231" i="64"/>
  <c r="O230" i="64"/>
  <c r="N230" i="64"/>
  <c r="M230" i="64"/>
  <c r="L230" i="64"/>
  <c r="K230" i="64"/>
  <c r="O229" i="64"/>
  <c r="N229" i="64"/>
  <c r="M229" i="64"/>
  <c r="L229" i="64"/>
  <c r="K229" i="64"/>
  <c r="O228" i="64"/>
  <c r="N228" i="64"/>
  <c r="M228" i="64"/>
  <c r="L228" i="64"/>
  <c r="K228" i="64"/>
  <c r="O227" i="64"/>
  <c r="N227" i="64"/>
  <c r="M227" i="64"/>
  <c r="L227" i="64"/>
  <c r="K227" i="64"/>
  <c r="O226" i="64"/>
  <c r="N226" i="64"/>
  <c r="M226" i="64"/>
  <c r="L226" i="64"/>
  <c r="K226" i="64"/>
  <c r="O225" i="64"/>
  <c r="N225" i="64"/>
  <c r="M225" i="64"/>
  <c r="L225" i="64"/>
  <c r="K225" i="64"/>
  <c r="O224" i="64"/>
  <c r="N224" i="64"/>
  <c r="M224" i="64"/>
  <c r="L224" i="64"/>
  <c r="K224" i="64"/>
  <c r="O223" i="64"/>
  <c r="N223" i="64"/>
  <c r="M223" i="64"/>
  <c r="L223" i="64"/>
  <c r="K223" i="64"/>
  <c r="O222" i="64"/>
  <c r="N222" i="64"/>
  <c r="M222" i="64"/>
  <c r="L222" i="64"/>
  <c r="K222" i="64"/>
  <c r="O221" i="64"/>
  <c r="N221" i="64"/>
  <c r="M221" i="64"/>
  <c r="L221" i="64"/>
  <c r="K221" i="64"/>
  <c r="O220" i="64"/>
  <c r="N220" i="64"/>
  <c r="M220" i="64"/>
  <c r="L220" i="64"/>
  <c r="K220" i="64"/>
  <c r="O219" i="64"/>
  <c r="N219" i="64"/>
  <c r="M219" i="64"/>
  <c r="L219" i="64"/>
  <c r="K219" i="64"/>
  <c r="O218" i="64"/>
  <c r="N218" i="64"/>
  <c r="M218" i="64"/>
  <c r="L218" i="64"/>
  <c r="K218" i="64"/>
  <c r="O217" i="64"/>
  <c r="N217" i="64"/>
  <c r="M217" i="64"/>
  <c r="L217" i="64"/>
  <c r="K217" i="64"/>
  <c r="O216" i="64"/>
  <c r="N216" i="64"/>
  <c r="M216" i="64"/>
  <c r="L216" i="64"/>
  <c r="K216" i="64"/>
  <c r="O215" i="64"/>
  <c r="N215" i="64"/>
  <c r="M215" i="64"/>
  <c r="L215" i="64"/>
  <c r="K215" i="64"/>
  <c r="O214" i="64"/>
  <c r="N214" i="64"/>
  <c r="M214" i="64"/>
  <c r="L214" i="64"/>
  <c r="K214" i="64"/>
  <c r="O213" i="64"/>
  <c r="N213" i="64"/>
  <c r="M213" i="64"/>
  <c r="L213" i="64"/>
  <c r="K213" i="64"/>
  <c r="O212" i="64"/>
  <c r="N212" i="64"/>
  <c r="M212" i="64"/>
  <c r="L212" i="64"/>
  <c r="K212" i="64"/>
  <c r="O211" i="64"/>
  <c r="N211" i="64"/>
  <c r="M211" i="64"/>
  <c r="L211" i="64"/>
  <c r="K211" i="64"/>
  <c r="O210" i="64"/>
  <c r="N210" i="64"/>
  <c r="M210" i="64"/>
  <c r="L210" i="64"/>
  <c r="K210" i="64"/>
  <c r="O209" i="64"/>
  <c r="N209" i="64"/>
  <c r="M209" i="64"/>
  <c r="L209" i="64"/>
  <c r="K209" i="64"/>
  <c r="O208" i="64"/>
  <c r="N208" i="64"/>
  <c r="M208" i="64"/>
  <c r="L208" i="64"/>
  <c r="K208" i="64"/>
  <c r="O207" i="64"/>
  <c r="N207" i="64"/>
  <c r="M207" i="64"/>
  <c r="L207" i="64"/>
  <c r="K207" i="64"/>
  <c r="O206" i="64"/>
  <c r="N206" i="64"/>
  <c r="M206" i="64"/>
  <c r="L206" i="64"/>
  <c r="K206" i="64"/>
  <c r="O205" i="64"/>
  <c r="N205" i="64"/>
  <c r="M205" i="64"/>
  <c r="L205" i="64"/>
  <c r="K205" i="64"/>
  <c r="O204" i="64"/>
  <c r="N204" i="64"/>
  <c r="M204" i="64"/>
  <c r="L204" i="64"/>
  <c r="K204" i="64"/>
  <c r="O203" i="64"/>
  <c r="N203" i="64"/>
  <c r="M203" i="64"/>
  <c r="L203" i="64"/>
  <c r="K203" i="64"/>
  <c r="O202" i="64"/>
  <c r="N202" i="64"/>
  <c r="M202" i="64"/>
  <c r="L202" i="64"/>
  <c r="K202" i="64"/>
  <c r="O201" i="64"/>
  <c r="N201" i="64"/>
  <c r="M201" i="64"/>
  <c r="L201" i="64"/>
  <c r="K201" i="64"/>
  <c r="O200" i="64"/>
  <c r="N200" i="64"/>
  <c r="M200" i="64"/>
  <c r="L200" i="64"/>
  <c r="K200" i="64"/>
  <c r="O199" i="64"/>
  <c r="N199" i="64"/>
  <c r="M199" i="64"/>
  <c r="L199" i="64"/>
  <c r="K199" i="64"/>
  <c r="O198" i="64"/>
  <c r="N198" i="64"/>
  <c r="M198" i="64"/>
  <c r="L198" i="64"/>
  <c r="K198" i="64"/>
  <c r="O197" i="64"/>
  <c r="N197" i="64"/>
  <c r="M197" i="64"/>
  <c r="L197" i="64"/>
  <c r="K197" i="64"/>
  <c r="O196" i="64"/>
  <c r="N196" i="64"/>
  <c r="M196" i="64"/>
  <c r="L196" i="64"/>
  <c r="K196" i="64"/>
  <c r="O195" i="64"/>
  <c r="N195" i="64"/>
  <c r="M195" i="64"/>
  <c r="L195" i="64"/>
  <c r="K195" i="64"/>
  <c r="O194" i="64"/>
  <c r="N194" i="64"/>
  <c r="M194" i="64"/>
  <c r="L194" i="64"/>
  <c r="K194" i="64"/>
  <c r="O193" i="64"/>
  <c r="N193" i="64"/>
  <c r="M193" i="64"/>
  <c r="L193" i="64"/>
  <c r="K193" i="64"/>
  <c r="O192" i="64"/>
  <c r="N192" i="64"/>
  <c r="M192" i="64"/>
  <c r="L192" i="64"/>
  <c r="K192" i="64"/>
  <c r="O191" i="64"/>
  <c r="N191" i="64"/>
  <c r="M191" i="64"/>
  <c r="L191" i="64"/>
  <c r="K191" i="64"/>
  <c r="O190" i="64"/>
  <c r="N190" i="64"/>
  <c r="M190" i="64"/>
  <c r="L190" i="64"/>
  <c r="K190" i="64"/>
  <c r="O189" i="64"/>
  <c r="N189" i="64"/>
  <c r="M189" i="64"/>
  <c r="L189" i="64"/>
  <c r="K189" i="64"/>
  <c r="O188" i="64"/>
  <c r="N188" i="64"/>
  <c r="M188" i="64"/>
  <c r="L188" i="64"/>
  <c r="K188" i="64"/>
  <c r="O187" i="64"/>
  <c r="N187" i="64"/>
  <c r="M187" i="64"/>
  <c r="L187" i="64"/>
  <c r="K187" i="64"/>
  <c r="O186" i="64"/>
  <c r="N186" i="64"/>
  <c r="M186" i="64"/>
  <c r="L186" i="64"/>
  <c r="K186" i="64"/>
  <c r="O185" i="64"/>
  <c r="N185" i="64"/>
  <c r="M185" i="64"/>
  <c r="L185" i="64"/>
  <c r="K185" i="64"/>
  <c r="O184" i="64"/>
  <c r="N184" i="64"/>
  <c r="M184" i="64"/>
  <c r="L184" i="64"/>
  <c r="K184" i="64"/>
  <c r="O183" i="64"/>
  <c r="N183" i="64"/>
  <c r="M183" i="64"/>
  <c r="L183" i="64"/>
  <c r="K183" i="64"/>
  <c r="O182" i="64"/>
  <c r="N182" i="64"/>
  <c r="M182" i="64"/>
  <c r="L182" i="64"/>
  <c r="K182" i="64"/>
  <c r="O181" i="64"/>
  <c r="N181" i="64"/>
  <c r="M181" i="64"/>
  <c r="L181" i="64"/>
  <c r="K181" i="64"/>
  <c r="O180" i="64"/>
  <c r="N180" i="64"/>
  <c r="M180" i="64"/>
  <c r="L180" i="64"/>
  <c r="K180" i="64"/>
  <c r="O179" i="64"/>
  <c r="N179" i="64"/>
  <c r="M179" i="64"/>
  <c r="L179" i="64"/>
  <c r="K179" i="64"/>
  <c r="O178" i="64"/>
  <c r="N178" i="64"/>
  <c r="M178" i="64"/>
  <c r="L178" i="64"/>
  <c r="K178" i="64"/>
  <c r="O177" i="64"/>
  <c r="N177" i="64"/>
  <c r="M177" i="64"/>
  <c r="L177" i="64"/>
  <c r="K177" i="64"/>
  <c r="O176" i="64"/>
  <c r="N176" i="64"/>
  <c r="M176" i="64"/>
  <c r="L176" i="64"/>
  <c r="K176" i="64"/>
  <c r="O175" i="64"/>
  <c r="N175" i="64"/>
  <c r="M175" i="64"/>
  <c r="L175" i="64"/>
  <c r="K175" i="64"/>
  <c r="O174" i="64"/>
  <c r="N174" i="64"/>
  <c r="M174" i="64"/>
  <c r="L174" i="64"/>
  <c r="K174" i="64"/>
  <c r="O173" i="64"/>
  <c r="N173" i="64"/>
  <c r="M173" i="64"/>
  <c r="L173" i="64"/>
  <c r="K173" i="64"/>
  <c r="O172" i="64"/>
  <c r="N172" i="64"/>
  <c r="M172" i="64"/>
  <c r="L172" i="64"/>
  <c r="K172" i="64"/>
  <c r="O171" i="64"/>
  <c r="N171" i="64"/>
  <c r="M171" i="64"/>
  <c r="L171" i="64"/>
  <c r="K171" i="64"/>
  <c r="O170" i="64"/>
  <c r="N170" i="64"/>
  <c r="M170" i="64"/>
  <c r="L170" i="64"/>
  <c r="K170" i="64"/>
  <c r="O169" i="64"/>
  <c r="N169" i="64"/>
  <c r="M169" i="64"/>
  <c r="L169" i="64"/>
  <c r="K169" i="64"/>
  <c r="O168" i="64"/>
  <c r="N168" i="64"/>
  <c r="M168" i="64"/>
  <c r="L168" i="64"/>
  <c r="K168" i="64"/>
  <c r="O167" i="64"/>
  <c r="N167" i="64"/>
  <c r="M167" i="64"/>
  <c r="L167" i="64"/>
  <c r="K167" i="64"/>
  <c r="O166" i="64"/>
  <c r="N166" i="64"/>
  <c r="M166" i="64"/>
  <c r="L166" i="64"/>
  <c r="K166" i="64"/>
  <c r="O165" i="64"/>
  <c r="N165" i="64"/>
  <c r="M165" i="64"/>
  <c r="L165" i="64"/>
  <c r="K165" i="64"/>
  <c r="O164" i="64"/>
  <c r="N164" i="64"/>
  <c r="M164" i="64"/>
  <c r="L164" i="64"/>
  <c r="K164" i="64"/>
  <c r="O163" i="64"/>
  <c r="N163" i="64"/>
  <c r="M163" i="64"/>
  <c r="L163" i="64"/>
  <c r="K163" i="64"/>
  <c r="O162" i="64"/>
  <c r="N162" i="64"/>
  <c r="M162" i="64"/>
  <c r="L162" i="64"/>
  <c r="K162" i="64"/>
  <c r="O161" i="64"/>
  <c r="N161" i="64"/>
  <c r="M161" i="64"/>
  <c r="L161" i="64"/>
  <c r="K161" i="64"/>
  <c r="O160" i="64"/>
  <c r="N160" i="64"/>
  <c r="M160" i="64"/>
  <c r="L160" i="64"/>
  <c r="K160" i="64"/>
  <c r="O159" i="64"/>
  <c r="N159" i="64"/>
  <c r="M159" i="64"/>
  <c r="L159" i="64"/>
  <c r="K159" i="64"/>
  <c r="O158" i="64"/>
  <c r="N158" i="64"/>
  <c r="M158" i="64"/>
  <c r="L158" i="64"/>
  <c r="K158" i="64"/>
  <c r="O157" i="64"/>
  <c r="N157" i="64"/>
  <c r="M157" i="64"/>
  <c r="L157" i="64"/>
  <c r="K157" i="64"/>
  <c r="O156" i="64"/>
  <c r="N156" i="64"/>
  <c r="M156" i="64"/>
  <c r="L156" i="64"/>
  <c r="K156" i="64"/>
  <c r="O155" i="64"/>
  <c r="N155" i="64"/>
  <c r="M155" i="64"/>
  <c r="L155" i="64"/>
  <c r="K155" i="64"/>
  <c r="O154" i="64"/>
  <c r="N154" i="64"/>
  <c r="M154" i="64"/>
  <c r="L154" i="64"/>
  <c r="K154" i="64"/>
  <c r="O153" i="64"/>
  <c r="N153" i="64"/>
  <c r="M153" i="64"/>
  <c r="L153" i="64"/>
  <c r="K153" i="64"/>
  <c r="O152" i="64"/>
  <c r="N152" i="64"/>
  <c r="M152" i="64"/>
  <c r="L152" i="64"/>
  <c r="K152" i="64"/>
  <c r="O151" i="64"/>
  <c r="N151" i="64"/>
  <c r="M151" i="64"/>
  <c r="L151" i="64"/>
  <c r="K151" i="64"/>
  <c r="O150" i="64"/>
  <c r="N150" i="64"/>
  <c r="M150" i="64"/>
  <c r="L150" i="64"/>
  <c r="K150" i="64"/>
  <c r="O149" i="64"/>
  <c r="N149" i="64"/>
  <c r="M149" i="64"/>
  <c r="L149" i="64"/>
  <c r="K149" i="64"/>
  <c r="O148" i="64"/>
  <c r="N148" i="64"/>
  <c r="M148" i="64"/>
  <c r="L148" i="64"/>
  <c r="K148" i="64"/>
  <c r="O147" i="64"/>
  <c r="N147" i="64"/>
  <c r="M147" i="64"/>
  <c r="L147" i="64"/>
  <c r="K147" i="64"/>
  <c r="O146" i="64"/>
  <c r="N146" i="64"/>
  <c r="M146" i="64"/>
  <c r="L146" i="64"/>
  <c r="K146" i="64"/>
  <c r="O145" i="64"/>
  <c r="N145" i="64"/>
  <c r="M145" i="64"/>
  <c r="L145" i="64"/>
  <c r="K145" i="64"/>
  <c r="O144" i="64"/>
  <c r="N144" i="64"/>
  <c r="M144" i="64"/>
  <c r="L144" i="64"/>
  <c r="K144" i="64"/>
  <c r="O143" i="64"/>
  <c r="N143" i="64"/>
  <c r="M143" i="64"/>
  <c r="L143" i="64"/>
  <c r="K143" i="64"/>
  <c r="O142" i="64"/>
  <c r="N142" i="64"/>
  <c r="M142" i="64"/>
  <c r="L142" i="64"/>
  <c r="K142" i="64"/>
  <c r="O141" i="64"/>
  <c r="N141" i="64"/>
  <c r="M141" i="64"/>
  <c r="L141" i="64"/>
  <c r="K141" i="64"/>
  <c r="O140" i="64"/>
  <c r="N140" i="64"/>
  <c r="M140" i="64"/>
  <c r="L140" i="64"/>
  <c r="K140" i="64"/>
  <c r="O139" i="64"/>
  <c r="N139" i="64"/>
  <c r="M139" i="64"/>
  <c r="L139" i="64"/>
  <c r="K139" i="64"/>
  <c r="O138" i="64"/>
  <c r="N138" i="64"/>
  <c r="M138" i="64"/>
  <c r="L138" i="64"/>
  <c r="K138" i="64"/>
  <c r="O137" i="64"/>
  <c r="N137" i="64"/>
  <c r="M137" i="64"/>
  <c r="L137" i="64"/>
  <c r="K137" i="64"/>
  <c r="O136" i="64"/>
  <c r="N136" i="64"/>
  <c r="M136" i="64"/>
  <c r="L136" i="64"/>
  <c r="K136" i="64"/>
  <c r="O135" i="64"/>
  <c r="N135" i="64"/>
  <c r="M135" i="64"/>
  <c r="L135" i="64"/>
  <c r="K135" i="64"/>
  <c r="O134" i="64"/>
  <c r="N134" i="64"/>
  <c r="M134" i="64"/>
  <c r="L134" i="64"/>
  <c r="K134" i="64"/>
  <c r="O133" i="64"/>
  <c r="N133" i="64"/>
  <c r="M133" i="64"/>
  <c r="L133" i="64"/>
  <c r="K133" i="64"/>
  <c r="O132" i="64"/>
  <c r="N132" i="64"/>
  <c r="M132" i="64"/>
  <c r="L132" i="64"/>
  <c r="K132" i="64"/>
  <c r="O131" i="64"/>
  <c r="N131" i="64"/>
  <c r="M131" i="64"/>
  <c r="L131" i="64"/>
  <c r="K131" i="64"/>
  <c r="O130" i="64"/>
  <c r="N130" i="64"/>
  <c r="M130" i="64"/>
  <c r="L130" i="64"/>
  <c r="K130" i="64"/>
  <c r="O129" i="64"/>
  <c r="N129" i="64"/>
  <c r="M129" i="64"/>
  <c r="L129" i="64"/>
  <c r="K129" i="64"/>
  <c r="O128" i="64"/>
  <c r="N128" i="64"/>
  <c r="M128" i="64"/>
  <c r="L128" i="64"/>
  <c r="K128" i="64"/>
  <c r="O127" i="64"/>
  <c r="N127" i="64"/>
  <c r="M127" i="64"/>
  <c r="L127" i="64"/>
  <c r="K127" i="64"/>
  <c r="O126" i="64"/>
  <c r="N126" i="64"/>
  <c r="M126" i="64"/>
  <c r="L126" i="64"/>
  <c r="K126" i="64"/>
  <c r="O125" i="64"/>
  <c r="N125" i="64"/>
  <c r="M125" i="64"/>
  <c r="L125" i="64"/>
  <c r="K125" i="64"/>
  <c r="O124" i="64"/>
  <c r="N124" i="64"/>
  <c r="M124" i="64"/>
  <c r="L124" i="64"/>
  <c r="K124" i="64"/>
  <c r="O123" i="64"/>
  <c r="N123" i="64"/>
  <c r="M123" i="64"/>
  <c r="L123" i="64"/>
  <c r="K123" i="64"/>
  <c r="O122" i="64"/>
  <c r="N122" i="64"/>
  <c r="M122" i="64"/>
  <c r="L122" i="64"/>
  <c r="K122" i="64"/>
  <c r="O121" i="64"/>
  <c r="N121" i="64"/>
  <c r="M121" i="64"/>
  <c r="L121" i="64"/>
  <c r="K121" i="64"/>
  <c r="O120" i="64"/>
  <c r="N120" i="64"/>
  <c r="M120" i="64"/>
  <c r="L120" i="64"/>
  <c r="K120" i="64"/>
  <c r="O119" i="64"/>
  <c r="N119" i="64"/>
  <c r="M119" i="64"/>
  <c r="L119" i="64"/>
  <c r="K119" i="64"/>
  <c r="O118" i="64"/>
  <c r="N118" i="64"/>
  <c r="M118" i="64"/>
  <c r="L118" i="64"/>
  <c r="K118" i="64"/>
  <c r="O117" i="64"/>
  <c r="N117" i="64"/>
  <c r="M117" i="64"/>
  <c r="L117" i="64"/>
  <c r="K117" i="64"/>
  <c r="O116" i="64"/>
  <c r="N116" i="64"/>
  <c r="M116" i="64"/>
  <c r="L116" i="64"/>
  <c r="K116" i="64"/>
  <c r="O115" i="64"/>
  <c r="N115" i="64"/>
  <c r="M115" i="64"/>
  <c r="L115" i="64"/>
  <c r="K115" i="64"/>
  <c r="O114" i="64"/>
  <c r="N114" i="64"/>
  <c r="M114" i="64"/>
  <c r="L114" i="64"/>
  <c r="K114" i="64"/>
  <c r="O113" i="64"/>
  <c r="N113" i="64"/>
  <c r="M113" i="64"/>
  <c r="L113" i="64"/>
  <c r="K113" i="64"/>
  <c r="O112" i="64"/>
  <c r="N112" i="64"/>
  <c r="M112" i="64"/>
  <c r="L112" i="64"/>
  <c r="K112" i="64"/>
  <c r="O111" i="64"/>
  <c r="N111" i="64"/>
  <c r="M111" i="64"/>
  <c r="L111" i="64"/>
  <c r="K111" i="64"/>
  <c r="O110" i="64"/>
  <c r="N110" i="64"/>
  <c r="M110" i="64"/>
  <c r="L110" i="64"/>
  <c r="K110" i="64"/>
  <c r="O109" i="64"/>
  <c r="N109" i="64"/>
  <c r="M109" i="64"/>
  <c r="L109" i="64"/>
  <c r="K109" i="64"/>
  <c r="O108" i="64"/>
  <c r="N108" i="64"/>
  <c r="M108" i="64"/>
  <c r="L108" i="64"/>
  <c r="K108" i="64"/>
  <c r="O107" i="64"/>
  <c r="N107" i="64"/>
  <c r="M107" i="64"/>
  <c r="L107" i="64"/>
  <c r="K107" i="64"/>
  <c r="O106" i="64"/>
  <c r="N106" i="64"/>
  <c r="M106" i="64"/>
  <c r="L106" i="64"/>
  <c r="K106" i="64"/>
  <c r="O105" i="64"/>
  <c r="N105" i="64"/>
  <c r="M105" i="64"/>
  <c r="L105" i="64"/>
  <c r="K105" i="64"/>
  <c r="O104" i="64"/>
  <c r="N104" i="64"/>
  <c r="M104" i="64"/>
  <c r="L104" i="64"/>
  <c r="K104" i="64"/>
  <c r="O103" i="64"/>
  <c r="N103" i="64"/>
  <c r="M103" i="64"/>
  <c r="L103" i="64"/>
  <c r="K103" i="64"/>
  <c r="O102" i="64"/>
  <c r="N102" i="64"/>
  <c r="M102" i="64"/>
  <c r="L102" i="64"/>
  <c r="K102" i="64"/>
  <c r="O101" i="64"/>
  <c r="N101" i="64"/>
  <c r="M101" i="64"/>
  <c r="L101" i="64"/>
  <c r="K101" i="64"/>
  <c r="O100" i="64"/>
  <c r="N100" i="64"/>
  <c r="M100" i="64"/>
  <c r="L100" i="64"/>
  <c r="K100" i="64"/>
  <c r="O99" i="64"/>
  <c r="N99" i="64"/>
  <c r="M99" i="64"/>
  <c r="L99" i="64"/>
  <c r="K99" i="64"/>
  <c r="O98" i="64"/>
  <c r="N98" i="64"/>
  <c r="M98" i="64"/>
  <c r="L98" i="64"/>
  <c r="K98" i="64"/>
  <c r="O97" i="64"/>
  <c r="N97" i="64"/>
  <c r="M97" i="64"/>
  <c r="L97" i="64"/>
  <c r="K97" i="64"/>
  <c r="O96" i="64"/>
  <c r="N96" i="64"/>
  <c r="M96" i="64"/>
  <c r="L96" i="64"/>
  <c r="K96" i="64"/>
  <c r="O95" i="64"/>
  <c r="N95" i="64"/>
  <c r="M95" i="64"/>
  <c r="L95" i="64"/>
  <c r="K95" i="64"/>
  <c r="O94" i="64"/>
  <c r="N94" i="64"/>
  <c r="M94" i="64"/>
  <c r="L94" i="64"/>
  <c r="K94" i="64"/>
  <c r="O93" i="64"/>
  <c r="N93" i="64"/>
  <c r="M93" i="64"/>
  <c r="L93" i="64"/>
  <c r="K93" i="64"/>
  <c r="O92" i="64"/>
  <c r="N92" i="64"/>
  <c r="M92" i="64"/>
  <c r="L92" i="64"/>
  <c r="K92" i="64"/>
  <c r="O91" i="64"/>
  <c r="N91" i="64"/>
  <c r="M91" i="64"/>
  <c r="L91" i="64"/>
  <c r="K91" i="64"/>
  <c r="O90" i="64"/>
  <c r="N90" i="64"/>
  <c r="M90" i="64"/>
  <c r="L90" i="64"/>
  <c r="K90" i="64"/>
  <c r="O89" i="64"/>
  <c r="N89" i="64"/>
  <c r="M89" i="64"/>
  <c r="L89" i="64"/>
  <c r="K89" i="64"/>
  <c r="O88" i="64"/>
  <c r="N88" i="64"/>
  <c r="M88" i="64"/>
  <c r="L88" i="64"/>
  <c r="K88" i="64"/>
  <c r="O87" i="64"/>
  <c r="N87" i="64"/>
  <c r="M87" i="64"/>
  <c r="L87" i="64"/>
  <c r="K87" i="64"/>
  <c r="O86" i="64"/>
  <c r="N86" i="64"/>
  <c r="M86" i="64"/>
  <c r="L86" i="64"/>
  <c r="K86" i="64"/>
  <c r="O85" i="64"/>
  <c r="N85" i="64"/>
  <c r="M85" i="64"/>
  <c r="L85" i="64"/>
  <c r="K85" i="64"/>
  <c r="O84" i="64"/>
  <c r="N84" i="64"/>
  <c r="M84" i="64"/>
  <c r="L84" i="64"/>
  <c r="K84" i="64"/>
  <c r="O83" i="64"/>
  <c r="N83" i="64"/>
  <c r="M83" i="64"/>
  <c r="L83" i="64"/>
  <c r="K83" i="64"/>
  <c r="O82" i="64"/>
  <c r="N82" i="64"/>
  <c r="M82" i="64"/>
  <c r="L82" i="64"/>
  <c r="K82" i="64"/>
  <c r="O81" i="64"/>
  <c r="N81" i="64"/>
  <c r="M81" i="64"/>
  <c r="L81" i="64"/>
  <c r="K81" i="64"/>
  <c r="O80" i="64"/>
  <c r="N80" i="64"/>
  <c r="M80" i="64"/>
  <c r="L80" i="64"/>
  <c r="K80" i="64"/>
  <c r="O79" i="64"/>
  <c r="N79" i="64"/>
  <c r="M79" i="64"/>
  <c r="L79" i="64"/>
  <c r="K79" i="64"/>
  <c r="O78" i="64"/>
  <c r="N78" i="64"/>
  <c r="M78" i="64"/>
  <c r="L78" i="64"/>
  <c r="K78" i="64"/>
  <c r="O77" i="64"/>
  <c r="N77" i="64"/>
  <c r="M77" i="64"/>
  <c r="L77" i="64"/>
  <c r="K77" i="64"/>
  <c r="O76" i="64"/>
  <c r="N76" i="64"/>
  <c r="M76" i="64"/>
  <c r="L76" i="64"/>
  <c r="K76" i="64"/>
  <c r="O75" i="64"/>
  <c r="N75" i="64"/>
  <c r="M75" i="64"/>
  <c r="L75" i="64"/>
  <c r="K75" i="64"/>
  <c r="O74" i="64"/>
  <c r="N74" i="64"/>
  <c r="M74" i="64"/>
  <c r="L74" i="64"/>
  <c r="K74" i="64"/>
  <c r="O73" i="64"/>
  <c r="N73" i="64"/>
  <c r="M73" i="64"/>
  <c r="L73" i="64"/>
  <c r="K73" i="64"/>
  <c r="O72" i="64"/>
  <c r="N72" i="64"/>
  <c r="M72" i="64"/>
  <c r="L72" i="64"/>
  <c r="K72" i="64"/>
  <c r="O71" i="64"/>
  <c r="N71" i="64"/>
  <c r="M71" i="64"/>
  <c r="L71" i="64"/>
  <c r="K71" i="64"/>
  <c r="O70" i="64"/>
  <c r="N70" i="64"/>
  <c r="M70" i="64"/>
  <c r="L70" i="64"/>
  <c r="K70" i="64"/>
  <c r="O69" i="64"/>
  <c r="N69" i="64"/>
  <c r="M69" i="64"/>
  <c r="L69" i="64"/>
  <c r="K69" i="64"/>
  <c r="O68" i="64"/>
  <c r="N68" i="64"/>
  <c r="M68" i="64"/>
  <c r="L68" i="64"/>
  <c r="K68" i="64"/>
  <c r="O67" i="64"/>
  <c r="N67" i="64"/>
  <c r="M67" i="64"/>
  <c r="L67" i="64"/>
  <c r="K67" i="64"/>
  <c r="O66" i="64"/>
  <c r="N66" i="64"/>
  <c r="M66" i="64"/>
  <c r="L66" i="64"/>
  <c r="K66" i="64"/>
  <c r="O65" i="64"/>
  <c r="N65" i="64"/>
  <c r="M65" i="64"/>
  <c r="L65" i="64"/>
  <c r="K65" i="64"/>
  <c r="O64" i="64"/>
  <c r="N64" i="64"/>
  <c r="M64" i="64"/>
  <c r="L64" i="64"/>
  <c r="K64" i="64"/>
  <c r="O63" i="64"/>
  <c r="N63" i="64"/>
  <c r="M63" i="64"/>
  <c r="L63" i="64"/>
  <c r="K63" i="64"/>
  <c r="O62" i="64"/>
  <c r="N62" i="64"/>
  <c r="M62" i="64"/>
  <c r="L62" i="64"/>
  <c r="K62" i="64"/>
  <c r="O61" i="64"/>
  <c r="N61" i="64"/>
  <c r="M61" i="64"/>
  <c r="L61" i="64"/>
  <c r="K61" i="64"/>
  <c r="O60" i="64"/>
  <c r="N60" i="64"/>
  <c r="M60" i="64"/>
  <c r="L60" i="64"/>
  <c r="K60" i="64"/>
  <c r="O59" i="64"/>
  <c r="N59" i="64"/>
  <c r="M59" i="64"/>
  <c r="L59" i="64"/>
  <c r="K59" i="64"/>
  <c r="O58" i="64"/>
  <c r="N58" i="64"/>
  <c r="M58" i="64"/>
  <c r="L58" i="64"/>
  <c r="K58" i="64"/>
  <c r="O57" i="64"/>
  <c r="N57" i="64"/>
  <c r="M57" i="64"/>
  <c r="L57" i="64"/>
  <c r="K57" i="64"/>
  <c r="O56" i="64"/>
  <c r="N56" i="64"/>
  <c r="M56" i="64"/>
  <c r="L56" i="64"/>
  <c r="K56" i="64"/>
  <c r="O55" i="64"/>
  <c r="N55" i="64"/>
  <c r="M55" i="64"/>
  <c r="L55" i="64"/>
  <c r="K55" i="64"/>
  <c r="O54" i="64"/>
  <c r="N54" i="64"/>
  <c r="M54" i="64"/>
  <c r="L54" i="64"/>
  <c r="K54" i="64"/>
  <c r="O53" i="64"/>
  <c r="N53" i="64"/>
  <c r="M53" i="64"/>
  <c r="L53" i="64"/>
  <c r="K53" i="64"/>
  <c r="O52" i="64"/>
  <c r="N52" i="64"/>
  <c r="M52" i="64"/>
  <c r="L52" i="64"/>
  <c r="K52" i="64"/>
  <c r="O51" i="64"/>
  <c r="N51" i="64"/>
  <c r="M51" i="64"/>
  <c r="L51" i="64"/>
  <c r="K51" i="64"/>
  <c r="O50" i="64"/>
  <c r="N50" i="64"/>
  <c r="M50" i="64"/>
  <c r="L50" i="64"/>
  <c r="K50" i="64"/>
  <c r="O49" i="64"/>
  <c r="N49" i="64"/>
  <c r="M49" i="64"/>
  <c r="L49" i="64"/>
  <c r="K49" i="64"/>
  <c r="O48" i="64"/>
  <c r="N48" i="64"/>
  <c r="M48" i="64"/>
  <c r="L48" i="64"/>
  <c r="K48" i="64"/>
  <c r="O47" i="64"/>
  <c r="N47" i="64"/>
  <c r="M47" i="64"/>
  <c r="L47" i="64"/>
  <c r="K47" i="64"/>
  <c r="O46" i="64"/>
  <c r="N46" i="64"/>
  <c r="M46" i="64"/>
  <c r="L46" i="64"/>
  <c r="K46" i="64"/>
  <c r="O45" i="64"/>
  <c r="N45" i="64"/>
  <c r="M45" i="64"/>
  <c r="L45" i="64"/>
  <c r="K45" i="64"/>
  <c r="O44" i="64"/>
  <c r="N44" i="64"/>
  <c r="M44" i="64"/>
  <c r="L44" i="64"/>
  <c r="K44" i="64"/>
  <c r="O43" i="64"/>
  <c r="N43" i="64"/>
  <c r="M43" i="64"/>
  <c r="L43" i="64"/>
  <c r="K43" i="64"/>
  <c r="O42" i="64"/>
  <c r="N42" i="64"/>
  <c r="M42" i="64"/>
  <c r="L42" i="64"/>
  <c r="K42" i="64"/>
  <c r="O41" i="64"/>
  <c r="N41" i="64"/>
  <c r="M41" i="64"/>
  <c r="L41" i="64"/>
  <c r="K41" i="64"/>
  <c r="O40" i="64"/>
  <c r="N40" i="64"/>
  <c r="M40" i="64"/>
  <c r="L40" i="64"/>
  <c r="K40" i="64"/>
  <c r="O39" i="64"/>
  <c r="N39" i="64"/>
  <c r="M39" i="64"/>
  <c r="L39" i="64"/>
  <c r="K39" i="64"/>
  <c r="O38" i="64"/>
  <c r="N38" i="64"/>
  <c r="M38" i="64"/>
  <c r="L38" i="64"/>
  <c r="K38" i="64"/>
  <c r="O37" i="64"/>
  <c r="N37" i="64"/>
  <c r="M37" i="64"/>
  <c r="L37" i="64"/>
  <c r="K37" i="64"/>
  <c r="O36" i="64"/>
  <c r="N36" i="64"/>
  <c r="M36" i="64"/>
  <c r="L36" i="64"/>
  <c r="K36" i="64"/>
  <c r="O35" i="64"/>
  <c r="N35" i="64"/>
  <c r="M35" i="64"/>
  <c r="L35" i="64"/>
  <c r="K35" i="64"/>
  <c r="O34" i="64"/>
  <c r="N34" i="64"/>
  <c r="M34" i="64"/>
  <c r="L34" i="64"/>
  <c r="K34" i="64"/>
  <c r="O33" i="64"/>
  <c r="N33" i="64"/>
  <c r="M33" i="64"/>
  <c r="L33" i="64"/>
  <c r="K33" i="64"/>
  <c r="O32" i="64"/>
  <c r="N32" i="64"/>
  <c r="M32" i="64"/>
  <c r="L32" i="64"/>
  <c r="K32" i="64"/>
  <c r="O31" i="64"/>
  <c r="N31" i="64"/>
  <c r="M31" i="64"/>
  <c r="L31" i="64"/>
  <c r="K31" i="64"/>
  <c r="O30" i="64"/>
  <c r="N30" i="64"/>
  <c r="M30" i="64"/>
  <c r="L30" i="64"/>
  <c r="K30" i="64"/>
  <c r="O29" i="64"/>
  <c r="N29" i="64"/>
  <c r="M29" i="64"/>
  <c r="L29" i="64"/>
  <c r="K29" i="64"/>
  <c r="O28" i="64"/>
  <c r="N28" i="64"/>
  <c r="M28" i="64"/>
  <c r="L28" i="64"/>
  <c r="K28" i="64"/>
  <c r="O27" i="64"/>
  <c r="N27" i="64"/>
  <c r="M27" i="64"/>
  <c r="L27" i="64"/>
  <c r="K27" i="64"/>
  <c r="O26" i="64"/>
  <c r="N26" i="64"/>
  <c r="M26" i="64"/>
  <c r="L26" i="64"/>
  <c r="K26" i="64"/>
  <c r="O25" i="64"/>
  <c r="N25" i="64"/>
  <c r="M25" i="64"/>
  <c r="L25" i="64"/>
  <c r="K25" i="64"/>
  <c r="O24" i="64"/>
  <c r="N24" i="64"/>
  <c r="M24" i="64"/>
  <c r="L24" i="64"/>
  <c r="K24" i="64"/>
  <c r="O23" i="64"/>
  <c r="N23" i="64"/>
  <c r="M23" i="64"/>
  <c r="L23" i="64"/>
  <c r="K23" i="64"/>
  <c r="O22" i="64"/>
  <c r="N22" i="64"/>
  <c r="M22" i="64"/>
  <c r="L22" i="64"/>
  <c r="K22" i="64"/>
  <c r="O21" i="64"/>
  <c r="N21" i="64"/>
  <c r="M21" i="64"/>
  <c r="L21" i="64"/>
  <c r="K21" i="64"/>
  <c r="O20" i="64"/>
  <c r="N20" i="64"/>
  <c r="M20" i="64"/>
  <c r="L20" i="64"/>
  <c r="K20" i="64"/>
  <c r="O19" i="64"/>
  <c r="N19" i="64"/>
  <c r="M19" i="64"/>
  <c r="L19" i="64"/>
  <c r="K19" i="64"/>
  <c r="O18" i="64"/>
  <c r="N18" i="64"/>
  <c r="M18" i="64"/>
  <c r="L18" i="64"/>
  <c r="K18" i="64"/>
  <c r="O17" i="64"/>
  <c r="N17" i="64"/>
  <c r="M17" i="64"/>
  <c r="L17" i="64"/>
  <c r="K17" i="64"/>
  <c r="O16" i="64"/>
  <c r="N16" i="64"/>
  <c r="M16" i="64"/>
  <c r="L16" i="64"/>
  <c r="K16" i="64"/>
  <c r="O15" i="64"/>
  <c r="N15" i="64"/>
  <c r="M15" i="64"/>
  <c r="L15" i="64"/>
  <c r="K15" i="64"/>
  <c r="O14" i="64"/>
  <c r="N14" i="64"/>
  <c r="M14" i="64"/>
  <c r="L14" i="64"/>
  <c r="K14" i="64"/>
  <c r="O13" i="64"/>
  <c r="N13" i="64"/>
  <c r="M13" i="64"/>
  <c r="L13" i="64"/>
  <c r="K13" i="64"/>
  <c r="O12" i="64"/>
  <c r="N12" i="64"/>
  <c r="M12" i="64"/>
  <c r="L12" i="64"/>
  <c r="K12" i="64"/>
  <c r="O270" i="63"/>
  <c r="N270" i="63"/>
  <c r="M270" i="63"/>
  <c r="L270" i="63"/>
  <c r="K270" i="63"/>
  <c r="O269" i="63"/>
  <c r="N269" i="63"/>
  <c r="M269" i="63"/>
  <c r="L269" i="63"/>
  <c r="K269" i="63"/>
  <c r="O268" i="63"/>
  <c r="N268" i="63"/>
  <c r="M268" i="63"/>
  <c r="L268" i="63"/>
  <c r="K268" i="63"/>
  <c r="O267" i="63"/>
  <c r="N267" i="63"/>
  <c r="M267" i="63"/>
  <c r="L267" i="63"/>
  <c r="K267" i="63"/>
  <c r="O266" i="63"/>
  <c r="N266" i="63"/>
  <c r="M266" i="63"/>
  <c r="L266" i="63"/>
  <c r="K266" i="63"/>
  <c r="O265" i="63"/>
  <c r="N265" i="63"/>
  <c r="M265" i="63"/>
  <c r="L265" i="63"/>
  <c r="K265" i="63"/>
  <c r="O264" i="63"/>
  <c r="N264" i="63"/>
  <c r="M264" i="63"/>
  <c r="L264" i="63"/>
  <c r="K264" i="63"/>
  <c r="O263" i="63"/>
  <c r="N263" i="63"/>
  <c r="M263" i="63"/>
  <c r="L263" i="63"/>
  <c r="K263" i="63"/>
  <c r="O262" i="63"/>
  <c r="N262" i="63"/>
  <c r="M262" i="63"/>
  <c r="L262" i="63"/>
  <c r="K262" i="63"/>
  <c r="O261" i="63"/>
  <c r="N261" i="63"/>
  <c r="M261" i="63"/>
  <c r="L261" i="63"/>
  <c r="K261" i="63"/>
  <c r="O260" i="63"/>
  <c r="N260" i="63"/>
  <c r="M260" i="63"/>
  <c r="L260" i="63"/>
  <c r="K260" i="63"/>
  <c r="O259" i="63"/>
  <c r="N259" i="63"/>
  <c r="M259" i="63"/>
  <c r="L259" i="63"/>
  <c r="K259" i="63"/>
  <c r="O258" i="63"/>
  <c r="N258" i="63"/>
  <c r="M258" i="63"/>
  <c r="L258" i="63"/>
  <c r="K258" i="63"/>
  <c r="O257" i="63"/>
  <c r="N257" i="63"/>
  <c r="M257" i="63"/>
  <c r="L257" i="63"/>
  <c r="K257" i="63"/>
  <c r="O256" i="63"/>
  <c r="N256" i="63"/>
  <c r="M256" i="63"/>
  <c r="L256" i="63"/>
  <c r="K256" i="63"/>
  <c r="O255" i="63"/>
  <c r="N255" i="63"/>
  <c r="M255" i="63"/>
  <c r="L255" i="63"/>
  <c r="K255" i="63"/>
  <c r="O254" i="63"/>
  <c r="N254" i="63"/>
  <c r="M254" i="63"/>
  <c r="L254" i="63"/>
  <c r="K254" i="63"/>
  <c r="O253" i="63"/>
  <c r="N253" i="63"/>
  <c r="M253" i="63"/>
  <c r="L253" i="63"/>
  <c r="K253" i="63"/>
  <c r="O252" i="63"/>
  <c r="N252" i="63"/>
  <c r="M252" i="63"/>
  <c r="L252" i="63"/>
  <c r="K252" i="63"/>
  <c r="O251" i="63"/>
  <c r="N251" i="63"/>
  <c r="M251" i="63"/>
  <c r="L251" i="63"/>
  <c r="K251" i="63"/>
  <c r="O250" i="63"/>
  <c r="N250" i="63"/>
  <c r="M250" i="63"/>
  <c r="L250" i="63"/>
  <c r="K250" i="63"/>
  <c r="O249" i="63"/>
  <c r="N249" i="63"/>
  <c r="M249" i="63"/>
  <c r="L249" i="63"/>
  <c r="K249" i="63"/>
  <c r="O248" i="63"/>
  <c r="N248" i="63"/>
  <c r="M248" i="63"/>
  <c r="L248" i="63"/>
  <c r="K248" i="63"/>
  <c r="O247" i="63"/>
  <c r="N247" i="63"/>
  <c r="M247" i="63"/>
  <c r="L247" i="63"/>
  <c r="K247" i="63"/>
  <c r="O246" i="63"/>
  <c r="N246" i="63"/>
  <c r="M246" i="63"/>
  <c r="L246" i="63"/>
  <c r="K246" i="63"/>
  <c r="O245" i="63"/>
  <c r="N245" i="63"/>
  <c r="M245" i="63"/>
  <c r="L245" i="63"/>
  <c r="K245" i="63"/>
  <c r="O244" i="63"/>
  <c r="N244" i="63"/>
  <c r="M244" i="63"/>
  <c r="L244" i="63"/>
  <c r="K244" i="63"/>
  <c r="O243" i="63"/>
  <c r="N243" i="63"/>
  <c r="M243" i="63"/>
  <c r="L243" i="63"/>
  <c r="K243" i="63"/>
  <c r="O242" i="63"/>
  <c r="N242" i="63"/>
  <c r="M242" i="63"/>
  <c r="L242" i="63"/>
  <c r="K242" i="63"/>
  <c r="O241" i="63"/>
  <c r="N241" i="63"/>
  <c r="M241" i="63"/>
  <c r="L241" i="63"/>
  <c r="K241" i="63"/>
  <c r="O240" i="63"/>
  <c r="N240" i="63"/>
  <c r="M240" i="63"/>
  <c r="L240" i="63"/>
  <c r="K240" i="63"/>
  <c r="O239" i="63"/>
  <c r="N239" i="63"/>
  <c r="M239" i="63"/>
  <c r="L239" i="63"/>
  <c r="K239" i="63"/>
  <c r="O238" i="63"/>
  <c r="N238" i="63"/>
  <c r="M238" i="63"/>
  <c r="L238" i="63"/>
  <c r="K238" i="63"/>
  <c r="O237" i="63"/>
  <c r="N237" i="63"/>
  <c r="M237" i="63"/>
  <c r="L237" i="63"/>
  <c r="K237" i="63"/>
  <c r="O236" i="63"/>
  <c r="N236" i="63"/>
  <c r="M236" i="63"/>
  <c r="L236" i="63"/>
  <c r="K236" i="63"/>
  <c r="O235" i="63"/>
  <c r="N235" i="63"/>
  <c r="M235" i="63"/>
  <c r="L235" i="63"/>
  <c r="K235" i="63"/>
  <c r="O234" i="63"/>
  <c r="N234" i="63"/>
  <c r="M234" i="63"/>
  <c r="L234" i="63"/>
  <c r="K234" i="63"/>
  <c r="O233" i="63"/>
  <c r="N233" i="63"/>
  <c r="M233" i="63"/>
  <c r="L233" i="63"/>
  <c r="K233" i="63"/>
  <c r="O232" i="63"/>
  <c r="N232" i="63"/>
  <c r="M232" i="63"/>
  <c r="L232" i="63"/>
  <c r="K232" i="63"/>
  <c r="O231" i="63"/>
  <c r="N231" i="63"/>
  <c r="M231" i="63"/>
  <c r="L231" i="63"/>
  <c r="K231" i="63"/>
  <c r="O230" i="63"/>
  <c r="N230" i="63"/>
  <c r="M230" i="63"/>
  <c r="L230" i="63"/>
  <c r="K230" i="63"/>
  <c r="O229" i="63"/>
  <c r="N229" i="63"/>
  <c r="M229" i="63"/>
  <c r="L229" i="63"/>
  <c r="K229" i="63"/>
  <c r="O228" i="63"/>
  <c r="N228" i="63"/>
  <c r="M228" i="63"/>
  <c r="L228" i="63"/>
  <c r="K228" i="63"/>
  <c r="O227" i="63"/>
  <c r="N227" i="63"/>
  <c r="M227" i="63"/>
  <c r="L227" i="63"/>
  <c r="K227" i="63"/>
  <c r="O226" i="63"/>
  <c r="N226" i="63"/>
  <c r="M226" i="63"/>
  <c r="L226" i="63"/>
  <c r="K226" i="63"/>
  <c r="O225" i="63"/>
  <c r="N225" i="63"/>
  <c r="M225" i="63"/>
  <c r="L225" i="63"/>
  <c r="K225" i="63"/>
  <c r="O224" i="63"/>
  <c r="N224" i="63"/>
  <c r="M224" i="63"/>
  <c r="L224" i="63"/>
  <c r="K224" i="63"/>
  <c r="O223" i="63"/>
  <c r="N223" i="63"/>
  <c r="M223" i="63"/>
  <c r="L223" i="63"/>
  <c r="K223" i="63"/>
  <c r="O222" i="63"/>
  <c r="N222" i="63"/>
  <c r="M222" i="63"/>
  <c r="L222" i="63"/>
  <c r="K222" i="63"/>
  <c r="O221" i="63"/>
  <c r="N221" i="63"/>
  <c r="M221" i="63"/>
  <c r="L221" i="63"/>
  <c r="K221" i="63"/>
  <c r="O220" i="63"/>
  <c r="N220" i="63"/>
  <c r="M220" i="63"/>
  <c r="L220" i="63"/>
  <c r="K220" i="63"/>
  <c r="O219" i="63"/>
  <c r="N219" i="63"/>
  <c r="M219" i="63"/>
  <c r="L219" i="63"/>
  <c r="K219" i="63"/>
  <c r="O218" i="63"/>
  <c r="N218" i="63"/>
  <c r="M218" i="63"/>
  <c r="L218" i="63"/>
  <c r="K218" i="63"/>
  <c r="O217" i="63"/>
  <c r="N217" i="63"/>
  <c r="M217" i="63"/>
  <c r="L217" i="63"/>
  <c r="K217" i="63"/>
  <c r="O216" i="63"/>
  <c r="N216" i="63"/>
  <c r="M216" i="63"/>
  <c r="L216" i="63"/>
  <c r="K216" i="63"/>
  <c r="O215" i="63"/>
  <c r="N215" i="63"/>
  <c r="M215" i="63"/>
  <c r="L215" i="63"/>
  <c r="K215" i="63"/>
  <c r="O214" i="63"/>
  <c r="N214" i="63"/>
  <c r="M214" i="63"/>
  <c r="L214" i="63"/>
  <c r="K214" i="63"/>
  <c r="O213" i="63"/>
  <c r="N213" i="63"/>
  <c r="M213" i="63"/>
  <c r="L213" i="63"/>
  <c r="K213" i="63"/>
  <c r="O212" i="63"/>
  <c r="N212" i="63"/>
  <c r="M212" i="63"/>
  <c r="L212" i="63"/>
  <c r="K212" i="63"/>
  <c r="O211" i="63"/>
  <c r="N211" i="63"/>
  <c r="M211" i="63"/>
  <c r="L211" i="63"/>
  <c r="K211" i="63"/>
  <c r="O210" i="63"/>
  <c r="N210" i="63"/>
  <c r="M210" i="63"/>
  <c r="L210" i="63"/>
  <c r="K210" i="63"/>
  <c r="O209" i="63"/>
  <c r="N209" i="63"/>
  <c r="M209" i="63"/>
  <c r="L209" i="63"/>
  <c r="K209" i="63"/>
  <c r="O208" i="63"/>
  <c r="N208" i="63"/>
  <c r="M208" i="63"/>
  <c r="L208" i="63"/>
  <c r="K208" i="63"/>
  <c r="O207" i="63"/>
  <c r="N207" i="63"/>
  <c r="M207" i="63"/>
  <c r="L207" i="63"/>
  <c r="K207" i="63"/>
  <c r="O206" i="63"/>
  <c r="N206" i="63"/>
  <c r="M206" i="63"/>
  <c r="L206" i="63"/>
  <c r="K206" i="63"/>
  <c r="O205" i="63"/>
  <c r="N205" i="63"/>
  <c r="M205" i="63"/>
  <c r="L205" i="63"/>
  <c r="K205" i="63"/>
  <c r="O204" i="63"/>
  <c r="N204" i="63"/>
  <c r="M204" i="63"/>
  <c r="L204" i="63"/>
  <c r="K204" i="63"/>
  <c r="O203" i="63"/>
  <c r="N203" i="63"/>
  <c r="M203" i="63"/>
  <c r="L203" i="63"/>
  <c r="K203" i="63"/>
  <c r="O202" i="63"/>
  <c r="N202" i="63"/>
  <c r="M202" i="63"/>
  <c r="L202" i="63"/>
  <c r="K202" i="63"/>
  <c r="O201" i="63"/>
  <c r="N201" i="63"/>
  <c r="M201" i="63"/>
  <c r="L201" i="63"/>
  <c r="K201" i="63"/>
  <c r="O200" i="63"/>
  <c r="N200" i="63"/>
  <c r="M200" i="63"/>
  <c r="L200" i="63"/>
  <c r="K200" i="63"/>
  <c r="O199" i="63"/>
  <c r="N199" i="63"/>
  <c r="M199" i="63"/>
  <c r="L199" i="63"/>
  <c r="K199" i="63"/>
  <c r="O198" i="63"/>
  <c r="N198" i="63"/>
  <c r="M198" i="63"/>
  <c r="L198" i="63"/>
  <c r="K198" i="63"/>
  <c r="O197" i="63"/>
  <c r="N197" i="63"/>
  <c r="M197" i="63"/>
  <c r="L197" i="63"/>
  <c r="K197" i="63"/>
  <c r="O196" i="63"/>
  <c r="N196" i="63"/>
  <c r="M196" i="63"/>
  <c r="L196" i="63"/>
  <c r="K196" i="63"/>
  <c r="O195" i="63"/>
  <c r="N195" i="63"/>
  <c r="M195" i="63"/>
  <c r="L195" i="63"/>
  <c r="K195" i="63"/>
  <c r="O194" i="63"/>
  <c r="N194" i="63"/>
  <c r="M194" i="63"/>
  <c r="L194" i="63"/>
  <c r="K194" i="63"/>
  <c r="O193" i="63"/>
  <c r="N193" i="63"/>
  <c r="M193" i="63"/>
  <c r="L193" i="63"/>
  <c r="K193" i="63"/>
  <c r="O192" i="63"/>
  <c r="N192" i="63"/>
  <c r="M192" i="63"/>
  <c r="L192" i="63"/>
  <c r="K192" i="63"/>
  <c r="O191" i="63"/>
  <c r="N191" i="63"/>
  <c r="M191" i="63"/>
  <c r="L191" i="63"/>
  <c r="K191" i="63"/>
  <c r="O190" i="63"/>
  <c r="N190" i="63"/>
  <c r="M190" i="63"/>
  <c r="L190" i="63"/>
  <c r="K190" i="63"/>
  <c r="O189" i="63"/>
  <c r="N189" i="63"/>
  <c r="M189" i="63"/>
  <c r="L189" i="63"/>
  <c r="K189" i="63"/>
  <c r="O188" i="63"/>
  <c r="N188" i="63"/>
  <c r="M188" i="63"/>
  <c r="L188" i="63"/>
  <c r="K188" i="63"/>
  <c r="O187" i="63"/>
  <c r="N187" i="63"/>
  <c r="M187" i="63"/>
  <c r="L187" i="63"/>
  <c r="K187" i="63"/>
  <c r="O186" i="63"/>
  <c r="N186" i="63"/>
  <c r="M186" i="63"/>
  <c r="L186" i="63"/>
  <c r="K186" i="63"/>
  <c r="O185" i="63"/>
  <c r="N185" i="63"/>
  <c r="M185" i="63"/>
  <c r="L185" i="63"/>
  <c r="K185" i="63"/>
  <c r="O184" i="63"/>
  <c r="N184" i="63"/>
  <c r="M184" i="63"/>
  <c r="L184" i="63"/>
  <c r="K184" i="63"/>
  <c r="O183" i="63"/>
  <c r="N183" i="63"/>
  <c r="M183" i="63"/>
  <c r="L183" i="63"/>
  <c r="K183" i="63"/>
  <c r="O182" i="63"/>
  <c r="N182" i="63"/>
  <c r="M182" i="63"/>
  <c r="L182" i="63"/>
  <c r="K182" i="63"/>
  <c r="O181" i="63"/>
  <c r="N181" i="63"/>
  <c r="M181" i="63"/>
  <c r="L181" i="63"/>
  <c r="K181" i="63"/>
  <c r="O180" i="63"/>
  <c r="N180" i="63"/>
  <c r="M180" i="63"/>
  <c r="L180" i="63"/>
  <c r="K180" i="63"/>
  <c r="O179" i="63"/>
  <c r="N179" i="63"/>
  <c r="M179" i="63"/>
  <c r="L179" i="63"/>
  <c r="K179" i="63"/>
  <c r="O178" i="63"/>
  <c r="N178" i="63"/>
  <c r="M178" i="63"/>
  <c r="L178" i="63"/>
  <c r="K178" i="63"/>
  <c r="O177" i="63"/>
  <c r="N177" i="63"/>
  <c r="M177" i="63"/>
  <c r="L177" i="63"/>
  <c r="K177" i="63"/>
  <c r="O176" i="63"/>
  <c r="N176" i="63"/>
  <c r="M176" i="63"/>
  <c r="L176" i="63"/>
  <c r="K176" i="63"/>
  <c r="O175" i="63"/>
  <c r="N175" i="63"/>
  <c r="M175" i="63"/>
  <c r="L175" i="63"/>
  <c r="K175" i="63"/>
  <c r="O174" i="63"/>
  <c r="N174" i="63"/>
  <c r="M174" i="63"/>
  <c r="L174" i="63"/>
  <c r="K174" i="63"/>
  <c r="O173" i="63"/>
  <c r="N173" i="63"/>
  <c r="M173" i="63"/>
  <c r="L173" i="63"/>
  <c r="K173" i="63"/>
  <c r="O172" i="63"/>
  <c r="N172" i="63"/>
  <c r="M172" i="63"/>
  <c r="L172" i="63"/>
  <c r="K172" i="63"/>
  <c r="O171" i="63"/>
  <c r="N171" i="63"/>
  <c r="M171" i="63"/>
  <c r="L171" i="63"/>
  <c r="K171" i="63"/>
  <c r="O170" i="63"/>
  <c r="N170" i="63"/>
  <c r="M170" i="63"/>
  <c r="L170" i="63"/>
  <c r="K170" i="63"/>
  <c r="O169" i="63"/>
  <c r="N169" i="63"/>
  <c r="M169" i="63"/>
  <c r="L169" i="63"/>
  <c r="K169" i="63"/>
  <c r="O168" i="63"/>
  <c r="N168" i="63"/>
  <c r="M168" i="63"/>
  <c r="L168" i="63"/>
  <c r="K168" i="63"/>
  <c r="O167" i="63"/>
  <c r="N167" i="63"/>
  <c r="M167" i="63"/>
  <c r="L167" i="63"/>
  <c r="K167" i="63"/>
  <c r="O166" i="63"/>
  <c r="N166" i="63"/>
  <c r="M166" i="63"/>
  <c r="L166" i="63"/>
  <c r="K166" i="63"/>
  <c r="O165" i="63"/>
  <c r="N165" i="63"/>
  <c r="M165" i="63"/>
  <c r="L165" i="63"/>
  <c r="K165" i="63"/>
  <c r="O164" i="63"/>
  <c r="N164" i="63"/>
  <c r="M164" i="63"/>
  <c r="L164" i="63"/>
  <c r="K164" i="63"/>
  <c r="O163" i="63"/>
  <c r="N163" i="63"/>
  <c r="M163" i="63"/>
  <c r="L163" i="63"/>
  <c r="K163" i="63"/>
  <c r="O162" i="63"/>
  <c r="N162" i="63"/>
  <c r="M162" i="63"/>
  <c r="L162" i="63"/>
  <c r="K162" i="63"/>
  <c r="O161" i="63"/>
  <c r="N161" i="63"/>
  <c r="M161" i="63"/>
  <c r="L161" i="63"/>
  <c r="K161" i="63"/>
  <c r="O160" i="63"/>
  <c r="N160" i="63"/>
  <c r="M160" i="63"/>
  <c r="L160" i="63"/>
  <c r="K160" i="63"/>
  <c r="O159" i="63"/>
  <c r="N159" i="63"/>
  <c r="M159" i="63"/>
  <c r="L159" i="63"/>
  <c r="K159" i="63"/>
  <c r="O158" i="63"/>
  <c r="N158" i="63"/>
  <c r="M158" i="63"/>
  <c r="L158" i="63"/>
  <c r="K158" i="63"/>
  <c r="O157" i="63"/>
  <c r="N157" i="63"/>
  <c r="M157" i="63"/>
  <c r="L157" i="63"/>
  <c r="K157" i="63"/>
  <c r="O156" i="63"/>
  <c r="N156" i="63"/>
  <c r="M156" i="63"/>
  <c r="L156" i="63"/>
  <c r="K156" i="63"/>
  <c r="O155" i="63"/>
  <c r="N155" i="63"/>
  <c r="M155" i="63"/>
  <c r="L155" i="63"/>
  <c r="K155" i="63"/>
  <c r="O154" i="63"/>
  <c r="N154" i="63"/>
  <c r="M154" i="63"/>
  <c r="L154" i="63"/>
  <c r="K154" i="63"/>
  <c r="O153" i="63"/>
  <c r="N153" i="63"/>
  <c r="M153" i="63"/>
  <c r="L153" i="63"/>
  <c r="K153" i="63"/>
  <c r="O152" i="63"/>
  <c r="N152" i="63"/>
  <c r="M152" i="63"/>
  <c r="L152" i="63"/>
  <c r="K152" i="63"/>
  <c r="O151" i="63"/>
  <c r="N151" i="63"/>
  <c r="M151" i="63"/>
  <c r="L151" i="63"/>
  <c r="K151" i="63"/>
  <c r="O150" i="63"/>
  <c r="N150" i="63"/>
  <c r="M150" i="63"/>
  <c r="L150" i="63"/>
  <c r="K150" i="63"/>
  <c r="O149" i="63"/>
  <c r="N149" i="63"/>
  <c r="M149" i="63"/>
  <c r="L149" i="63"/>
  <c r="K149" i="63"/>
  <c r="O148" i="63"/>
  <c r="N148" i="63"/>
  <c r="M148" i="63"/>
  <c r="L148" i="63"/>
  <c r="K148" i="63"/>
  <c r="O147" i="63"/>
  <c r="N147" i="63"/>
  <c r="M147" i="63"/>
  <c r="L147" i="63"/>
  <c r="K147" i="63"/>
  <c r="O146" i="63"/>
  <c r="N146" i="63"/>
  <c r="M146" i="63"/>
  <c r="L146" i="63"/>
  <c r="K146" i="63"/>
  <c r="O145" i="63"/>
  <c r="N145" i="63"/>
  <c r="M145" i="63"/>
  <c r="L145" i="63"/>
  <c r="K145" i="63"/>
  <c r="O144" i="63"/>
  <c r="N144" i="63"/>
  <c r="M144" i="63"/>
  <c r="L144" i="63"/>
  <c r="K144" i="63"/>
  <c r="O143" i="63"/>
  <c r="N143" i="63"/>
  <c r="M143" i="63"/>
  <c r="L143" i="63"/>
  <c r="K143" i="63"/>
  <c r="O142" i="63"/>
  <c r="N142" i="63"/>
  <c r="M142" i="63"/>
  <c r="L142" i="63"/>
  <c r="K142" i="63"/>
  <c r="O141" i="63"/>
  <c r="N141" i="63"/>
  <c r="M141" i="63"/>
  <c r="L141" i="63"/>
  <c r="K141" i="63"/>
  <c r="O140" i="63"/>
  <c r="N140" i="63"/>
  <c r="M140" i="63"/>
  <c r="L140" i="63"/>
  <c r="K140" i="63"/>
  <c r="O139" i="63"/>
  <c r="N139" i="63"/>
  <c r="M139" i="63"/>
  <c r="L139" i="63"/>
  <c r="K139" i="63"/>
  <c r="O138" i="63"/>
  <c r="N138" i="63"/>
  <c r="M138" i="63"/>
  <c r="L138" i="63"/>
  <c r="K138" i="63"/>
  <c r="O137" i="63"/>
  <c r="N137" i="63"/>
  <c r="M137" i="63"/>
  <c r="L137" i="63"/>
  <c r="K137" i="63"/>
  <c r="O136" i="63"/>
  <c r="N136" i="63"/>
  <c r="M136" i="63"/>
  <c r="L136" i="63"/>
  <c r="K136" i="63"/>
  <c r="O135" i="63"/>
  <c r="N135" i="63"/>
  <c r="M135" i="63"/>
  <c r="L135" i="63"/>
  <c r="K135" i="63"/>
  <c r="O134" i="63"/>
  <c r="N134" i="63"/>
  <c r="M134" i="63"/>
  <c r="L134" i="63"/>
  <c r="K134" i="63"/>
  <c r="O133" i="63"/>
  <c r="N133" i="63"/>
  <c r="M133" i="63"/>
  <c r="L133" i="63"/>
  <c r="K133" i="63"/>
  <c r="O132" i="63"/>
  <c r="N132" i="63"/>
  <c r="M132" i="63"/>
  <c r="L132" i="63"/>
  <c r="K132" i="63"/>
  <c r="O131" i="63"/>
  <c r="N131" i="63"/>
  <c r="M131" i="63"/>
  <c r="L131" i="63"/>
  <c r="K131" i="63"/>
  <c r="O130" i="63"/>
  <c r="N130" i="63"/>
  <c r="M130" i="63"/>
  <c r="L130" i="63"/>
  <c r="K130" i="63"/>
  <c r="O129" i="63"/>
  <c r="N129" i="63"/>
  <c r="M129" i="63"/>
  <c r="L129" i="63"/>
  <c r="K129" i="63"/>
  <c r="O128" i="63"/>
  <c r="N128" i="63"/>
  <c r="M128" i="63"/>
  <c r="L128" i="63"/>
  <c r="K128" i="63"/>
  <c r="O127" i="63"/>
  <c r="N127" i="63"/>
  <c r="M127" i="63"/>
  <c r="L127" i="63"/>
  <c r="K127" i="63"/>
  <c r="O126" i="63"/>
  <c r="N126" i="63"/>
  <c r="M126" i="63"/>
  <c r="L126" i="63"/>
  <c r="K126" i="63"/>
  <c r="O125" i="63"/>
  <c r="N125" i="63"/>
  <c r="M125" i="63"/>
  <c r="L125" i="63"/>
  <c r="K125" i="63"/>
  <c r="O124" i="63"/>
  <c r="N124" i="63"/>
  <c r="M124" i="63"/>
  <c r="L124" i="63"/>
  <c r="K124" i="63"/>
  <c r="O123" i="63"/>
  <c r="N123" i="63"/>
  <c r="M123" i="63"/>
  <c r="L123" i="63"/>
  <c r="K123" i="63"/>
  <c r="O122" i="63"/>
  <c r="N122" i="63"/>
  <c r="M122" i="63"/>
  <c r="L122" i="63"/>
  <c r="K122" i="63"/>
  <c r="O121" i="63"/>
  <c r="N121" i="63"/>
  <c r="M121" i="63"/>
  <c r="L121" i="63"/>
  <c r="K121" i="63"/>
  <c r="O120" i="63"/>
  <c r="N120" i="63"/>
  <c r="M120" i="63"/>
  <c r="L120" i="63"/>
  <c r="K120" i="63"/>
  <c r="O119" i="63"/>
  <c r="N119" i="63"/>
  <c r="M119" i="63"/>
  <c r="L119" i="63"/>
  <c r="K119" i="63"/>
  <c r="O118" i="63"/>
  <c r="N118" i="63"/>
  <c r="M118" i="63"/>
  <c r="L118" i="63"/>
  <c r="K118" i="63"/>
  <c r="O117" i="63"/>
  <c r="N117" i="63"/>
  <c r="M117" i="63"/>
  <c r="L117" i="63"/>
  <c r="K117" i="63"/>
  <c r="O116" i="63"/>
  <c r="N116" i="63"/>
  <c r="M116" i="63"/>
  <c r="L116" i="63"/>
  <c r="K116" i="63"/>
  <c r="O115" i="63"/>
  <c r="N115" i="63"/>
  <c r="M115" i="63"/>
  <c r="L115" i="63"/>
  <c r="K115" i="63"/>
  <c r="O114" i="63"/>
  <c r="N114" i="63"/>
  <c r="M114" i="63"/>
  <c r="L114" i="63"/>
  <c r="K114" i="63"/>
  <c r="O113" i="63"/>
  <c r="N113" i="63"/>
  <c r="M113" i="63"/>
  <c r="L113" i="63"/>
  <c r="K113" i="63"/>
  <c r="O112" i="63"/>
  <c r="N112" i="63"/>
  <c r="M112" i="63"/>
  <c r="L112" i="63"/>
  <c r="K112" i="63"/>
  <c r="O111" i="63"/>
  <c r="N111" i="63"/>
  <c r="M111" i="63"/>
  <c r="L111" i="63"/>
  <c r="K111" i="63"/>
  <c r="O110" i="63"/>
  <c r="N110" i="63"/>
  <c r="M110" i="63"/>
  <c r="L110" i="63"/>
  <c r="K110" i="63"/>
  <c r="O109" i="63"/>
  <c r="N109" i="63"/>
  <c r="M109" i="63"/>
  <c r="L109" i="63"/>
  <c r="K109" i="63"/>
  <c r="O108" i="63"/>
  <c r="N108" i="63"/>
  <c r="M108" i="63"/>
  <c r="L108" i="63"/>
  <c r="K108" i="63"/>
  <c r="O107" i="63"/>
  <c r="N107" i="63"/>
  <c r="M107" i="63"/>
  <c r="L107" i="63"/>
  <c r="K107" i="63"/>
  <c r="O106" i="63"/>
  <c r="N106" i="63"/>
  <c r="M106" i="63"/>
  <c r="L106" i="63"/>
  <c r="K106" i="63"/>
  <c r="O105" i="63"/>
  <c r="N105" i="63"/>
  <c r="M105" i="63"/>
  <c r="L105" i="63"/>
  <c r="K105" i="63"/>
  <c r="O104" i="63"/>
  <c r="N104" i="63"/>
  <c r="M104" i="63"/>
  <c r="L104" i="63"/>
  <c r="K104" i="63"/>
  <c r="O103" i="63"/>
  <c r="N103" i="63"/>
  <c r="M103" i="63"/>
  <c r="L103" i="63"/>
  <c r="K103" i="63"/>
  <c r="O102" i="63"/>
  <c r="N102" i="63"/>
  <c r="M102" i="63"/>
  <c r="L102" i="63"/>
  <c r="K102" i="63"/>
  <c r="O101" i="63"/>
  <c r="N101" i="63"/>
  <c r="M101" i="63"/>
  <c r="L101" i="63"/>
  <c r="K101" i="63"/>
  <c r="O100" i="63"/>
  <c r="N100" i="63"/>
  <c r="M100" i="63"/>
  <c r="L100" i="63"/>
  <c r="K100" i="63"/>
  <c r="O99" i="63"/>
  <c r="N99" i="63"/>
  <c r="M99" i="63"/>
  <c r="L99" i="63"/>
  <c r="K99" i="63"/>
  <c r="O98" i="63"/>
  <c r="N98" i="63"/>
  <c r="M98" i="63"/>
  <c r="L98" i="63"/>
  <c r="K98" i="63"/>
  <c r="O97" i="63"/>
  <c r="N97" i="63"/>
  <c r="M97" i="63"/>
  <c r="L97" i="63"/>
  <c r="K97" i="63"/>
  <c r="O96" i="63"/>
  <c r="N96" i="63"/>
  <c r="M96" i="63"/>
  <c r="L96" i="63"/>
  <c r="K96" i="63"/>
  <c r="O95" i="63"/>
  <c r="N95" i="63"/>
  <c r="M95" i="63"/>
  <c r="L95" i="63"/>
  <c r="K95" i="63"/>
  <c r="O94" i="63"/>
  <c r="N94" i="63"/>
  <c r="M94" i="63"/>
  <c r="L94" i="63"/>
  <c r="K94" i="63"/>
  <c r="O93" i="63"/>
  <c r="N93" i="63"/>
  <c r="M93" i="63"/>
  <c r="L93" i="63"/>
  <c r="K93" i="63"/>
  <c r="O92" i="63"/>
  <c r="N92" i="63"/>
  <c r="M92" i="63"/>
  <c r="L92" i="63"/>
  <c r="K92" i="63"/>
  <c r="O91" i="63"/>
  <c r="N91" i="63"/>
  <c r="M91" i="63"/>
  <c r="L91" i="63"/>
  <c r="K91" i="63"/>
  <c r="O90" i="63"/>
  <c r="N90" i="63"/>
  <c r="M90" i="63"/>
  <c r="L90" i="63"/>
  <c r="K90" i="63"/>
  <c r="O89" i="63"/>
  <c r="N89" i="63"/>
  <c r="M89" i="63"/>
  <c r="L89" i="63"/>
  <c r="K89" i="63"/>
  <c r="O88" i="63"/>
  <c r="N88" i="63"/>
  <c r="M88" i="63"/>
  <c r="L88" i="63"/>
  <c r="K88" i="63"/>
  <c r="O87" i="63"/>
  <c r="N87" i="63"/>
  <c r="M87" i="63"/>
  <c r="L87" i="63"/>
  <c r="K87" i="63"/>
  <c r="O86" i="63"/>
  <c r="N86" i="63"/>
  <c r="M86" i="63"/>
  <c r="L86" i="63"/>
  <c r="K86" i="63"/>
  <c r="O85" i="63"/>
  <c r="N85" i="63"/>
  <c r="M85" i="63"/>
  <c r="L85" i="63"/>
  <c r="K85" i="63"/>
  <c r="O84" i="63"/>
  <c r="N84" i="63"/>
  <c r="M84" i="63"/>
  <c r="L84" i="63"/>
  <c r="K84" i="63"/>
  <c r="O83" i="63"/>
  <c r="N83" i="63"/>
  <c r="M83" i="63"/>
  <c r="L83" i="63"/>
  <c r="K83" i="63"/>
  <c r="O82" i="63"/>
  <c r="N82" i="63"/>
  <c r="M82" i="63"/>
  <c r="L82" i="63"/>
  <c r="K82" i="63"/>
  <c r="O81" i="63"/>
  <c r="N81" i="63"/>
  <c r="M81" i="63"/>
  <c r="L81" i="63"/>
  <c r="K81" i="63"/>
  <c r="O80" i="63"/>
  <c r="N80" i="63"/>
  <c r="M80" i="63"/>
  <c r="L80" i="63"/>
  <c r="K80" i="63"/>
  <c r="O79" i="63"/>
  <c r="N79" i="63"/>
  <c r="M79" i="63"/>
  <c r="L79" i="63"/>
  <c r="K79" i="63"/>
  <c r="O78" i="63"/>
  <c r="N78" i="63"/>
  <c r="M78" i="63"/>
  <c r="L78" i="63"/>
  <c r="K78" i="63"/>
  <c r="O77" i="63"/>
  <c r="N77" i="63"/>
  <c r="M77" i="63"/>
  <c r="L77" i="63"/>
  <c r="K77" i="63"/>
  <c r="O76" i="63"/>
  <c r="N76" i="63"/>
  <c r="M76" i="63"/>
  <c r="L76" i="63"/>
  <c r="K76" i="63"/>
  <c r="O75" i="63"/>
  <c r="N75" i="63"/>
  <c r="M75" i="63"/>
  <c r="L75" i="63"/>
  <c r="K75" i="63"/>
  <c r="O74" i="63"/>
  <c r="N74" i="63"/>
  <c r="M74" i="63"/>
  <c r="L74" i="63"/>
  <c r="K74" i="63"/>
  <c r="O73" i="63"/>
  <c r="N73" i="63"/>
  <c r="M73" i="63"/>
  <c r="L73" i="63"/>
  <c r="K73" i="63"/>
  <c r="O72" i="63"/>
  <c r="N72" i="63"/>
  <c r="M72" i="63"/>
  <c r="L72" i="63"/>
  <c r="K72" i="63"/>
  <c r="O71" i="63"/>
  <c r="N71" i="63"/>
  <c r="M71" i="63"/>
  <c r="L71" i="63"/>
  <c r="K71" i="63"/>
  <c r="O70" i="63"/>
  <c r="N70" i="63"/>
  <c r="M70" i="63"/>
  <c r="L70" i="63"/>
  <c r="K70" i="63"/>
  <c r="O69" i="63"/>
  <c r="N69" i="63"/>
  <c r="M69" i="63"/>
  <c r="L69" i="63"/>
  <c r="K69" i="63"/>
  <c r="O68" i="63"/>
  <c r="N68" i="63"/>
  <c r="M68" i="63"/>
  <c r="L68" i="63"/>
  <c r="K68" i="63"/>
  <c r="O67" i="63"/>
  <c r="N67" i="63"/>
  <c r="M67" i="63"/>
  <c r="L67" i="63"/>
  <c r="K67" i="63"/>
  <c r="O66" i="63"/>
  <c r="N66" i="63"/>
  <c r="M66" i="63"/>
  <c r="L66" i="63"/>
  <c r="K66" i="63"/>
  <c r="O65" i="63"/>
  <c r="N65" i="63"/>
  <c r="M65" i="63"/>
  <c r="L65" i="63"/>
  <c r="K65" i="63"/>
  <c r="O64" i="63"/>
  <c r="N64" i="63"/>
  <c r="M64" i="63"/>
  <c r="L64" i="63"/>
  <c r="K64" i="63"/>
  <c r="O63" i="63"/>
  <c r="N63" i="63"/>
  <c r="M63" i="63"/>
  <c r="L63" i="63"/>
  <c r="K63" i="63"/>
  <c r="O62" i="63"/>
  <c r="N62" i="63"/>
  <c r="M62" i="63"/>
  <c r="L62" i="63"/>
  <c r="K62" i="63"/>
  <c r="O61" i="63"/>
  <c r="N61" i="63"/>
  <c r="M61" i="63"/>
  <c r="L61" i="63"/>
  <c r="K61" i="63"/>
  <c r="O60" i="63"/>
  <c r="N60" i="63"/>
  <c r="M60" i="63"/>
  <c r="L60" i="63"/>
  <c r="K60" i="63"/>
  <c r="O59" i="63"/>
  <c r="N59" i="63"/>
  <c r="M59" i="63"/>
  <c r="L59" i="63"/>
  <c r="K59" i="63"/>
  <c r="O58" i="63"/>
  <c r="N58" i="63"/>
  <c r="M58" i="63"/>
  <c r="L58" i="63"/>
  <c r="K58" i="63"/>
  <c r="O57" i="63"/>
  <c r="N57" i="63"/>
  <c r="M57" i="63"/>
  <c r="L57" i="63"/>
  <c r="K57" i="63"/>
  <c r="O56" i="63"/>
  <c r="N56" i="63"/>
  <c r="M56" i="63"/>
  <c r="L56" i="63"/>
  <c r="K56" i="63"/>
  <c r="O55" i="63"/>
  <c r="N55" i="63"/>
  <c r="M55" i="63"/>
  <c r="L55" i="63"/>
  <c r="K55" i="63"/>
  <c r="O54" i="63"/>
  <c r="N54" i="63"/>
  <c r="M54" i="63"/>
  <c r="L54" i="63"/>
  <c r="K54" i="63"/>
  <c r="O53" i="63"/>
  <c r="N53" i="63"/>
  <c r="M53" i="63"/>
  <c r="L53" i="63"/>
  <c r="K53" i="63"/>
  <c r="O52" i="63"/>
  <c r="N52" i="63"/>
  <c r="M52" i="63"/>
  <c r="L52" i="63"/>
  <c r="K52" i="63"/>
  <c r="O51" i="63"/>
  <c r="N51" i="63"/>
  <c r="M51" i="63"/>
  <c r="L51" i="63"/>
  <c r="K51" i="63"/>
  <c r="O50" i="63"/>
  <c r="N50" i="63"/>
  <c r="M50" i="63"/>
  <c r="L50" i="63"/>
  <c r="K50" i="63"/>
  <c r="O49" i="63"/>
  <c r="N49" i="63"/>
  <c r="M49" i="63"/>
  <c r="L49" i="63"/>
  <c r="K49" i="63"/>
  <c r="O48" i="63"/>
  <c r="N48" i="63"/>
  <c r="M48" i="63"/>
  <c r="L48" i="63"/>
  <c r="K48" i="63"/>
  <c r="O47" i="63"/>
  <c r="N47" i="63"/>
  <c r="M47" i="63"/>
  <c r="L47" i="63"/>
  <c r="K47" i="63"/>
  <c r="O46" i="63"/>
  <c r="N46" i="63"/>
  <c r="M46" i="63"/>
  <c r="L46" i="63"/>
  <c r="K46" i="63"/>
  <c r="O45" i="63"/>
  <c r="N45" i="63"/>
  <c r="M45" i="63"/>
  <c r="L45" i="63"/>
  <c r="K45" i="63"/>
  <c r="O44" i="63"/>
  <c r="N44" i="63"/>
  <c r="M44" i="63"/>
  <c r="L44" i="63"/>
  <c r="K44" i="63"/>
  <c r="O43" i="63"/>
  <c r="N43" i="63"/>
  <c r="M43" i="63"/>
  <c r="L43" i="63"/>
  <c r="K43" i="63"/>
  <c r="O42" i="63"/>
  <c r="N42" i="63"/>
  <c r="M42" i="63"/>
  <c r="L42" i="63"/>
  <c r="K42" i="63"/>
  <c r="O41" i="63"/>
  <c r="N41" i="63"/>
  <c r="M41" i="63"/>
  <c r="L41" i="63"/>
  <c r="K41" i="63"/>
  <c r="O40" i="63"/>
  <c r="N40" i="63"/>
  <c r="M40" i="63"/>
  <c r="L40" i="63"/>
  <c r="K40" i="63"/>
  <c r="O39" i="63"/>
  <c r="N39" i="63"/>
  <c r="M39" i="63"/>
  <c r="L39" i="63"/>
  <c r="K39" i="63"/>
  <c r="O38" i="63"/>
  <c r="N38" i="63"/>
  <c r="M38" i="63"/>
  <c r="L38" i="63"/>
  <c r="K38" i="63"/>
  <c r="O37" i="63"/>
  <c r="N37" i="63"/>
  <c r="M37" i="63"/>
  <c r="L37" i="63"/>
  <c r="K37" i="63"/>
  <c r="O36" i="63"/>
  <c r="N36" i="63"/>
  <c r="M36" i="63"/>
  <c r="L36" i="63"/>
  <c r="K36" i="63"/>
  <c r="O35" i="63"/>
  <c r="N35" i="63"/>
  <c r="M35" i="63"/>
  <c r="L35" i="63"/>
  <c r="K35" i="63"/>
  <c r="O34" i="63"/>
  <c r="N34" i="63"/>
  <c r="M34" i="63"/>
  <c r="L34" i="63"/>
  <c r="K34" i="63"/>
  <c r="O33" i="63"/>
  <c r="N33" i="63"/>
  <c r="M33" i="63"/>
  <c r="L33" i="63"/>
  <c r="K33" i="63"/>
  <c r="O32" i="63"/>
  <c r="N32" i="63"/>
  <c r="M32" i="63"/>
  <c r="L32" i="63"/>
  <c r="K32" i="63"/>
  <c r="O31" i="63"/>
  <c r="N31" i="63"/>
  <c r="M31" i="63"/>
  <c r="L31" i="63"/>
  <c r="K31" i="63"/>
  <c r="O30" i="63"/>
  <c r="N30" i="63"/>
  <c r="M30" i="63"/>
  <c r="L30" i="63"/>
  <c r="K30" i="63"/>
  <c r="O29" i="63"/>
  <c r="N29" i="63"/>
  <c r="M29" i="63"/>
  <c r="L29" i="63"/>
  <c r="K29" i="63"/>
  <c r="O28" i="63"/>
  <c r="N28" i="63"/>
  <c r="M28" i="63"/>
  <c r="L28" i="63"/>
  <c r="K28" i="63"/>
  <c r="O27" i="63"/>
  <c r="N27" i="63"/>
  <c r="M27" i="63"/>
  <c r="L27" i="63"/>
  <c r="K27" i="63"/>
  <c r="O26" i="63"/>
  <c r="N26" i="63"/>
  <c r="M26" i="63"/>
  <c r="L26" i="63"/>
  <c r="K26" i="63"/>
  <c r="O25" i="63"/>
  <c r="N25" i="63"/>
  <c r="M25" i="63"/>
  <c r="L25" i="63"/>
  <c r="K25" i="63"/>
  <c r="O24" i="63"/>
  <c r="N24" i="63"/>
  <c r="M24" i="63"/>
  <c r="L24" i="63"/>
  <c r="K24" i="63"/>
  <c r="O23" i="63"/>
  <c r="N23" i="63"/>
  <c r="M23" i="63"/>
  <c r="L23" i="63"/>
  <c r="K23" i="63"/>
  <c r="O22" i="63"/>
  <c r="N22" i="63"/>
  <c r="M22" i="63"/>
  <c r="L22" i="63"/>
  <c r="K22" i="63"/>
  <c r="O21" i="63"/>
  <c r="N21" i="63"/>
  <c r="M21" i="63"/>
  <c r="L21" i="63"/>
  <c r="K21" i="63"/>
  <c r="O20" i="63"/>
  <c r="N20" i="63"/>
  <c r="M20" i="63"/>
  <c r="L20" i="63"/>
  <c r="K20" i="63"/>
  <c r="O19" i="63"/>
  <c r="N19" i="63"/>
  <c r="M19" i="63"/>
  <c r="L19" i="63"/>
  <c r="K19" i="63"/>
  <c r="O18" i="63"/>
  <c r="N18" i="63"/>
  <c r="M18" i="63"/>
  <c r="L18" i="63"/>
  <c r="K18" i="63"/>
  <c r="O17" i="63"/>
  <c r="N17" i="63"/>
  <c r="M17" i="63"/>
  <c r="L17" i="63"/>
  <c r="K17" i="63"/>
  <c r="O16" i="63"/>
  <c r="N16" i="63"/>
  <c r="M16" i="63"/>
  <c r="L16" i="63"/>
  <c r="K16" i="63"/>
  <c r="O15" i="63"/>
  <c r="N15" i="63"/>
  <c r="M15" i="63"/>
  <c r="L15" i="63"/>
  <c r="K15" i="63"/>
  <c r="O14" i="63"/>
  <c r="N14" i="63"/>
  <c r="M14" i="63"/>
  <c r="L14" i="63"/>
  <c r="K14" i="63"/>
  <c r="O13" i="63"/>
  <c r="N13" i="63"/>
  <c r="M13" i="63"/>
  <c r="L13" i="63"/>
  <c r="K13" i="63"/>
  <c r="O12" i="63"/>
  <c r="N12" i="63"/>
  <c r="M12" i="63"/>
  <c r="L12" i="63"/>
  <c r="K12" i="63"/>
  <c r="O270" i="62"/>
  <c r="N270" i="62"/>
  <c r="M270" i="62"/>
  <c r="L270" i="62"/>
  <c r="K270" i="62"/>
  <c r="O269" i="62"/>
  <c r="N269" i="62"/>
  <c r="M269" i="62"/>
  <c r="L269" i="62"/>
  <c r="K269" i="62"/>
  <c r="O268" i="62"/>
  <c r="N268" i="62"/>
  <c r="M268" i="62"/>
  <c r="L268" i="62"/>
  <c r="K268" i="62"/>
  <c r="O267" i="62"/>
  <c r="N267" i="62"/>
  <c r="M267" i="62"/>
  <c r="L267" i="62"/>
  <c r="K267" i="62"/>
  <c r="O266" i="62"/>
  <c r="N266" i="62"/>
  <c r="M266" i="62"/>
  <c r="L266" i="62"/>
  <c r="K266" i="62"/>
  <c r="O265" i="62"/>
  <c r="N265" i="62"/>
  <c r="M265" i="62"/>
  <c r="L265" i="62"/>
  <c r="K265" i="62"/>
  <c r="O264" i="62"/>
  <c r="N264" i="62"/>
  <c r="M264" i="62"/>
  <c r="L264" i="62"/>
  <c r="K264" i="62"/>
  <c r="O263" i="62"/>
  <c r="N263" i="62"/>
  <c r="M263" i="62"/>
  <c r="L263" i="62"/>
  <c r="K263" i="62"/>
  <c r="O262" i="62"/>
  <c r="N262" i="62"/>
  <c r="M262" i="62"/>
  <c r="L262" i="62"/>
  <c r="K262" i="62"/>
  <c r="O261" i="62"/>
  <c r="N261" i="62"/>
  <c r="M261" i="62"/>
  <c r="L261" i="62"/>
  <c r="K261" i="62"/>
  <c r="O260" i="62"/>
  <c r="N260" i="62"/>
  <c r="M260" i="62"/>
  <c r="L260" i="62"/>
  <c r="K260" i="62"/>
  <c r="O259" i="62"/>
  <c r="N259" i="62"/>
  <c r="M259" i="62"/>
  <c r="L259" i="62"/>
  <c r="K259" i="62"/>
  <c r="O258" i="62"/>
  <c r="N258" i="62"/>
  <c r="M258" i="62"/>
  <c r="L258" i="62"/>
  <c r="K258" i="62"/>
  <c r="O257" i="62"/>
  <c r="N257" i="62"/>
  <c r="M257" i="62"/>
  <c r="L257" i="62"/>
  <c r="K257" i="62"/>
  <c r="O256" i="62"/>
  <c r="N256" i="62"/>
  <c r="M256" i="62"/>
  <c r="L256" i="62"/>
  <c r="K256" i="62"/>
  <c r="O255" i="62"/>
  <c r="N255" i="62"/>
  <c r="M255" i="62"/>
  <c r="L255" i="62"/>
  <c r="K255" i="62"/>
  <c r="O254" i="62"/>
  <c r="N254" i="62"/>
  <c r="M254" i="62"/>
  <c r="L254" i="62"/>
  <c r="K254" i="62"/>
  <c r="O253" i="62"/>
  <c r="N253" i="62"/>
  <c r="M253" i="62"/>
  <c r="L253" i="62"/>
  <c r="K253" i="62"/>
  <c r="O252" i="62"/>
  <c r="N252" i="62"/>
  <c r="M252" i="62"/>
  <c r="L252" i="62"/>
  <c r="K252" i="62"/>
  <c r="O251" i="62"/>
  <c r="N251" i="62"/>
  <c r="M251" i="62"/>
  <c r="L251" i="62"/>
  <c r="K251" i="62"/>
  <c r="O250" i="62"/>
  <c r="N250" i="62"/>
  <c r="M250" i="62"/>
  <c r="L250" i="62"/>
  <c r="K250" i="62"/>
  <c r="O249" i="62"/>
  <c r="N249" i="62"/>
  <c r="M249" i="62"/>
  <c r="L249" i="62"/>
  <c r="K249" i="62"/>
  <c r="O248" i="62"/>
  <c r="N248" i="62"/>
  <c r="M248" i="62"/>
  <c r="L248" i="62"/>
  <c r="K248" i="62"/>
  <c r="O247" i="62"/>
  <c r="N247" i="62"/>
  <c r="M247" i="62"/>
  <c r="L247" i="62"/>
  <c r="K247" i="62"/>
  <c r="O246" i="62"/>
  <c r="N246" i="62"/>
  <c r="M246" i="62"/>
  <c r="L246" i="62"/>
  <c r="K246" i="62"/>
  <c r="O245" i="62"/>
  <c r="N245" i="62"/>
  <c r="M245" i="62"/>
  <c r="L245" i="62"/>
  <c r="K245" i="62"/>
  <c r="O244" i="62"/>
  <c r="N244" i="62"/>
  <c r="M244" i="62"/>
  <c r="L244" i="62"/>
  <c r="K244" i="62"/>
  <c r="O243" i="62"/>
  <c r="N243" i="62"/>
  <c r="M243" i="62"/>
  <c r="L243" i="62"/>
  <c r="K243" i="62"/>
  <c r="O242" i="62"/>
  <c r="N242" i="62"/>
  <c r="M242" i="62"/>
  <c r="L242" i="62"/>
  <c r="K242" i="62"/>
  <c r="O241" i="62"/>
  <c r="N241" i="62"/>
  <c r="M241" i="62"/>
  <c r="L241" i="62"/>
  <c r="K241" i="62"/>
  <c r="O240" i="62"/>
  <c r="N240" i="62"/>
  <c r="M240" i="62"/>
  <c r="L240" i="62"/>
  <c r="K240" i="62"/>
  <c r="O239" i="62"/>
  <c r="N239" i="62"/>
  <c r="M239" i="62"/>
  <c r="L239" i="62"/>
  <c r="K239" i="62"/>
  <c r="O238" i="62"/>
  <c r="N238" i="62"/>
  <c r="M238" i="62"/>
  <c r="L238" i="62"/>
  <c r="K238" i="62"/>
  <c r="O237" i="62"/>
  <c r="N237" i="62"/>
  <c r="M237" i="62"/>
  <c r="L237" i="62"/>
  <c r="K237" i="62"/>
  <c r="O236" i="62"/>
  <c r="N236" i="62"/>
  <c r="M236" i="62"/>
  <c r="L236" i="62"/>
  <c r="K236" i="62"/>
  <c r="O235" i="62"/>
  <c r="N235" i="62"/>
  <c r="M235" i="62"/>
  <c r="L235" i="62"/>
  <c r="K235" i="62"/>
  <c r="O234" i="62"/>
  <c r="N234" i="62"/>
  <c r="M234" i="62"/>
  <c r="L234" i="62"/>
  <c r="K234" i="62"/>
  <c r="O233" i="62"/>
  <c r="N233" i="62"/>
  <c r="M233" i="62"/>
  <c r="L233" i="62"/>
  <c r="K233" i="62"/>
  <c r="O232" i="62"/>
  <c r="N232" i="62"/>
  <c r="M232" i="62"/>
  <c r="L232" i="62"/>
  <c r="K232" i="62"/>
  <c r="O231" i="62"/>
  <c r="N231" i="62"/>
  <c r="M231" i="62"/>
  <c r="L231" i="62"/>
  <c r="K231" i="62"/>
  <c r="O230" i="62"/>
  <c r="N230" i="62"/>
  <c r="M230" i="62"/>
  <c r="L230" i="62"/>
  <c r="K230" i="62"/>
  <c r="O229" i="62"/>
  <c r="N229" i="62"/>
  <c r="M229" i="62"/>
  <c r="L229" i="62"/>
  <c r="K229" i="62"/>
  <c r="O228" i="62"/>
  <c r="N228" i="62"/>
  <c r="M228" i="62"/>
  <c r="L228" i="62"/>
  <c r="K228" i="62"/>
  <c r="O227" i="62"/>
  <c r="N227" i="62"/>
  <c r="M227" i="62"/>
  <c r="L227" i="62"/>
  <c r="K227" i="62"/>
  <c r="O226" i="62"/>
  <c r="N226" i="62"/>
  <c r="M226" i="62"/>
  <c r="L226" i="62"/>
  <c r="K226" i="62"/>
  <c r="O225" i="62"/>
  <c r="N225" i="62"/>
  <c r="M225" i="62"/>
  <c r="L225" i="62"/>
  <c r="K225" i="62"/>
  <c r="O224" i="62"/>
  <c r="N224" i="62"/>
  <c r="M224" i="62"/>
  <c r="L224" i="62"/>
  <c r="K224" i="62"/>
  <c r="O223" i="62"/>
  <c r="N223" i="62"/>
  <c r="M223" i="62"/>
  <c r="L223" i="62"/>
  <c r="K223" i="62"/>
  <c r="O222" i="62"/>
  <c r="N222" i="62"/>
  <c r="M222" i="62"/>
  <c r="L222" i="62"/>
  <c r="K222" i="62"/>
  <c r="O221" i="62"/>
  <c r="N221" i="62"/>
  <c r="M221" i="62"/>
  <c r="L221" i="62"/>
  <c r="K221" i="62"/>
  <c r="O220" i="62"/>
  <c r="N220" i="62"/>
  <c r="M220" i="62"/>
  <c r="L220" i="62"/>
  <c r="K220" i="62"/>
  <c r="O219" i="62"/>
  <c r="N219" i="62"/>
  <c r="M219" i="62"/>
  <c r="L219" i="62"/>
  <c r="K219" i="62"/>
  <c r="O218" i="62"/>
  <c r="N218" i="62"/>
  <c r="M218" i="62"/>
  <c r="L218" i="62"/>
  <c r="K218" i="62"/>
  <c r="O217" i="62"/>
  <c r="N217" i="62"/>
  <c r="M217" i="62"/>
  <c r="L217" i="62"/>
  <c r="K217" i="62"/>
  <c r="O216" i="62"/>
  <c r="N216" i="62"/>
  <c r="M216" i="62"/>
  <c r="L216" i="62"/>
  <c r="K216" i="62"/>
  <c r="O215" i="62"/>
  <c r="N215" i="62"/>
  <c r="M215" i="62"/>
  <c r="L215" i="62"/>
  <c r="K215" i="62"/>
  <c r="O214" i="62"/>
  <c r="N214" i="62"/>
  <c r="M214" i="62"/>
  <c r="L214" i="62"/>
  <c r="K214" i="62"/>
  <c r="O213" i="62"/>
  <c r="N213" i="62"/>
  <c r="M213" i="62"/>
  <c r="L213" i="62"/>
  <c r="K213" i="62"/>
  <c r="O212" i="62"/>
  <c r="N212" i="62"/>
  <c r="M212" i="62"/>
  <c r="L212" i="62"/>
  <c r="K212" i="62"/>
  <c r="O211" i="62"/>
  <c r="N211" i="62"/>
  <c r="M211" i="62"/>
  <c r="L211" i="62"/>
  <c r="K211" i="62"/>
  <c r="O210" i="62"/>
  <c r="N210" i="62"/>
  <c r="M210" i="62"/>
  <c r="L210" i="62"/>
  <c r="K210" i="62"/>
  <c r="O209" i="62"/>
  <c r="N209" i="62"/>
  <c r="M209" i="62"/>
  <c r="L209" i="62"/>
  <c r="K209" i="62"/>
  <c r="O208" i="62"/>
  <c r="N208" i="62"/>
  <c r="M208" i="62"/>
  <c r="L208" i="62"/>
  <c r="K208" i="62"/>
  <c r="O207" i="62"/>
  <c r="N207" i="62"/>
  <c r="M207" i="62"/>
  <c r="L207" i="62"/>
  <c r="K207" i="62"/>
  <c r="O206" i="62"/>
  <c r="N206" i="62"/>
  <c r="M206" i="62"/>
  <c r="L206" i="62"/>
  <c r="K206" i="62"/>
  <c r="O205" i="62"/>
  <c r="N205" i="62"/>
  <c r="M205" i="62"/>
  <c r="L205" i="62"/>
  <c r="K205" i="62"/>
  <c r="O204" i="62"/>
  <c r="N204" i="62"/>
  <c r="M204" i="62"/>
  <c r="L204" i="62"/>
  <c r="K204" i="62"/>
  <c r="O203" i="62"/>
  <c r="N203" i="62"/>
  <c r="M203" i="62"/>
  <c r="L203" i="62"/>
  <c r="K203" i="62"/>
  <c r="O202" i="62"/>
  <c r="N202" i="62"/>
  <c r="M202" i="62"/>
  <c r="L202" i="62"/>
  <c r="K202" i="62"/>
  <c r="O201" i="62"/>
  <c r="N201" i="62"/>
  <c r="M201" i="62"/>
  <c r="L201" i="62"/>
  <c r="K201" i="62"/>
  <c r="O200" i="62"/>
  <c r="N200" i="62"/>
  <c r="M200" i="62"/>
  <c r="L200" i="62"/>
  <c r="K200" i="62"/>
  <c r="O199" i="62"/>
  <c r="N199" i="62"/>
  <c r="M199" i="62"/>
  <c r="L199" i="62"/>
  <c r="K199" i="62"/>
  <c r="O198" i="62"/>
  <c r="N198" i="62"/>
  <c r="M198" i="62"/>
  <c r="L198" i="62"/>
  <c r="K198" i="62"/>
  <c r="O197" i="62"/>
  <c r="N197" i="62"/>
  <c r="M197" i="62"/>
  <c r="L197" i="62"/>
  <c r="K197" i="62"/>
  <c r="O196" i="62"/>
  <c r="N196" i="62"/>
  <c r="M196" i="62"/>
  <c r="L196" i="62"/>
  <c r="K196" i="62"/>
  <c r="O195" i="62"/>
  <c r="N195" i="62"/>
  <c r="M195" i="62"/>
  <c r="L195" i="62"/>
  <c r="K195" i="62"/>
  <c r="O194" i="62"/>
  <c r="N194" i="62"/>
  <c r="M194" i="62"/>
  <c r="L194" i="62"/>
  <c r="K194" i="62"/>
  <c r="O193" i="62"/>
  <c r="N193" i="62"/>
  <c r="M193" i="62"/>
  <c r="L193" i="62"/>
  <c r="K193" i="62"/>
  <c r="O192" i="62"/>
  <c r="N192" i="62"/>
  <c r="M192" i="62"/>
  <c r="L192" i="62"/>
  <c r="K192" i="62"/>
  <c r="O191" i="62"/>
  <c r="N191" i="62"/>
  <c r="M191" i="62"/>
  <c r="L191" i="62"/>
  <c r="K191" i="62"/>
  <c r="O190" i="62"/>
  <c r="N190" i="62"/>
  <c r="M190" i="62"/>
  <c r="L190" i="62"/>
  <c r="K190" i="62"/>
  <c r="O189" i="62"/>
  <c r="N189" i="62"/>
  <c r="M189" i="62"/>
  <c r="L189" i="62"/>
  <c r="K189" i="62"/>
  <c r="O188" i="62"/>
  <c r="N188" i="62"/>
  <c r="M188" i="62"/>
  <c r="L188" i="62"/>
  <c r="K188" i="62"/>
  <c r="O187" i="62"/>
  <c r="N187" i="62"/>
  <c r="M187" i="62"/>
  <c r="L187" i="62"/>
  <c r="K187" i="62"/>
  <c r="O186" i="62"/>
  <c r="N186" i="62"/>
  <c r="M186" i="62"/>
  <c r="L186" i="62"/>
  <c r="K186" i="62"/>
  <c r="O185" i="62"/>
  <c r="N185" i="62"/>
  <c r="M185" i="62"/>
  <c r="L185" i="62"/>
  <c r="K185" i="62"/>
  <c r="O184" i="62"/>
  <c r="N184" i="62"/>
  <c r="M184" i="62"/>
  <c r="L184" i="62"/>
  <c r="K184" i="62"/>
  <c r="O183" i="62"/>
  <c r="N183" i="62"/>
  <c r="M183" i="62"/>
  <c r="L183" i="62"/>
  <c r="K183" i="62"/>
  <c r="O182" i="62"/>
  <c r="N182" i="62"/>
  <c r="M182" i="62"/>
  <c r="L182" i="62"/>
  <c r="K182" i="62"/>
  <c r="O181" i="62"/>
  <c r="N181" i="62"/>
  <c r="M181" i="62"/>
  <c r="L181" i="62"/>
  <c r="K181" i="62"/>
  <c r="O180" i="62"/>
  <c r="N180" i="62"/>
  <c r="M180" i="62"/>
  <c r="L180" i="62"/>
  <c r="K180" i="62"/>
  <c r="O179" i="62"/>
  <c r="N179" i="62"/>
  <c r="M179" i="62"/>
  <c r="L179" i="62"/>
  <c r="K179" i="62"/>
  <c r="O178" i="62"/>
  <c r="N178" i="62"/>
  <c r="M178" i="62"/>
  <c r="L178" i="62"/>
  <c r="K178" i="62"/>
  <c r="O177" i="62"/>
  <c r="N177" i="62"/>
  <c r="M177" i="62"/>
  <c r="L177" i="62"/>
  <c r="K177" i="62"/>
  <c r="O176" i="62"/>
  <c r="N176" i="62"/>
  <c r="M176" i="62"/>
  <c r="L176" i="62"/>
  <c r="K176" i="62"/>
  <c r="O175" i="62"/>
  <c r="N175" i="62"/>
  <c r="M175" i="62"/>
  <c r="L175" i="62"/>
  <c r="K175" i="62"/>
  <c r="O174" i="62"/>
  <c r="N174" i="62"/>
  <c r="M174" i="62"/>
  <c r="L174" i="62"/>
  <c r="K174" i="62"/>
  <c r="O173" i="62"/>
  <c r="N173" i="62"/>
  <c r="M173" i="62"/>
  <c r="L173" i="62"/>
  <c r="K173" i="62"/>
  <c r="O172" i="62"/>
  <c r="N172" i="62"/>
  <c r="M172" i="62"/>
  <c r="L172" i="62"/>
  <c r="K172" i="62"/>
  <c r="O171" i="62"/>
  <c r="N171" i="62"/>
  <c r="M171" i="62"/>
  <c r="L171" i="62"/>
  <c r="K171" i="62"/>
  <c r="O170" i="62"/>
  <c r="N170" i="62"/>
  <c r="M170" i="62"/>
  <c r="L170" i="62"/>
  <c r="K170" i="62"/>
  <c r="O169" i="62"/>
  <c r="N169" i="62"/>
  <c r="M169" i="62"/>
  <c r="L169" i="62"/>
  <c r="K169" i="62"/>
  <c r="O168" i="62"/>
  <c r="N168" i="62"/>
  <c r="M168" i="62"/>
  <c r="L168" i="62"/>
  <c r="K168" i="62"/>
  <c r="O167" i="62"/>
  <c r="N167" i="62"/>
  <c r="M167" i="62"/>
  <c r="L167" i="62"/>
  <c r="K167" i="62"/>
  <c r="O166" i="62"/>
  <c r="N166" i="62"/>
  <c r="M166" i="62"/>
  <c r="L166" i="62"/>
  <c r="K166" i="62"/>
  <c r="O165" i="62"/>
  <c r="N165" i="62"/>
  <c r="M165" i="62"/>
  <c r="L165" i="62"/>
  <c r="K165" i="62"/>
  <c r="O164" i="62"/>
  <c r="N164" i="62"/>
  <c r="M164" i="62"/>
  <c r="L164" i="62"/>
  <c r="K164" i="62"/>
  <c r="O163" i="62"/>
  <c r="N163" i="62"/>
  <c r="M163" i="62"/>
  <c r="L163" i="62"/>
  <c r="K163" i="62"/>
  <c r="O162" i="62"/>
  <c r="N162" i="62"/>
  <c r="M162" i="62"/>
  <c r="L162" i="62"/>
  <c r="K162" i="62"/>
  <c r="O161" i="62"/>
  <c r="N161" i="62"/>
  <c r="M161" i="62"/>
  <c r="L161" i="62"/>
  <c r="K161" i="62"/>
  <c r="O160" i="62"/>
  <c r="N160" i="62"/>
  <c r="M160" i="62"/>
  <c r="L160" i="62"/>
  <c r="K160" i="62"/>
  <c r="O159" i="62"/>
  <c r="N159" i="62"/>
  <c r="M159" i="62"/>
  <c r="L159" i="62"/>
  <c r="K159" i="62"/>
  <c r="O158" i="62"/>
  <c r="N158" i="62"/>
  <c r="M158" i="62"/>
  <c r="L158" i="62"/>
  <c r="K158" i="62"/>
  <c r="O157" i="62"/>
  <c r="N157" i="62"/>
  <c r="M157" i="62"/>
  <c r="L157" i="62"/>
  <c r="K157" i="62"/>
  <c r="O156" i="62"/>
  <c r="N156" i="62"/>
  <c r="M156" i="62"/>
  <c r="L156" i="62"/>
  <c r="K156" i="62"/>
  <c r="O155" i="62"/>
  <c r="N155" i="62"/>
  <c r="M155" i="62"/>
  <c r="L155" i="62"/>
  <c r="K155" i="62"/>
  <c r="O154" i="62"/>
  <c r="N154" i="62"/>
  <c r="M154" i="62"/>
  <c r="L154" i="62"/>
  <c r="K154" i="62"/>
  <c r="O153" i="62"/>
  <c r="N153" i="62"/>
  <c r="M153" i="62"/>
  <c r="L153" i="62"/>
  <c r="K153" i="62"/>
  <c r="O152" i="62"/>
  <c r="N152" i="62"/>
  <c r="M152" i="62"/>
  <c r="L152" i="62"/>
  <c r="K152" i="62"/>
  <c r="O151" i="62"/>
  <c r="N151" i="62"/>
  <c r="M151" i="62"/>
  <c r="L151" i="62"/>
  <c r="K151" i="62"/>
  <c r="O150" i="62"/>
  <c r="N150" i="62"/>
  <c r="M150" i="62"/>
  <c r="L150" i="62"/>
  <c r="K150" i="62"/>
  <c r="O149" i="62"/>
  <c r="N149" i="62"/>
  <c r="M149" i="62"/>
  <c r="L149" i="62"/>
  <c r="K149" i="62"/>
  <c r="O148" i="62"/>
  <c r="N148" i="62"/>
  <c r="M148" i="62"/>
  <c r="L148" i="62"/>
  <c r="K148" i="62"/>
  <c r="O147" i="62"/>
  <c r="N147" i="62"/>
  <c r="M147" i="62"/>
  <c r="L147" i="62"/>
  <c r="K147" i="62"/>
  <c r="O146" i="62"/>
  <c r="N146" i="62"/>
  <c r="M146" i="62"/>
  <c r="L146" i="62"/>
  <c r="K146" i="62"/>
  <c r="O145" i="62"/>
  <c r="N145" i="62"/>
  <c r="M145" i="62"/>
  <c r="L145" i="62"/>
  <c r="K145" i="62"/>
  <c r="O144" i="62"/>
  <c r="N144" i="62"/>
  <c r="M144" i="62"/>
  <c r="L144" i="62"/>
  <c r="K144" i="62"/>
  <c r="O143" i="62"/>
  <c r="N143" i="62"/>
  <c r="M143" i="62"/>
  <c r="L143" i="62"/>
  <c r="K143" i="62"/>
  <c r="O142" i="62"/>
  <c r="N142" i="62"/>
  <c r="M142" i="62"/>
  <c r="L142" i="62"/>
  <c r="K142" i="62"/>
  <c r="O141" i="62"/>
  <c r="N141" i="62"/>
  <c r="M141" i="62"/>
  <c r="L141" i="62"/>
  <c r="K141" i="62"/>
  <c r="O140" i="62"/>
  <c r="N140" i="62"/>
  <c r="M140" i="62"/>
  <c r="L140" i="62"/>
  <c r="K140" i="62"/>
  <c r="O139" i="62"/>
  <c r="N139" i="62"/>
  <c r="M139" i="62"/>
  <c r="L139" i="62"/>
  <c r="K139" i="62"/>
  <c r="O138" i="62"/>
  <c r="N138" i="62"/>
  <c r="M138" i="62"/>
  <c r="L138" i="62"/>
  <c r="K138" i="62"/>
  <c r="O137" i="62"/>
  <c r="N137" i="62"/>
  <c r="M137" i="62"/>
  <c r="L137" i="62"/>
  <c r="K137" i="62"/>
  <c r="O136" i="62"/>
  <c r="N136" i="62"/>
  <c r="M136" i="62"/>
  <c r="L136" i="62"/>
  <c r="K136" i="62"/>
  <c r="O135" i="62"/>
  <c r="N135" i="62"/>
  <c r="M135" i="62"/>
  <c r="L135" i="62"/>
  <c r="K135" i="62"/>
  <c r="O134" i="62"/>
  <c r="N134" i="62"/>
  <c r="M134" i="62"/>
  <c r="L134" i="62"/>
  <c r="K134" i="62"/>
  <c r="O133" i="62"/>
  <c r="N133" i="62"/>
  <c r="M133" i="62"/>
  <c r="L133" i="62"/>
  <c r="K133" i="62"/>
  <c r="O132" i="62"/>
  <c r="N132" i="62"/>
  <c r="M132" i="62"/>
  <c r="L132" i="62"/>
  <c r="K132" i="62"/>
  <c r="O131" i="62"/>
  <c r="N131" i="62"/>
  <c r="M131" i="62"/>
  <c r="L131" i="62"/>
  <c r="K131" i="62"/>
  <c r="O130" i="62"/>
  <c r="N130" i="62"/>
  <c r="M130" i="62"/>
  <c r="L130" i="62"/>
  <c r="K130" i="62"/>
  <c r="O129" i="62"/>
  <c r="N129" i="62"/>
  <c r="M129" i="62"/>
  <c r="L129" i="62"/>
  <c r="K129" i="62"/>
  <c r="O128" i="62"/>
  <c r="N128" i="62"/>
  <c r="M128" i="62"/>
  <c r="L128" i="62"/>
  <c r="K128" i="62"/>
  <c r="O127" i="62"/>
  <c r="N127" i="62"/>
  <c r="M127" i="62"/>
  <c r="L127" i="62"/>
  <c r="K127" i="62"/>
  <c r="O126" i="62"/>
  <c r="N126" i="62"/>
  <c r="M126" i="62"/>
  <c r="L126" i="62"/>
  <c r="K126" i="62"/>
  <c r="O125" i="62"/>
  <c r="N125" i="62"/>
  <c r="M125" i="62"/>
  <c r="L125" i="62"/>
  <c r="K125" i="62"/>
  <c r="O124" i="62"/>
  <c r="N124" i="62"/>
  <c r="M124" i="62"/>
  <c r="L124" i="62"/>
  <c r="K124" i="62"/>
  <c r="O123" i="62"/>
  <c r="N123" i="62"/>
  <c r="M123" i="62"/>
  <c r="L123" i="62"/>
  <c r="K123" i="62"/>
  <c r="O122" i="62"/>
  <c r="N122" i="62"/>
  <c r="M122" i="62"/>
  <c r="L122" i="62"/>
  <c r="K122" i="62"/>
  <c r="O121" i="62"/>
  <c r="N121" i="62"/>
  <c r="M121" i="62"/>
  <c r="L121" i="62"/>
  <c r="K121" i="62"/>
  <c r="O120" i="62"/>
  <c r="N120" i="62"/>
  <c r="M120" i="62"/>
  <c r="L120" i="62"/>
  <c r="K120" i="62"/>
  <c r="O119" i="62"/>
  <c r="N119" i="62"/>
  <c r="M119" i="62"/>
  <c r="L119" i="62"/>
  <c r="K119" i="62"/>
  <c r="O118" i="62"/>
  <c r="N118" i="62"/>
  <c r="M118" i="62"/>
  <c r="L118" i="62"/>
  <c r="K118" i="62"/>
  <c r="O117" i="62"/>
  <c r="N117" i="62"/>
  <c r="M117" i="62"/>
  <c r="L117" i="62"/>
  <c r="K117" i="62"/>
  <c r="O116" i="62"/>
  <c r="N116" i="62"/>
  <c r="M116" i="62"/>
  <c r="L116" i="62"/>
  <c r="K116" i="62"/>
  <c r="O115" i="62"/>
  <c r="N115" i="62"/>
  <c r="M115" i="62"/>
  <c r="L115" i="62"/>
  <c r="K115" i="62"/>
  <c r="O114" i="62"/>
  <c r="N114" i="62"/>
  <c r="M114" i="62"/>
  <c r="L114" i="62"/>
  <c r="K114" i="62"/>
  <c r="O113" i="62"/>
  <c r="N113" i="62"/>
  <c r="M113" i="62"/>
  <c r="L113" i="62"/>
  <c r="K113" i="62"/>
  <c r="O112" i="62"/>
  <c r="N112" i="62"/>
  <c r="M112" i="62"/>
  <c r="L112" i="62"/>
  <c r="K112" i="62"/>
  <c r="O111" i="62"/>
  <c r="N111" i="62"/>
  <c r="M111" i="62"/>
  <c r="L111" i="62"/>
  <c r="K111" i="62"/>
  <c r="O110" i="62"/>
  <c r="N110" i="62"/>
  <c r="M110" i="62"/>
  <c r="L110" i="62"/>
  <c r="K110" i="62"/>
  <c r="O109" i="62"/>
  <c r="N109" i="62"/>
  <c r="M109" i="62"/>
  <c r="L109" i="62"/>
  <c r="K109" i="62"/>
  <c r="O108" i="62"/>
  <c r="N108" i="62"/>
  <c r="M108" i="62"/>
  <c r="L108" i="62"/>
  <c r="K108" i="62"/>
  <c r="O107" i="62"/>
  <c r="N107" i="62"/>
  <c r="M107" i="62"/>
  <c r="L107" i="62"/>
  <c r="K107" i="62"/>
  <c r="O106" i="62"/>
  <c r="N106" i="62"/>
  <c r="M106" i="62"/>
  <c r="L106" i="62"/>
  <c r="K106" i="62"/>
  <c r="O105" i="62"/>
  <c r="N105" i="62"/>
  <c r="M105" i="62"/>
  <c r="L105" i="62"/>
  <c r="K105" i="62"/>
  <c r="O104" i="62"/>
  <c r="N104" i="62"/>
  <c r="M104" i="62"/>
  <c r="L104" i="62"/>
  <c r="K104" i="62"/>
  <c r="O103" i="62"/>
  <c r="N103" i="62"/>
  <c r="M103" i="62"/>
  <c r="L103" i="62"/>
  <c r="K103" i="62"/>
  <c r="O102" i="62"/>
  <c r="N102" i="62"/>
  <c r="M102" i="62"/>
  <c r="L102" i="62"/>
  <c r="K102" i="62"/>
  <c r="O101" i="62"/>
  <c r="N101" i="62"/>
  <c r="M101" i="62"/>
  <c r="L101" i="62"/>
  <c r="K101" i="62"/>
  <c r="O100" i="62"/>
  <c r="N100" i="62"/>
  <c r="M100" i="62"/>
  <c r="L100" i="62"/>
  <c r="K100" i="62"/>
  <c r="O99" i="62"/>
  <c r="N99" i="62"/>
  <c r="M99" i="62"/>
  <c r="L99" i="62"/>
  <c r="K99" i="62"/>
  <c r="O98" i="62"/>
  <c r="N98" i="62"/>
  <c r="M98" i="62"/>
  <c r="L98" i="62"/>
  <c r="K98" i="62"/>
  <c r="O97" i="62"/>
  <c r="N97" i="62"/>
  <c r="M97" i="62"/>
  <c r="L97" i="62"/>
  <c r="K97" i="62"/>
  <c r="O96" i="62"/>
  <c r="N96" i="62"/>
  <c r="M96" i="62"/>
  <c r="L96" i="62"/>
  <c r="K96" i="62"/>
  <c r="O95" i="62"/>
  <c r="N95" i="62"/>
  <c r="M95" i="62"/>
  <c r="L95" i="62"/>
  <c r="K95" i="62"/>
  <c r="O94" i="62"/>
  <c r="N94" i="62"/>
  <c r="M94" i="62"/>
  <c r="L94" i="62"/>
  <c r="K94" i="62"/>
  <c r="O93" i="62"/>
  <c r="N93" i="62"/>
  <c r="M93" i="62"/>
  <c r="L93" i="62"/>
  <c r="K93" i="62"/>
  <c r="O92" i="62"/>
  <c r="N92" i="62"/>
  <c r="M92" i="62"/>
  <c r="L92" i="62"/>
  <c r="K92" i="62"/>
  <c r="O91" i="62"/>
  <c r="N91" i="62"/>
  <c r="M91" i="62"/>
  <c r="L91" i="62"/>
  <c r="K91" i="62"/>
  <c r="O90" i="62"/>
  <c r="N90" i="62"/>
  <c r="M90" i="62"/>
  <c r="L90" i="62"/>
  <c r="K90" i="62"/>
  <c r="O89" i="62"/>
  <c r="N89" i="62"/>
  <c r="M89" i="62"/>
  <c r="L89" i="62"/>
  <c r="K89" i="62"/>
  <c r="O88" i="62"/>
  <c r="N88" i="62"/>
  <c r="M88" i="62"/>
  <c r="L88" i="62"/>
  <c r="K88" i="62"/>
  <c r="O87" i="62"/>
  <c r="N87" i="62"/>
  <c r="M87" i="62"/>
  <c r="L87" i="62"/>
  <c r="K87" i="62"/>
  <c r="O86" i="62"/>
  <c r="N86" i="62"/>
  <c r="M86" i="62"/>
  <c r="L86" i="62"/>
  <c r="K86" i="62"/>
  <c r="O85" i="62"/>
  <c r="N85" i="62"/>
  <c r="M85" i="62"/>
  <c r="L85" i="62"/>
  <c r="K85" i="62"/>
  <c r="O84" i="62"/>
  <c r="N84" i="62"/>
  <c r="M84" i="62"/>
  <c r="L84" i="62"/>
  <c r="K84" i="62"/>
  <c r="O83" i="62"/>
  <c r="N83" i="62"/>
  <c r="M83" i="62"/>
  <c r="L83" i="62"/>
  <c r="K83" i="62"/>
  <c r="O82" i="62"/>
  <c r="N82" i="62"/>
  <c r="M82" i="62"/>
  <c r="L82" i="62"/>
  <c r="K82" i="62"/>
  <c r="O81" i="62"/>
  <c r="N81" i="62"/>
  <c r="M81" i="62"/>
  <c r="L81" i="62"/>
  <c r="K81" i="62"/>
  <c r="O80" i="62"/>
  <c r="N80" i="62"/>
  <c r="M80" i="62"/>
  <c r="L80" i="62"/>
  <c r="K80" i="62"/>
  <c r="O79" i="62"/>
  <c r="N79" i="62"/>
  <c r="M79" i="62"/>
  <c r="L79" i="62"/>
  <c r="K79" i="62"/>
  <c r="O78" i="62"/>
  <c r="N78" i="62"/>
  <c r="M78" i="62"/>
  <c r="L78" i="62"/>
  <c r="K78" i="62"/>
  <c r="O77" i="62"/>
  <c r="N77" i="62"/>
  <c r="M77" i="62"/>
  <c r="L77" i="62"/>
  <c r="K77" i="62"/>
  <c r="O76" i="62"/>
  <c r="N76" i="62"/>
  <c r="M76" i="62"/>
  <c r="L76" i="62"/>
  <c r="K76" i="62"/>
  <c r="O75" i="62"/>
  <c r="N75" i="62"/>
  <c r="M75" i="62"/>
  <c r="L75" i="62"/>
  <c r="K75" i="62"/>
  <c r="O74" i="62"/>
  <c r="N74" i="62"/>
  <c r="M74" i="62"/>
  <c r="L74" i="62"/>
  <c r="K74" i="62"/>
  <c r="O73" i="62"/>
  <c r="N73" i="62"/>
  <c r="M73" i="62"/>
  <c r="L73" i="62"/>
  <c r="K73" i="62"/>
  <c r="O72" i="62"/>
  <c r="N72" i="62"/>
  <c r="M72" i="62"/>
  <c r="L72" i="62"/>
  <c r="K72" i="62"/>
  <c r="O71" i="62"/>
  <c r="N71" i="62"/>
  <c r="M71" i="62"/>
  <c r="L71" i="62"/>
  <c r="K71" i="62"/>
  <c r="O70" i="62"/>
  <c r="N70" i="62"/>
  <c r="M70" i="62"/>
  <c r="L70" i="62"/>
  <c r="K70" i="62"/>
  <c r="O69" i="62"/>
  <c r="N69" i="62"/>
  <c r="M69" i="62"/>
  <c r="L69" i="62"/>
  <c r="K69" i="62"/>
  <c r="O68" i="62"/>
  <c r="N68" i="62"/>
  <c r="M68" i="62"/>
  <c r="L68" i="62"/>
  <c r="K68" i="62"/>
  <c r="O67" i="62"/>
  <c r="N67" i="62"/>
  <c r="M67" i="62"/>
  <c r="L67" i="62"/>
  <c r="K67" i="62"/>
  <c r="O66" i="62"/>
  <c r="N66" i="62"/>
  <c r="M66" i="62"/>
  <c r="L66" i="62"/>
  <c r="K66" i="62"/>
  <c r="O65" i="62"/>
  <c r="N65" i="62"/>
  <c r="M65" i="62"/>
  <c r="L65" i="62"/>
  <c r="K65" i="62"/>
  <c r="O64" i="62"/>
  <c r="N64" i="62"/>
  <c r="M64" i="62"/>
  <c r="L64" i="62"/>
  <c r="K64" i="62"/>
  <c r="O63" i="62"/>
  <c r="N63" i="62"/>
  <c r="M63" i="62"/>
  <c r="L63" i="62"/>
  <c r="K63" i="62"/>
  <c r="O62" i="62"/>
  <c r="N62" i="62"/>
  <c r="M62" i="62"/>
  <c r="L62" i="62"/>
  <c r="K62" i="62"/>
  <c r="O61" i="62"/>
  <c r="N61" i="62"/>
  <c r="M61" i="62"/>
  <c r="L61" i="62"/>
  <c r="K61" i="62"/>
  <c r="O60" i="62"/>
  <c r="N60" i="62"/>
  <c r="M60" i="62"/>
  <c r="L60" i="62"/>
  <c r="K60" i="62"/>
  <c r="O59" i="62"/>
  <c r="N59" i="62"/>
  <c r="M59" i="62"/>
  <c r="L59" i="62"/>
  <c r="K59" i="62"/>
  <c r="O58" i="62"/>
  <c r="N58" i="62"/>
  <c r="M58" i="62"/>
  <c r="L58" i="62"/>
  <c r="K58" i="62"/>
  <c r="O57" i="62"/>
  <c r="N57" i="62"/>
  <c r="M57" i="62"/>
  <c r="L57" i="62"/>
  <c r="K57" i="62"/>
  <c r="O56" i="62"/>
  <c r="N56" i="62"/>
  <c r="M56" i="62"/>
  <c r="L56" i="62"/>
  <c r="K56" i="62"/>
  <c r="O55" i="62"/>
  <c r="N55" i="62"/>
  <c r="M55" i="62"/>
  <c r="L55" i="62"/>
  <c r="K55" i="62"/>
  <c r="O54" i="62"/>
  <c r="N54" i="62"/>
  <c r="M54" i="62"/>
  <c r="L54" i="62"/>
  <c r="K54" i="62"/>
  <c r="O53" i="62"/>
  <c r="N53" i="62"/>
  <c r="M53" i="62"/>
  <c r="L53" i="62"/>
  <c r="K53" i="62"/>
  <c r="O52" i="62"/>
  <c r="N52" i="62"/>
  <c r="M52" i="62"/>
  <c r="L52" i="62"/>
  <c r="K52" i="62"/>
  <c r="O51" i="62"/>
  <c r="N51" i="62"/>
  <c r="M51" i="62"/>
  <c r="L51" i="62"/>
  <c r="K51" i="62"/>
  <c r="O50" i="62"/>
  <c r="N50" i="62"/>
  <c r="M50" i="62"/>
  <c r="L50" i="62"/>
  <c r="K50" i="62"/>
  <c r="O49" i="62"/>
  <c r="N49" i="62"/>
  <c r="M49" i="62"/>
  <c r="L49" i="62"/>
  <c r="K49" i="62"/>
  <c r="O48" i="62"/>
  <c r="N48" i="62"/>
  <c r="M48" i="62"/>
  <c r="L48" i="62"/>
  <c r="K48" i="62"/>
  <c r="O47" i="62"/>
  <c r="N47" i="62"/>
  <c r="M47" i="62"/>
  <c r="L47" i="62"/>
  <c r="K47" i="62"/>
  <c r="O46" i="62"/>
  <c r="N46" i="62"/>
  <c r="M46" i="62"/>
  <c r="L46" i="62"/>
  <c r="K46" i="62"/>
  <c r="O45" i="62"/>
  <c r="N45" i="62"/>
  <c r="M45" i="62"/>
  <c r="L45" i="62"/>
  <c r="K45" i="62"/>
  <c r="O44" i="62"/>
  <c r="N44" i="62"/>
  <c r="M44" i="62"/>
  <c r="L44" i="62"/>
  <c r="K44" i="62"/>
  <c r="O43" i="62"/>
  <c r="N43" i="62"/>
  <c r="M43" i="62"/>
  <c r="L43" i="62"/>
  <c r="K43" i="62"/>
  <c r="O42" i="62"/>
  <c r="N42" i="62"/>
  <c r="M42" i="62"/>
  <c r="L42" i="62"/>
  <c r="K42" i="62"/>
  <c r="O41" i="62"/>
  <c r="N41" i="62"/>
  <c r="M41" i="62"/>
  <c r="L41" i="62"/>
  <c r="K41" i="62"/>
  <c r="O40" i="62"/>
  <c r="N40" i="62"/>
  <c r="M40" i="62"/>
  <c r="L40" i="62"/>
  <c r="K40" i="62"/>
  <c r="O39" i="62"/>
  <c r="N39" i="62"/>
  <c r="M39" i="62"/>
  <c r="L39" i="62"/>
  <c r="K39" i="62"/>
  <c r="O38" i="62"/>
  <c r="N38" i="62"/>
  <c r="M38" i="62"/>
  <c r="L38" i="62"/>
  <c r="K38" i="62"/>
  <c r="O37" i="62"/>
  <c r="N37" i="62"/>
  <c r="M37" i="62"/>
  <c r="L37" i="62"/>
  <c r="K37" i="62"/>
  <c r="O36" i="62"/>
  <c r="N36" i="62"/>
  <c r="M36" i="62"/>
  <c r="L36" i="62"/>
  <c r="K36" i="62"/>
  <c r="O35" i="62"/>
  <c r="N35" i="62"/>
  <c r="M35" i="62"/>
  <c r="L35" i="62"/>
  <c r="K35" i="62"/>
  <c r="O34" i="62"/>
  <c r="N34" i="62"/>
  <c r="M34" i="62"/>
  <c r="L34" i="62"/>
  <c r="K34" i="62"/>
  <c r="O33" i="62"/>
  <c r="N33" i="62"/>
  <c r="M33" i="62"/>
  <c r="L33" i="62"/>
  <c r="K33" i="62"/>
  <c r="O32" i="62"/>
  <c r="N32" i="62"/>
  <c r="M32" i="62"/>
  <c r="L32" i="62"/>
  <c r="K32" i="62"/>
  <c r="O31" i="62"/>
  <c r="N31" i="62"/>
  <c r="M31" i="62"/>
  <c r="L31" i="62"/>
  <c r="K31" i="62"/>
  <c r="O30" i="62"/>
  <c r="N30" i="62"/>
  <c r="M30" i="62"/>
  <c r="L30" i="62"/>
  <c r="K30" i="62"/>
  <c r="O29" i="62"/>
  <c r="N29" i="62"/>
  <c r="M29" i="62"/>
  <c r="L29" i="62"/>
  <c r="K29" i="62"/>
  <c r="O28" i="62"/>
  <c r="N28" i="62"/>
  <c r="M28" i="62"/>
  <c r="L28" i="62"/>
  <c r="K28" i="62"/>
  <c r="O27" i="62"/>
  <c r="N27" i="62"/>
  <c r="M27" i="62"/>
  <c r="L27" i="62"/>
  <c r="K27" i="62"/>
  <c r="O26" i="62"/>
  <c r="N26" i="62"/>
  <c r="M26" i="62"/>
  <c r="L26" i="62"/>
  <c r="K26" i="62"/>
  <c r="O25" i="62"/>
  <c r="N25" i="62"/>
  <c r="M25" i="62"/>
  <c r="L25" i="62"/>
  <c r="K25" i="62"/>
  <c r="O24" i="62"/>
  <c r="N24" i="62"/>
  <c r="M24" i="62"/>
  <c r="L24" i="62"/>
  <c r="K24" i="62"/>
  <c r="O23" i="62"/>
  <c r="N23" i="62"/>
  <c r="M23" i="62"/>
  <c r="L23" i="62"/>
  <c r="K23" i="62"/>
  <c r="O22" i="62"/>
  <c r="N22" i="62"/>
  <c r="M22" i="62"/>
  <c r="L22" i="62"/>
  <c r="K22" i="62"/>
  <c r="O21" i="62"/>
  <c r="N21" i="62"/>
  <c r="M21" i="62"/>
  <c r="L21" i="62"/>
  <c r="K21" i="62"/>
  <c r="O20" i="62"/>
  <c r="N20" i="62"/>
  <c r="M20" i="62"/>
  <c r="L20" i="62"/>
  <c r="K20" i="62"/>
  <c r="O19" i="62"/>
  <c r="N19" i="62"/>
  <c r="M19" i="62"/>
  <c r="L19" i="62"/>
  <c r="K19" i="62"/>
  <c r="O18" i="62"/>
  <c r="N18" i="62"/>
  <c r="M18" i="62"/>
  <c r="L18" i="62"/>
  <c r="K18" i="62"/>
  <c r="O17" i="62"/>
  <c r="N17" i="62"/>
  <c r="M17" i="62"/>
  <c r="L17" i="62"/>
  <c r="K17" i="62"/>
  <c r="O16" i="62"/>
  <c r="N16" i="62"/>
  <c r="M16" i="62"/>
  <c r="L16" i="62"/>
  <c r="K16" i="62"/>
  <c r="O15" i="62"/>
  <c r="N15" i="62"/>
  <c r="M15" i="62"/>
  <c r="L15" i="62"/>
  <c r="K15" i="62"/>
  <c r="O14" i="62"/>
  <c r="N14" i="62"/>
  <c r="M14" i="62"/>
  <c r="L14" i="62"/>
  <c r="K14" i="62"/>
  <c r="O13" i="62"/>
  <c r="N13" i="62"/>
  <c r="M13" i="62"/>
  <c r="L13" i="62"/>
  <c r="K13" i="62"/>
  <c r="O12" i="62"/>
  <c r="N12" i="62"/>
  <c r="M12" i="62"/>
  <c r="L12" i="62"/>
  <c r="K12" i="62"/>
  <c r="O270" i="61"/>
  <c r="N270" i="61"/>
  <c r="M270" i="61"/>
  <c r="L270" i="61"/>
  <c r="K270" i="61"/>
  <c r="O269" i="61"/>
  <c r="N269" i="61"/>
  <c r="M269" i="61"/>
  <c r="L269" i="61"/>
  <c r="K269" i="61"/>
  <c r="O268" i="61"/>
  <c r="N268" i="61"/>
  <c r="M268" i="61"/>
  <c r="L268" i="61"/>
  <c r="K268" i="61"/>
  <c r="O267" i="61"/>
  <c r="N267" i="61"/>
  <c r="M267" i="61"/>
  <c r="L267" i="61"/>
  <c r="K267" i="61"/>
  <c r="O266" i="61"/>
  <c r="N266" i="61"/>
  <c r="M266" i="61"/>
  <c r="L266" i="61"/>
  <c r="K266" i="61"/>
  <c r="O265" i="61"/>
  <c r="N265" i="61"/>
  <c r="M265" i="61"/>
  <c r="L265" i="61"/>
  <c r="K265" i="61"/>
  <c r="O264" i="61"/>
  <c r="N264" i="61"/>
  <c r="M264" i="61"/>
  <c r="L264" i="61"/>
  <c r="K264" i="61"/>
  <c r="O263" i="61"/>
  <c r="N263" i="61"/>
  <c r="M263" i="61"/>
  <c r="L263" i="61"/>
  <c r="K263" i="61"/>
  <c r="O262" i="61"/>
  <c r="N262" i="61"/>
  <c r="M262" i="61"/>
  <c r="L262" i="61"/>
  <c r="K262" i="61"/>
  <c r="O261" i="61"/>
  <c r="N261" i="61"/>
  <c r="M261" i="61"/>
  <c r="L261" i="61"/>
  <c r="K261" i="61"/>
  <c r="O260" i="61"/>
  <c r="N260" i="61"/>
  <c r="M260" i="61"/>
  <c r="L260" i="61"/>
  <c r="K260" i="61"/>
  <c r="O259" i="61"/>
  <c r="N259" i="61"/>
  <c r="M259" i="61"/>
  <c r="L259" i="61"/>
  <c r="K259" i="61"/>
  <c r="O258" i="61"/>
  <c r="N258" i="61"/>
  <c r="M258" i="61"/>
  <c r="L258" i="61"/>
  <c r="K258" i="61"/>
  <c r="O257" i="61"/>
  <c r="N257" i="61"/>
  <c r="M257" i="61"/>
  <c r="L257" i="61"/>
  <c r="K257" i="61"/>
  <c r="O256" i="61"/>
  <c r="N256" i="61"/>
  <c r="M256" i="61"/>
  <c r="L256" i="61"/>
  <c r="K256" i="61"/>
  <c r="O255" i="61"/>
  <c r="N255" i="61"/>
  <c r="M255" i="61"/>
  <c r="L255" i="61"/>
  <c r="K255" i="61"/>
  <c r="O254" i="61"/>
  <c r="N254" i="61"/>
  <c r="M254" i="61"/>
  <c r="L254" i="61"/>
  <c r="K254" i="61"/>
  <c r="O253" i="61"/>
  <c r="N253" i="61"/>
  <c r="M253" i="61"/>
  <c r="L253" i="61"/>
  <c r="K253" i="61"/>
  <c r="O252" i="61"/>
  <c r="N252" i="61"/>
  <c r="M252" i="61"/>
  <c r="L252" i="61"/>
  <c r="K252" i="61"/>
  <c r="O251" i="61"/>
  <c r="N251" i="61"/>
  <c r="M251" i="61"/>
  <c r="L251" i="61"/>
  <c r="K251" i="61"/>
  <c r="O250" i="61"/>
  <c r="N250" i="61"/>
  <c r="M250" i="61"/>
  <c r="L250" i="61"/>
  <c r="K250" i="61"/>
  <c r="O249" i="61"/>
  <c r="N249" i="61"/>
  <c r="M249" i="61"/>
  <c r="L249" i="61"/>
  <c r="K249" i="61"/>
  <c r="O248" i="61"/>
  <c r="N248" i="61"/>
  <c r="M248" i="61"/>
  <c r="L248" i="61"/>
  <c r="K248" i="61"/>
  <c r="O247" i="61"/>
  <c r="N247" i="61"/>
  <c r="M247" i="61"/>
  <c r="L247" i="61"/>
  <c r="K247" i="61"/>
  <c r="O246" i="61"/>
  <c r="N246" i="61"/>
  <c r="M246" i="61"/>
  <c r="L246" i="61"/>
  <c r="K246" i="61"/>
  <c r="O245" i="61"/>
  <c r="N245" i="61"/>
  <c r="M245" i="61"/>
  <c r="L245" i="61"/>
  <c r="K245" i="61"/>
  <c r="O244" i="61"/>
  <c r="N244" i="61"/>
  <c r="M244" i="61"/>
  <c r="L244" i="61"/>
  <c r="K244" i="61"/>
  <c r="O243" i="61"/>
  <c r="N243" i="61"/>
  <c r="M243" i="61"/>
  <c r="L243" i="61"/>
  <c r="K243" i="61"/>
  <c r="O242" i="61"/>
  <c r="N242" i="61"/>
  <c r="M242" i="61"/>
  <c r="L242" i="61"/>
  <c r="K242" i="61"/>
  <c r="O241" i="61"/>
  <c r="N241" i="61"/>
  <c r="M241" i="61"/>
  <c r="L241" i="61"/>
  <c r="K241" i="61"/>
  <c r="O240" i="61"/>
  <c r="N240" i="61"/>
  <c r="M240" i="61"/>
  <c r="L240" i="61"/>
  <c r="K240" i="61"/>
  <c r="O239" i="61"/>
  <c r="N239" i="61"/>
  <c r="M239" i="61"/>
  <c r="L239" i="61"/>
  <c r="K239" i="61"/>
  <c r="O238" i="61"/>
  <c r="N238" i="61"/>
  <c r="M238" i="61"/>
  <c r="L238" i="61"/>
  <c r="K238" i="61"/>
  <c r="O237" i="61"/>
  <c r="N237" i="61"/>
  <c r="M237" i="61"/>
  <c r="L237" i="61"/>
  <c r="K237" i="61"/>
  <c r="O236" i="61"/>
  <c r="N236" i="61"/>
  <c r="M236" i="61"/>
  <c r="L236" i="61"/>
  <c r="K236" i="61"/>
  <c r="O235" i="61"/>
  <c r="N235" i="61"/>
  <c r="M235" i="61"/>
  <c r="L235" i="61"/>
  <c r="K235" i="61"/>
  <c r="O234" i="61"/>
  <c r="N234" i="61"/>
  <c r="M234" i="61"/>
  <c r="L234" i="61"/>
  <c r="K234" i="61"/>
  <c r="O233" i="61"/>
  <c r="N233" i="61"/>
  <c r="M233" i="61"/>
  <c r="L233" i="61"/>
  <c r="K233" i="61"/>
  <c r="O232" i="61"/>
  <c r="N232" i="61"/>
  <c r="M232" i="61"/>
  <c r="L232" i="61"/>
  <c r="K232" i="61"/>
  <c r="O231" i="61"/>
  <c r="N231" i="61"/>
  <c r="M231" i="61"/>
  <c r="L231" i="61"/>
  <c r="K231" i="61"/>
  <c r="O230" i="61"/>
  <c r="N230" i="61"/>
  <c r="M230" i="61"/>
  <c r="L230" i="61"/>
  <c r="K230" i="61"/>
  <c r="O229" i="61"/>
  <c r="N229" i="61"/>
  <c r="M229" i="61"/>
  <c r="L229" i="61"/>
  <c r="K229" i="61"/>
  <c r="O228" i="61"/>
  <c r="N228" i="61"/>
  <c r="M228" i="61"/>
  <c r="L228" i="61"/>
  <c r="K228" i="61"/>
  <c r="O227" i="61"/>
  <c r="N227" i="61"/>
  <c r="M227" i="61"/>
  <c r="L227" i="61"/>
  <c r="K227" i="61"/>
  <c r="O226" i="61"/>
  <c r="N226" i="61"/>
  <c r="M226" i="61"/>
  <c r="L226" i="61"/>
  <c r="K226" i="61"/>
  <c r="O225" i="61"/>
  <c r="N225" i="61"/>
  <c r="M225" i="61"/>
  <c r="L225" i="61"/>
  <c r="K225" i="61"/>
  <c r="O224" i="61"/>
  <c r="N224" i="61"/>
  <c r="M224" i="61"/>
  <c r="L224" i="61"/>
  <c r="K224" i="61"/>
  <c r="O223" i="61"/>
  <c r="N223" i="61"/>
  <c r="M223" i="61"/>
  <c r="L223" i="61"/>
  <c r="K223" i="61"/>
  <c r="O222" i="61"/>
  <c r="N222" i="61"/>
  <c r="M222" i="61"/>
  <c r="L222" i="61"/>
  <c r="K222" i="61"/>
  <c r="O221" i="61"/>
  <c r="N221" i="61"/>
  <c r="M221" i="61"/>
  <c r="L221" i="61"/>
  <c r="K221" i="61"/>
  <c r="O220" i="61"/>
  <c r="N220" i="61"/>
  <c r="M220" i="61"/>
  <c r="L220" i="61"/>
  <c r="K220" i="61"/>
  <c r="O219" i="61"/>
  <c r="N219" i="61"/>
  <c r="M219" i="61"/>
  <c r="L219" i="61"/>
  <c r="K219" i="61"/>
  <c r="O218" i="61"/>
  <c r="N218" i="61"/>
  <c r="M218" i="61"/>
  <c r="L218" i="61"/>
  <c r="K218" i="61"/>
  <c r="O217" i="61"/>
  <c r="N217" i="61"/>
  <c r="M217" i="61"/>
  <c r="L217" i="61"/>
  <c r="K217" i="61"/>
  <c r="O216" i="61"/>
  <c r="N216" i="61"/>
  <c r="M216" i="61"/>
  <c r="L216" i="61"/>
  <c r="K216" i="61"/>
  <c r="O215" i="61"/>
  <c r="N215" i="61"/>
  <c r="M215" i="61"/>
  <c r="L215" i="61"/>
  <c r="K215" i="61"/>
  <c r="O214" i="61"/>
  <c r="N214" i="61"/>
  <c r="M214" i="61"/>
  <c r="L214" i="61"/>
  <c r="K214" i="61"/>
  <c r="O213" i="61"/>
  <c r="N213" i="61"/>
  <c r="M213" i="61"/>
  <c r="L213" i="61"/>
  <c r="K213" i="61"/>
  <c r="O212" i="61"/>
  <c r="N212" i="61"/>
  <c r="M212" i="61"/>
  <c r="L212" i="61"/>
  <c r="K212" i="61"/>
  <c r="O211" i="61"/>
  <c r="N211" i="61"/>
  <c r="M211" i="61"/>
  <c r="L211" i="61"/>
  <c r="K211" i="61"/>
  <c r="O210" i="61"/>
  <c r="N210" i="61"/>
  <c r="M210" i="61"/>
  <c r="L210" i="61"/>
  <c r="K210" i="61"/>
  <c r="O209" i="61"/>
  <c r="N209" i="61"/>
  <c r="M209" i="61"/>
  <c r="L209" i="61"/>
  <c r="K209" i="61"/>
  <c r="O208" i="61"/>
  <c r="N208" i="61"/>
  <c r="M208" i="61"/>
  <c r="L208" i="61"/>
  <c r="K208" i="61"/>
  <c r="O207" i="61"/>
  <c r="N207" i="61"/>
  <c r="M207" i="61"/>
  <c r="L207" i="61"/>
  <c r="K207" i="61"/>
  <c r="O206" i="61"/>
  <c r="N206" i="61"/>
  <c r="M206" i="61"/>
  <c r="L206" i="61"/>
  <c r="K206" i="61"/>
  <c r="O205" i="61"/>
  <c r="N205" i="61"/>
  <c r="M205" i="61"/>
  <c r="L205" i="61"/>
  <c r="K205" i="61"/>
  <c r="O204" i="61"/>
  <c r="N204" i="61"/>
  <c r="M204" i="61"/>
  <c r="L204" i="61"/>
  <c r="K204" i="61"/>
  <c r="O203" i="61"/>
  <c r="N203" i="61"/>
  <c r="M203" i="61"/>
  <c r="L203" i="61"/>
  <c r="K203" i="61"/>
  <c r="O202" i="61"/>
  <c r="N202" i="61"/>
  <c r="M202" i="61"/>
  <c r="L202" i="61"/>
  <c r="K202" i="61"/>
  <c r="O201" i="61"/>
  <c r="N201" i="61"/>
  <c r="M201" i="61"/>
  <c r="L201" i="61"/>
  <c r="K201" i="61"/>
  <c r="O200" i="61"/>
  <c r="N200" i="61"/>
  <c r="M200" i="61"/>
  <c r="L200" i="61"/>
  <c r="K200" i="61"/>
  <c r="O199" i="61"/>
  <c r="N199" i="61"/>
  <c r="M199" i="61"/>
  <c r="L199" i="61"/>
  <c r="K199" i="61"/>
  <c r="O198" i="61"/>
  <c r="N198" i="61"/>
  <c r="M198" i="61"/>
  <c r="L198" i="61"/>
  <c r="K198" i="61"/>
  <c r="O197" i="61"/>
  <c r="N197" i="61"/>
  <c r="M197" i="61"/>
  <c r="L197" i="61"/>
  <c r="K197" i="61"/>
  <c r="O196" i="61"/>
  <c r="N196" i="61"/>
  <c r="M196" i="61"/>
  <c r="L196" i="61"/>
  <c r="K196" i="61"/>
  <c r="O195" i="61"/>
  <c r="N195" i="61"/>
  <c r="M195" i="61"/>
  <c r="L195" i="61"/>
  <c r="K195" i="61"/>
  <c r="O194" i="61"/>
  <c r="N194" i="61"/>
  <c r="M194" i="61"/>
  <c r="L194" i="61"/>
  <c r="K194" i="61"/>
  <c r="O193" i="61"/>
  <c r="N193" i="61"/>
  <c r="M193" i="61"/>
  <c r="L193" i="61"/>
  <c r="K193" i="61"/>
  <c r="O192" i="61"/>
  <c r="N192" i="61"/>
  <c r="M192" i="61"/>
  <c r="L192" i="61"/>
  <c r="K192" i="61"/>
  <c r="O191" i="61"/>
  <c r="N191" i="61"/>
  <c r="M191" i="61"/>
  <c r="L191" i="61"/>
  <c r="K191" i="61"/>
  <c r="O190" i="61"/>
  <c r="N190" i="61"/>
  <c r="M190" i="61"/>
  <c r="L190" i="61"/>
  <c r="K190" i="61"/>
  <c r="O189" i="61"/>
  <c r="N189" i="61"/>
  <c r="M189" i="61"/>
  <c r="L189" i="61"/>
  <c r="K189" i="61"/>
  <c r="O188" i="61"/>
  <c r="N188" i="61"/>
  <c r="M188" i="61"/>
  <c r="L188" i="61"/>
  <c r="K188" i="61"/>
  <c r="O187" i="61"/>
  <c r="N187" i="61"/>
  <c r="M187" i="61"/>
  <c r="L187" i="61"/>
  <c r="K187" i="61"/>
  <c r="O186" i="61"/>
  <c r="N186" i="61"/>
  <c r="M186" i="61"/>
  <c r="L186" i="61"/>
  <c r="K186" i="61"/>
  <c r="O185" i="61"/>
  <c r="N185" i="61"/>
  <c r="M185" i="61"/>
  <c r="L185" i="61"/>
  <c r="K185" i="61"/>
  <c r="O184" i="61"/>
  <c r="N184" i="61"/>
  <c r="M184" i="61"/>
  <c r="L184" i="61"/>
  <c r="K184" i="61"/>
  <c r="O183" i="61"/>
  <c r="N183" i="61"/>
  <c r="M183" i="61"/>
  <c r="L183" i="61"/>
  <c r="K183" i="61"/>
  <c r="O182" i="61"/>
  <c r="N182" i="61"/>
  <c r="M182" i="61"/>
  <c r="L182" i="61"/>
  <c r="K182" i="61"/>
  <c r="O181" i="61"/>
  <c r="N181" i="61"/>
  <c r="M181" i="61"/>
  <c r="L181" i="61"/>
  <c r="K181" i="61"/>
  <c r="O180" i="61"/>
  <c r="N180" i="61"/>
  <c r="M180" i="61"/>
  <c r="L180" i="61"/>
  <c r="K180" i="61"/>
  <c r="O179" i="61"/>
  <c r="N179" i="61"/>
  <c r="M179" i="61"/>
  <c r="L179" i="61"/>
  <c r="K179" i="61"/>
  <c r="O178" i="61"/>
  <c r="N178" i="61"/>
  <c r="M178" i="61"/>
  <c r="L178" i="61"/>
  <c r="K178" i="61"/>
  <c r="O177" i="61"/>
  <c r="N177" i="61"/>
  <c r="M177" i="61"/>
  <c r="L177" i="61"/>
  <c r="K177" i="61"/>
  <c r="O176" i="61"/>
  <c r="N176" i="61"/>
  <c r="M176" i="61"/>
  <c r="L176" i="61"/>
  <c r="K176" i="61"/>
  <c r="O175" i="61"/>
  <c r="N175" i="61"/>
  <c r="M175" i="61"/>
  <c r="L175" i="61"/>
  <c r="K175" i="61"/>
  <c r="O174" i="61"/>
  <c r="N174" i="61"/>
  <c r="M174" i="61"/>
  <c r="L174" i="61"/>
  <c r="K174" i="61"/>
  <c r="O173" i="61"/>
  <c r="N173" i="61"/>
  <c r="M173" i="61"/>
  <c r="L173" i="61"/>
  <c r="K173" i="61"/>
  <c r="O172" i="61"/>
  <c r="N172" i="61"/>
  <c r="M172" i="61"/>
  <c r="L172" i="61"/>
  <c r="K172" i="61"/>
  <c r="O171" i="61"/>
  <c r="N171" i="61"/>
  <c r="M171" i="61"/>
  <c r="L171" i="61"/>
  <c r="K171" i="61"/>
  <c r="O170" i="61"/>
  <c r="N170" i="61"/>
  <c r="M170" i="61"/>
  <c r="L170" i="61"/>
  <c r="K170" i="61"/>
  <c r="O169" i="61"/>
  <c r="N169" i="61"/>
  <c r="M169" i="61"/>
  <c r="L169" i="61"/>
  <c r="K169" i="61"/>
  <c r="O168" i="61"/>
  <c r="N168" i="61"/>
  <c r="M168" i="61"/>
  <c r="L168" i="61"/>
  <c r="K168" i="61"/>
  <c r="O167" i="61"/>
  <c r="N167" i="61"/>
  <c r="M167" i="61"/>
  <c r="L167" i="61"/>
  <c r="K167" i="61"/>
  <c r="O166" i="61"/>
  <c r="N166" i="61"/>
  <c r="M166" i="61"/>
  <c r="L166" i="61"/>
  <c r="K166" i="61"/>
  <c r="O165" i="61"/>
  <c r="N165" i="61"/>
  <c r="M165" i="61"/>
  <c r="L165" i="61"/>
  <c r="K165" i="61"/>
  <c r="O164" i="61"/>
  <c r="N164" i="61"/>
  <c r="M164" i="61"/>
  <c r="L164" i="61"/>
  <c r="K164" i="61"/>
  <c r="O163" i="61"/>
  <c r="N163" i="61"/>
  <c r="M163" i="61"/>
  <c r="L163" i="61"/>
  <c r="K163" i="61"/>
  <c r="O162" i="61"/>
  <c r="N162" i="61"/>
  <c r="M162" i="61"/>
  <c r="L162" i="61"/>
  <c r="K162" i="61"/>
  <c r="O161" i="61"/>
  <c r="N161" i="61"/>
  <c r="M161" i="61"/>
  <c r="L161" i="61"/>
  <c r="K161" i="61"/>
  <c r="O160" i="61"/>
  <c r="N160" i="61"/>
  <c r="M160" i="61"/>
  <c r="L160" i="61"/>
  <c r="K160" i="61"/>
  <c r="O159" i="61"/>
  <c r="N159" i="61"/>
  <c r="M159" i="61"/>
  <c r="L159" i="61"/>
  <c r="K159" i="61"/>
  <c r="O158" i="61"/>
  <c r="N158" i="61"/>
  <c r="M158" i="61"/>
  <c r="L158" i="61"/>
  <c r="K158" i="61"/>
  <c r="O157" i="61"/>
  <c r="N157" i="61"/>
  <c r="M157" i="61"/>
  <c r="L157" i="61"/>
  <c r="K157" i="61"/>
  <c r="O156" i="61"/>
  <c r="N156" i="61"/>
  <c r="M156" i="61"/>
  <c r="L156" i="61"/>
  <c r="K156" i="61"/>
  <c r="O155" i="61"/>
  <c r="N155" i="61"/>
  <c r="M155" i="61"/>
  <c r="L155" i="61"/>
  <c r="K155" i="61"/>
  <c r="O154" i="61"/>
  <c r="N154" i="61"/>
  <c r="M154" i="61"/>
  <c r="L154" i="61"/>
  <c r="K154" i="61"/>
  <c r="O153" i="61"/>
  <c r="N153" i="61"/>
  <c r="M153" i="61"/>
  <c r="L153" i="61"/>
  <c r="K153" i="61"/>
  <c r="O152" i="61"/>
  <c r="N152" i="61"/>
  <c r="M152" i="61"/>
  <c r="L152" i="61"/>
  <c r="K152" i="61"/>
  <c r="O151" i="61"/>
  <c r="N151" i="61"/>
  <c r="M151" i="61"/>
  <c r="L151" i="61"/>
  <c r="K151" i="61"/>
  <c r="O150" i="61"/>
  <c r="N150" i="61"/>
  <c r="M150" i="61"/>
  <c r="L150" i="61"/>
  <c r="K150" i="61"/>
  <c r="O149" i="61"/>
  <c r="N149" i="61"/>
  <c r="M149" i="61"/>
  <c r="L149" i="61"/>
  <c r="K149" i="61"/>
  <c r="O148" i="61"/>
  <c r="N148" i="61"/>
  <c r="M148" i="61"/>
  <c r="L148" i="61"/>
  <c r="K148" i="61"/>
  <c r="O147" i="61"/>
  <c r="N147" i="61"/>
  <c r="M147" i="61"/>
  <c r="L147" i="61"/>
  <c r="K147" i="61"/>
  <c r="O146" i="61"/>
  <c r="N146" i="61"/>
  <c r="M146" i="61"/>
  <c r="L146" i="61"/>
  <c r="K146" i="61"/>
  <c r="O145" i="61"/>
  <c r="N145" i="61"/>
  <c r="M145" i="61"/>
  <c r="L145" i="61"/>
  <c r="K145" i="61"/>
  <c r="O144" i="61"/>
  <c r="N144" i="61"/>
  <c r="M144" i="61"/>
  <c r="L144" i="61"/>
  <c r="K144" i="61"/>
  <c r="O143" i="61"/>
  <c r="N143" i="61"/>
  <c r="M143" i="61"/>
  <c r="L143" i="61"/>
  <c r="K143" i="61"/>
  <c r="O142" i="61"/>
  <c r="N142" i="61"/>
  <c r="M142" i="61"/>
  <c r="L142" i="61"/>
  <c r="K142" i="61"/>
  <c r="O141" i="61"/>
  <c r="N141" i="61"/>
  <c r="M141" i="61"/>
  <c r="L141" i="61"/>
  <c r="K141" i="61"/>
  <c r="O140" i="61"/>
  <c r="N140" i="61"/>
  <c r="M140" i="61"/>
  <c r="L140" i="61"/>
  <c r="K140" i="61"/>
  <c r="O139" i="61"/>
  <c r="N139" i="61"/>
  <c r="M139" i="61"/>
  <c r="L139" i="61"/>
  <c r="K139" i="61"/>
  <c r="O138" i="61"/>
  <c r="N138" i="61"/>
  <c r="M138" i="61"/>
  <c r="L138" i="61"/>
  <c r="K138" i="61"/>
  <c r="O137" i="61"/>
  <c r="N137" i="61"/>
  <c r="M137" i="61"/>
  <c r="L137" i="61"/>
  <c r="K137" i="61"/>
  <c r="O136" i="61"/>
  <c r="N136" i="61"/>
  <c r="M136" i="61"/>
  <c r="L136" i="61"/>
  <c r="K136" i="61"/>
  <c r="O135" i="61"/>
  <c r="N135" i="61"/>
  <c r="M135" i="61"/>
  <c r="L135" i="61"/>
  <c r="K135" i="61"/>
  <c r="O134" i="61"/>
  <c r="N134" i="61"/>
  <c r="M134" i="61"/>
  <c r="L134" i="61"/>
  <c r="K134" i="61"/>
  <c r="O133" i="61"/>
  <c r="N133" i="61"/>
  <c r="M133" i="61"/>
  <c r="L133" i="61"/>
  <c r="K133" i="61"/>
  <c r="O132" i="61"/>
  <c r="N132" i="61"/>
  <c r="M132" i="61"/>
  <c r="L132" i="61"/>
  <c r="K132" i="61"/>
  <c r="O131" i="61"/>
  <c r="N131" i="61"/>
  <c r="M131" i="61"/>
  <c r="L131" i="61"/>
  <c r="K131" i="61"/>
  <c r="O130" i="61"/>
  <c r="N130" i="61"/>
  <c r="M130" i="61"/>
  <c r="L130" i="61"/>
  <c r="K130" i="61"/>
  <c r="O129" i="61"/>
  <c r="N129" i="61"/>
  <c r="M129" i="61"/>
  <c r="L129" i="61"/>
  <c r="K129" i="61"/>
  <c r="O128" i="61"/>
  <c r="N128" i="61"/>
  <c r="M128" i="61"/>
  <c r="L128" i="61"/>
  <c r="K128" i="61"/>
  <c r="O127" i="61"/>
  <c r="N127" i="61"/>
  <c r="M127" i="61"/>
  <c r="L127" i="61"/>
  <c r="K127" i="61"/>
  <c r="O126" i="61"/>
  <c r="N126" i="61"/>
  <c r="M126" i="61"/>
  <c r="L126" i="61"/>
  <c r="K126" i="61"/>
  <c r="O125" i="61"/>
  <c r="N125" i="61"/>
  <c r="M125" i="61"/>
  <c r="L125" i="61"/>
  <c r="K125" i="61"/>
  <c r="O124" i="61"/>
  <c r="N124" i="61"/>
  <c r="M124" i="61"/>
  <c r="L124" i="61"/>
  <c r="K124" i="61"/>
  <c r="O123" i="61"/>
  <c r="N123" i="61"/>
  <c r="M123" i="61"/>
  <c r="L123" i="61"/>
  <c r="K123" i="61"/>
  <c r="O122" i="61"/>
  <c r="N122" i="61"/>
  <c r="M122" i="61"/>
  <c r="L122" i="61"/>
  <c r="K122" i="61"/>
  <c r="O121" i="61"/>
  <c r="N121" i="61"/>
  <c r="M121" i="61"/>
  <c r="L121" i="61"/>
  <c r="K121" i="61"/>
  <c r="O120" i="61"/>
  <c r="N120" i="61"/>
  <c r="M120" i="61"/>
  <c r="L120" i="61"/>
  <c r="K120" i="61"/>
  <c r="O119" i="61"/>
  <c r="N119" i="61"/>
  <c r="M119" i="61"/>
  <c r="L119" i="61"/>
  <c r="K119" i="61"/>
  <c r="O118" i="61"/>
  <c r="N118" i="61"/>
  <c r="M118" i="61"/>
  <c r="L118" i="61"/>
  <c r="K118" i="61"/>
  <c r="O117" i="61"/>
  <c r="N117" i="61"/>
  <c r="M117" i="61"/>
  <c r="L117" i="61"/>
  <c r="K117" i="61"/>
  <c r="O116" i="61"/>
  <c r="N116" i="61"/>
  <c r="M116" i="61"/>
  <c r="L116" i="61"/>
  <c r="K116" i="61"/>
  <c r="O115" i="61"/>
  <c r="N115" i="61"/>
  <c r="M115" i="61"/>
  <c r="L115" i="61"/>
  <c r="K115" i="61"/>
  <c r="O114" i="61"/>
  <c r="N114" i="61"/>
  <c r="M114" i="61"/>
  <c r="L114" i="61"/>
  <c r="K114" i="61"/>
  <c r="O113" i="61"/>
  <c r="N113" i="61"/>
  <c r="M113" i="61"/>
  <c r="L113" i="61"/>
  <c r="K113" i="61"/>
  <c r="O112" i="61"/>
  <c r="N112" i="61"/>
  <c r="M112" i="61"/>
  <c r="L112" i="61"/>
  <c r="K112" i="61"/>
  <c r="O111" i="61"/>
  <c r="N111" i="61"/>
  <c r="M111" i="61"/>
  <c r="L111" i="61"/>
  <c r="K111" i="61"/>
  <c r="O110" i="61"/>
  <c r="N110" i="61"/>
  <c r="M110" i="61"/>
  <c r="L110" i="61"/>
  <c r="K110" i="61"/>
  <c r="O109" i="61"/>
  <c r="N109" i="61"/>
  <c r="M109" i="61"/>
  <c r="L109" i="61"/>
  <c r="K109" i="61"/>
  <c r="O108" i="61"/>
  <c r="N108" i="61"/>
  <c r="M108" i="61"/>
  <c r="L108" i="61"/>
  <c r="K108" i="61"/>
  <c r="O107" i="61"/>
  <c r="N107" i="61"/>
  <c r="M107" i="61"/>
  <c r="L107" i="61"/>
  <c r="K107" i="61"/>
  <c r="O106" i="61"/>
  <c r="N106" i="61"/>
  <c r="M106" i="61"/>
  <c r="L106" i="61"/>
  <c r="K106" i="61"/>
  <c r="O105" i="61"/>
  <c r="N105" i="61"/>
  <c r="M105" i="61"/>
  <c r="L105" i="61"/>
  <c r="K105" i="61"/>
  <c r="O104" i="61"/>
  <c r="N104" i="61"/>
  <c r="M104" i="61"/>
  <c r="L104" i="61"/>
  <c r="K104" i="61"/>
  <c r="O103" i="61"/>
  <c r="N103" i="61"/>
  <c r="M103" i="61"/>
  <c r="L103" i="61"/>
  <c r="K103" i="61"/>
  <c r="O102" i="61"/>
  <c r="N102" i="61"/>
  <c r="M102" i="61"/>
  <c r="L102" i="61"/>
  <c r="K102" i="61"/>
  <c r="O101" i="61"/>
  <c r="N101" i="61"/>
  <c r="M101" i="61"/>
  <c r="L101" i="61"/>
  <c r="K101" i="61"/>
  <c r="O100" i="61"/>
  <c r="N100" i="61"/>
  <c r="M100" i="61"/>
  <c r="L100" i="61"/>
  <c r="K100" i="61"/>
  <c r="O99" i="61"/>
  <c r="N99" i="61"/>
  <c r="M99" i="61"/>
  <c r="L99" i="61"/>
  <c r="K99" i="61"/>
  <c r="O98" i="61"/>
  <c r="N98" i="61"/>
  <c r="M98" i="61"/>
  <c r="L98" i="61"/>
  <c r="K98" i="61"/>
  <c r="O97" i="61"/>
  <c r="N97" i="61"/>
  <c r="M97" i="61"/>
  <c r="L97" i="61"/>
  <c r="K97" i="61"/>
  <c r="O96" i="61"/>
  <c r="N96" i="61"/>
  <c r="M96" i="61"/>
  <c r="L96" i="61"/>
  <c r="K96" i="61"/>
  <c r="O95" i="61"/>
  <c r="N95" i="61"/>
  <c r="M95" i="61"/>
  <c r="L95" i="61"/>
  <c r="K95" i="61"/>
  <c r="O94" i="61"/>
  <c r="N94" i="61"/>
  <c r="M94" i="61"/>
  <c r="L94" i="61"/>
  <c r="K94" i="61"/>
  <c r="O93" i="61"/>
  <c r="N93" i="61"/>
  <c r="M93" i="61"/>
  <c r="L93" i="61"/>
  <c r="K93" i="61"/>
  <c r="O92" i="61"/>
  <c r="N92" i="61"/>
  <c r="M92" i="61"/>
  <c r="L92" i="61"/>
  <c r="K92" i="61"/>
  <c r="O91" i="61"/>
  <c r="N91" i="61"/>
  <c r="M91" i="61"/>
  <c r="L91" i="61"/>
  <c r="K91" i="61"/>
  <c r="O90" i="61"/>
  <c r="N90" i="61"/>
  <c r="M90" i="61"/>
  <c r="L90" i="61"/>
  <c r="K90" i="61"/>
  <c r="O89" i="61"/>
  <c r="N89" i="61"/>
  <c r="M89" i="61"/>
  <c r="L89" i="61"/>
  <c r="K89" i="61"/>
  <c r="O88" i="61"/>
  <c r="N88" i="61"/>
  <c r="M88" i="61"/>
  <c r="L88" i="61"/>
  <c r="K88" i="61"/>
  <c r="O87" i="61"/>
  <c r="N87" i="61"/>
  <c r="M87" i="61"/>
  <c r="L87" i="61"/>
  <c r="K87" i="61"/>
  <c r="O86" i="61"/>
  <c r="N86" i="61"/>
  <c r="M86" i="61"/>
  <c r="L86" i="61"/>
  <c r="K86" i="61"/>
  <c r="O85" i="61"/>
  <c r="N85" i="61"/>
  <c r="M85" i="61"/>
  <c r="L85" i="61"/>
  <c r="K85" i="61"/>
  <c r="O84" i="61"/>
  <c r="N84" i="61"/>
  <c r="M84" i="61"/>
  <c r="L84" i="61"/>
  <c r="K84" i="61"/>
  <c r="O83" i="61"/>
  <c r="N83" i="61"/>
  <c r="M83" i="61"/>
  <c r="L83" i="61"/>
  <c r="K83" i="61"/>
  <c r="O82" i="61"/>
  <c r="N82" i="61"/>
  <c r="M82" i="61"/>
  <c r="L82" i="61"/>
  <c r="K82" i="61"/>
  <c r="O81" i="61"/>
  <c r="N81" i="61"/>
  <c r="M81" i="61"/>
  <c r="L81" i="61"/>
  <c r="K81" i="61"/>
  <c r="O80" i="61"/>
  <c r="N80" i="61"/>
  <c r="M80" i="61"/>
  <c r="L80" i="61"/>
  <c r="K80" i="61"/>
  <c r="O79" i="61"/>
  <c r="N79" i="61"/>
  <c r="M79" i="61"/>
  <c r="L79" i="61"/>
  <c r="K79" i="61"/>
  <c r="O78" i="61"/>
  <c r="N78" i="61"/>
  <c r="M78" i="61"/>
  <c r="L78" i="61"/>
  <c r="K78" i="61"/>
  <c r="O77" i="61"/>
  <c r="N77" i="61"/>
  <c r="M77" i="61"/>
  <c r="L77" i="61"/>
  <c r="K77" i="61"/>
  <c r="O76" i="61"/>
  <c r="N76" i="61"/>
  <c r="M76" i="61"/>
  <c r="L76" i="61"/>
  <c r="K76" i="61"/>
  <c r="O75" i="61"/>
  <c r="N75" i="61"/>
  <c r="M75" i="61"/>
  <c r="L75" i="61"/>
  <c r="K75" i="61"/>
  <c r="O74" i="61"/>
  <c r="N74" i="61"/>
  <c r="M74" i="61"/>
  <c r="L74" i="61"/>
  <c r="K74" i="61"/>
  <c r="O73" i="61"/>
  <c r="N73" i="61"/>
  <c r="M73" i="61"/>
  <c r="L73" i="61"/>
  <c r="K73" i="61"/>
  <c r="O72" i="61"/>
  <c r="N72" i="61"/>
  <c r="M72" i="61"/>
  <c r="L72" i="61"/>
  <c r="K72" i="61"/>
  <c r="O71" i="61"/>
  <c r="N71" i="61"/>
  <c r="M71" i="61"/>
  <c r="L71" i="61"/>
  <c r="K71" i="61"/>
  <c r="O70" i="61"/>
  <c r="N70" i="61"/>
  <c r="M70" i="61"/>
  <c r="L70" i="61"/>
  <c r="K70" i="61"/>
  <c r="O69" i="61"/>
  <c r="N69" i="61"/>
  <c r="M69" i="61"/>
  <c r="L69" i="61"/>
  <c r="K69" i="61"/>
  <c r="O68" i="61"/>
  <c r="N68" i="61"/>
  <c r="M68" i="61"/>
  <c r="L68" i="61"/>
  <c r="K68" i="61"/>
  <c r="O67" i="61"/>
  <c r="N67" i="61"/>
  <c r="M67" i="61"/>
  <c r="L67" i="61"/>
  <c r="K67" i="61"/>
  <c r="O66" i="61"/>
  <c r="N66" i="61"/>
  <c r="M66" i="61"/>
  <c r="L66" i="61"/>
  <c r="K66" i="61"/>
  <c r="O65" i="61"/>
  <c r="N65" i="61"/>
  <c r="M65" i="61"/>
  <c r="L65" i="61"/>
  <c r="K65" i="61"/>
  <c r="O64" i="61"/>
  <c r="N64" i="61"/>
  <c r="M64" i="61"/>
  <c r="L64" i="61"/>
  <c r="K64" i="61"/>
  <c r="O63" i="61"/>
  <c r="N63" i="61"/>
  <c r="M63" i="61"/>
  <c r="L63" i="61"/>
  <c r="K63" i="61"/>
  <c r="O62" i="61"/>
  <c r="N62" i="61"/>
  <c r="M62" i="61"/>
  <c r="L62" i="61"/>
  <c r="K62" i="61"/>
  <c r="O61" i="61"/>
  <c r="N61" i="61"/>
  <c r="M61" i="61"/>
  <c r="L61" i="61"/>
  <c r="K61" i="61"/>
  <c r="O60" i="61"/>
  <c r="N60" i="61"/>
  <c r="M60" i="61"/>
  <c r="L60" i="61"/>
  <c r="K60" i="61"/>
  <c r="O59" i="61"/>
  <c r="N59" i="61"/>
  <c r="M59" i="61"/>
  <c r="L59" i="61"/>
  <c r="K59" i="61"/>
  <c r="O58" i="61"/>
  <c r="N58" i="61"/>
  <c r="M58" i="61"/>
  <c r="L58" i="61"/>
  <c r="K58" i="61"/>
  <c r="O57" i="61"/>
  <c r="N57" i="61"/>
  <c r="M57" i="61"/>
  <c r="L57" i="61"/>
  <c r="K57" i="61"/>
  <c r="O56" i="61"/>
  <c r="N56" i="61"/>
  <c r="M56" i="61"/>
  <c r="L56" i="61"/>
  <c r="K56" i="61"/>
  <c r="O55" i="61"/>
  <c r="N55" i="61"/>
  <c r="M55" i="61"/>
  <c r="L55" i="61"/>
  <c r="K55" i="61"/>
  <c r="O54" i="61"/>
  <c r="N54" i="61"/>
  <c r="M54" i="61"/>
  <c r="L54" i="61"/>
  <c r="K54" i="61"/>
  <c r="O53" i="61"/>
  <c r="N53" i="61"/>
  <c r="M53" i="61"/>
  <c r="L53" i="61"/>
  <c r="K53" i="61"/>
  <c r="O52" i="61"/>
  <c r="N52" i="61"/>
  <c r="M52" i="61"/>
  <c r="L52" i="61"/>
  <c r="K52" i="61"/>
  <c r="O51" i="61"/>
  <c r="N51" i="61"/>
  <c r="M51" i="61"/>
  <c r="L51" i="61"/>
  <c r="K51" i="61"/>
  <c r="O50" i="61"/>
  <c r="N50" i="61"/>
  <c r="M50" i="61"/>
  <c r="L50" i="61"/>
  <c r="K50" i="61"/>
  <c r="O49" i="61"/>
  <c r="N49" i="61"/>
  <c r="M49" i="61"/>
  <c r="L49" i="61"/>
  <c r="K49" i="61"/>
  <c r="O48" i="61"/>
  <c r="N48" i="61"/>
  <c r="M48" i="61"/>
  <c r="L48" i="61"/>
  <c r="K48" i="61"/>
  <c r="O47" i="61"/>
  <c r="N47" i="61"/>
  <c r="M47" i="61"/>
  <c r="L47" i="61"/>
  <c r="K47" i="61"/>
  <c r="O46" i="61"/>
  <c r="N46" i="61"/>
  <c r="M46" i="61"/>
  <c r="L46" i="61"/>
  <c r="K46" i="61"/>
  <c r="O45" i="61"/>
  <c r="N45" i="61"/>
  <c r="M45" i="61"/>
  <c r="L45" i="61"/>
  <c r="K45" i="61"/>
  <c r="O44" i="61"/>
  <c r="N44" i="61"/>
  <c r="M44" i="61"/>
  <c r="L44" i="61"/>
  <c r="K44" i="61"/>
  <c r="O43" i="61"/>
  <c r="N43" i="61"/>
  <c r="M43" i="61"/>
  <c r="L43" i="61"/>
  <c r="K43" i="61"/>
  <c r="O42" i="61"/>
  <c r="N42" i="61"/>
  <c r="M42" i="61"/>
  <c r="L42" i="61"/>
  <c r="K42" i="61"/>
  <c r="O41" i="61"/>
  <c r="N41" i="61"/>
  <c r="M41" i="61"/>
  <c r="L41" i="61"/>
  <c r="K41" i="61"/>
  <c r="O40" i="61"/>
  <c r="N40" i="61"/>
  <c r="M40" i="61"/>
  <c r="L40" i="61"/>
  <c r="K40" i="61"/>
  <c r="O39" i="61"/>
  <c r="N39" i="61"/>
  <c r="M39" i="61"/>
  <c r="L39" i="61"/>
  <c r="K39" i="61"/>
  <c r="O38" i="61"/>
  <c r="N38" i="61"/>
  <c r="M38" i="61"/>
  <c r="L38" i="61"/>
  <c r="K38" i="61"/>
  <c r="O37" i="61"/>
  <c r="N37" i="61"/>
  <c r="M37" i="61"/>
  <c r="L37" i="61"/>
  <c r="K37" i="61"/>
  <c r="O36" i="61"/>
  <c r="N36" i="61"/>
  <c r="M36" i="61"/>
  <c r="L36" i="61"/>
  <c r="K36" i="61"/>
  <c r="O35" i="61"/>
  <c r="N35" i="61"/>
  <c r="M35" i="61"/>
  <c r="L35" i="61"/>
  <c r="K35" i="61"/>
  <c r="O34" i="61"/>
  <c r="N34" i="61"/>
  <c r="M34" i="61"/>
  <c r="L34" i="61"/>
  <c r="K34" i="61"/>
  <c r="O33" i="61"/>
  <c r="N33" i="61"/>
  <c r="M33" i="61"/>
  <c r="L33" i="61"/>
  <c r="K33" i="61"/>
  <c r="O32" i="61"/>
  <c r="N32" i="61"/>
  <c r="M32" i="61"/>
  <c r="L32" i="61"/>
  <c r="K32" i="61"/>
  <c r="O31" i="61"/>
  <c r="N31" i="61"/>
  <c r="M31" i="61"/>
  <c r="L31" i="61"/>
  <c r="K31" i="61"/>
  <c r="O30" i="61"/>
  <c r="N30" i="61"/>
  <c r="M30" i="61"/>
  <c r="L30" i="61"/>
  <c r="K30" i="61"/>
  <c r="O29" i="61"/>
  <c r="N29" i="61"/>
  <c r="M29" i="61"/>
  <c r="L29" i="61"/>
  <c r="K29" i="61"/>
  <c r="O28" i="61"/>
  <c r="N28" i="61"/>
  <c r="M28" i="61"/>
  <c r="L28" i="61"/>
  <c r="K28" i="61"/>
  <c r="O27" i="61"/>
  <c r="N27" i="61"/>
  <c r="M27" i="61"/>
  <c r="L27" i="61"/>
  <c r="K27" i="61"/>
  <c r="O26" i="61"/>
  <c r="N26" i="61"/>
  <c r="M26" i="61"/>
  <c r="L26" i="61"/>
  <c r="K26" i="61"/>
  <c r="O25" i="61"/>
  <c r="N25" i="61"/>
  <c r="M25" i="61"/>
  <c r="L25" i="61"/>
  <c r="K25" i="61"/>
  <c r="O24" i="61"/>
  <c r="N24" i="61"/>
  <c r="M24" i="61"/>
  <c r="L24" i="61"/>
  <c r="K24" i="61"/>
  <c r="O23" i="61"/>
  <c r="N23" i="61"/>
  <c r="M23" i="61"/>
  <c r="L23" i="61"/>
  <c r="K23" i="61"/>
  <c r="O22" i="61"/>
  <c r="N22" i="61"/>
  <c r="M22" i="61"/>
  <c r="L22" i="61"/>
  <c r="K22" i="61"/>
  <c r="O21" i="61"/>
  <c r="N21" i="61"/>
  <c r="M21" i="61"/>
  <c r="L21" i="61"/>
  <c r="K21" i="61"/>
  <c r="O20" i="61"/>
  <c r="N20" i="61"/>
  <c r="M20" i="61"/>
  <c r="L20" i="61"/>
  <c r="K20" i="61"/>
  <c r="O19" i="61"/>
  <c r="N19" i="61"/>
  <c r="M19" i="61"/>
  <c r="L19" i="61"/>
  <c r="K19" i="61"/>
  <c r="O18" i="61"/>
  <c r="N18" i="61"/>
  <c r="M18" i="61"/>
  <c r="L18" i="61"/>
  <c r="K18" i="61"/>
  <c r="O17" i="61"/>
  <c r="N17" i="61"/>
  <c r="M17" i="61"/>
  <c r="L17" i="61"/>
  <c r="K17" i="61"/>
  <c r="O16" i="61"/>
  <c r="N16" i="61"/>
  <c r="M16" i="61"/>
  <c r="L16" i="61"/>
  <c r="K16" i="61"/>
  <c r="O15" i="61"/>
  <c r="N15" i="61"/>
  <c r="M15" i="61"/>
  <c r="L15" i="61"/>
  <c r="K15" i="61"/>
  <c r="O14" i="61"/>
  <c r="N14" i="61"/>
  <c r="M14" i="61"/>
  <c r="L14" i="61"/>
  <c r="K14" i="61"/>
  <c r="O13" i="61"/>
  <c r="N13" i="61"/>
  <c r="M13" i="61"/>
  <c r="L13" i="61"/>
  <c r="K13" i="61"/>
  <c r="O12" i="61"/>
  <c r="N12" i="61"/>
  <c r="M12" i="61"/>
  <c r="L12" i="61"/>
  <c r="K12" i="61"/>
  <c r="O270" i="60"/>
  <c r="N270" i="60"/>
  <c r="M270" i="60"/>
  <c r="L270" i="60"/>
  <c r="K270" i="60"/>
  <c r="O269" i="60"/>
  <c r="N269" i="60"/>
  <c r="M269" i="60"/>
  <c r="L269" i="60"/>
  <c r="K269" i="60"/>
  <c r="O268" i="60"/>
  <c r="N268" i="60"/>
  <c r="M268" i="60"/>
  <c r="L268" i="60"/>
  <c r="K268" i="60"/>
  <c r="O267" i="60"/>
  <c r="N267" i="60"/>
  <c r="M267" i="60"/>
  <c r="L267" i="60"/>
  <c r="K267" i="60"/>
  <c r="O266" i="60"/>
  <c r="N266" i="60"/>
  <c r="M266" i="60"/>
  <c r="L266" i="60"/>
  <c r="K266" i="60"/>
  <c r="O265" i="60"/>
  <c r="N265" i="60"/>
  <c r="M265" i="60"/>
  <c r="L265" i="60"/>
  <c r="K265" i="60"/>
  <c r="O264" i="60"/>
  <c r="N264" i="60"/>
  <c r="M264" i="60"/>
  <c r="L264" i="60"/>
  <c r="K264" i="60"/>
  <c r="O263" i="60"/>
  <c r="N263" i="60"/>
  <c r="M263" i="60"/>
  <c r="L263" i="60"/>
  <c r="K263" i="60"/>
  <c r="O262" i="60"/>
  <c r="N262" i="60"/>
  <c r="M262" i="60"/>
  <c r="L262" i="60"/>
  <c r="K262" i="60"/>
  <c r="O261" i="60"/>
  <c r="N261" i="60"/>
  <c r="M261" i="60"/>
  <c r="L261" i="60"/>
  <c r="K261" i="60"/>
  <c r="O260" i="60"/>
  <c r="N260" i="60"/>
  <c r="M260" i="60"/>
  <c r="L260" i="60"/>
  <c r="K260" i="60"/>
  <c r="O259" i="60"/>
  <c r="N259" i="60"/>
  <c r="M259" i="60"/>
  <c r="L259" i="60"/>
  <c r="K259" i="60"/>
  <c r="O258" i="60"/>
  <c r="N258" i="60"/>
  <c r="M258" i="60"/>
  <c r="L258" i="60"/>
  <c r="K258" i="60"/>
  <c r="O257" i="60"/>
  <c r="N257" i="60"/>
  <c r="M257" i="60"/>
  <c r="L257" i="60"/>
  <c r="K257" i="60"/>
  <c r="O256" i="60"/>
  <c r="N256" i="60"/>
  <c r="M256" i="60"/>
  <c r="L256" i="60"/>
  <c r="K256" i="60"/>
  <c r="O255" i="60"/>
  <c r="N255" i="60"/>
  <c r="M255" i="60"/>
  <c r="L255" i="60"/>
  <c r="K255" i="60"/>
  <c r="O254" i="60"/>
  <c r="N254" i="60"/>
  <c r="M254" i="60"/>
  <c r="L254" i="60"/>
  <c r="K254" i="60"/>
  <c r="O253" i="60"/>
  <c r="N253" i="60"/>
  <c r="M253" i="60"/>
  <c r="L253" i="60"/>
  <c r="K253" i="60"/>
  <c r="O252" i="60"/>
  <c r="N252" i="60"/>
  <c r="M252" i="60"/>
  <c r="L252" i="60"/>
  <c r="K252" i="60"/>
  <c r="O251" i="60"/>
  <c r="N251" i="60"/>
  <c r="M251" i="60"/>
  <c r="L251" i="60"/>
  <c r="K251" i="60"/>
  <c r="O250" i="60"/>
  <c r="N250" i="60"/>
  <c r="M250" i="60"/>
  <c r="L250" i="60"/>
  <c r="K250" i="60"/>
  <c r="O249" i="60"/>
  <c r="N249" i="60"/>
  <c r="M249" i="60"/>
  <c r="L249" i="60"/>
  <c r="K249" i="60"/>
  <c r="O248" i="60"/>
  <c r="N248" i="60"/>
  <c r="M248" i="60"/>
  <c r="L248" i="60"/>
  <c r="K248" i="60"/>
  <c r="O247" i="60"/>
  <c r="N247" i="60"/>
  <c r="M247" i="60"/>
  <c r="L247" i="60"/>
  <c r="K247" i="60"/>
  <c r="O246" i="60"/>
  <c r="N246" i="60"/>
  <c r="M246" i="60"/>
  <c r="L246" i="60"/>
  <c r="K246" i="60"/>
  <c r="O245" i="60"/>
  <c r="N245" i="60"/>
  <c r="M245" i="60"/>
  <c r="L245" i="60"/>
  <c r="K245" i="60"/>
  <c r="O244" i="60"/>
  <c r="N244" i="60"/>
  <c r="M244" i="60"/>
  <c r="L244" i="60"/>
  <c r="K244" i="60"/>
  <c r="O243" i="60"/>
  <c r="N243" i="60"/>
  <c r="M243" i="60"/>
  <c r="L243" i="60"/>
  <c r="K243" i="60"/>
  <c r="O242" i="60"/>
  <c r="N242" i="60"/>
  <c r="M242" i="60"/>
  <c r="L242" i="60"/>
  <c r="K242" i="60"/>
  <c r="O241" i="60"/>
  <c r="N241" i="60"/>
  <c r="M241" i="60"/>
  <c r="L241" i="60"/>
  <c r="K241" i="60"/>
  <c r="O240" i="60"/>
  <c r="N240" i="60"/>
  <c r="M240" i="60"/>
  <c r="L240" i="60"/>
  <c r="K240" i="60"/>
  <c r="O239" i="60"/>
  <c r="N239" i="60"/>
  <c r="M239" i="60"/>
  <c r="L239" i="60"/>
  <c r="K239" i="60"/>
  <c r="O238" i="60"/>
  <c r="N238" i="60"/>
  <c r="M238" i="60"/>
  <c r="L238" i="60"/>
  <c r="K238" i="60"/>
  <c r="O237" i="60"/>
  <c r="N237" i="60"/>
  <c r="M237" i="60"/>
  <c r="L237" i="60"/>
  <c r="K237" i="60"/>
  <c r="O236" i="60"/>
  <c r="N236" i="60"/>
  <c r="M236" i="60"/>
  <c r="L236" i="60"/>
  <c r="K236" i="60"/>
  <c r="O235" i="60"/>
  <c r="N235" i="60"/>
  <c r="M235" i="60"/>
  <c r="L235" i="60"/>
  <c r="K235" i="60"/>
  <c r="O234" i="60"/>
  <c r="N234" i="60"/>
  <c r="M234" i="60"/>
  <c r="L234" i="60"/>
  <c r="K234" i="60"/>
  <c r="O233" i="60"/>
  <c r="N233" i="60"/>
  <c r="M233" i="60"/>
  <c r="L233" i="60"/>
  <c r="K233" i="60"/>
  <c r="O232" i="60"/>
  <c r="N232" i="60"/>
  <c r="M232" i="60"/>
  <c r="L232" i="60"/>
  <c r="K232" i="60"/>
  <c r="O231" i="60"/>
  <c r="N231" i="60"/>
  <c r="M231" i="60"/>
  <c r="L231" i="60"/>
  <c r="K231" i="60"/>
  <c r="O230" i="60"/>
  <c r="N230" i="60"/>
  <c r="M230" i="60"/>
  <c r="L230" i="60"/>
  <c r="K230" i="60"/>
  <c r="O229" i="60"/>
  <c r="N229" i="60"/>
  <c r="M229" i="60"/>
  <c r="L229" i="60"/>
  <c r="K229" i="60"/>
  <c r="O228" i="60"/>
  <c r="N228" i="60"/>
  <c r="M228" i="60"/>
  <c r="L228" i="60"/>
  <c r="K228" i="60"/>
  <c r="O227" i="60"/>
  <c r="N227" i="60"/>
  <c r="M227" i="60"/>
  <c r="L227" i="60"/>
  <c r="K227" i="60"/>
  <c r="O226" i="60"/>
  <c r="N226" i="60"/>
  <c r="M226" i="60"/>
  <c r="L226" i="60"/>
  <c r="K226" i="60"/>
  <c r="O225" i="60"/>
  <c r="N225" i="60"/>
  <c r="M225" i="60"/>
  <c r="L225" i="60"/>
  <c r="K225" i="60"/>
  <c r="O224" i="60"/>
  <c r="N224" i="60"/>
  <c r="M224" i="60"/>
  <c r="L224" i="60"/>
  <c r="K224" i="60"/>
  <c r="O223" i="60"/>
  <c r="N223" i="60"/>
  <c r="M223" i="60"/>
  <c r="L223" i="60"/>
  <c r="K223" i="60"/>
  <c r="O222" i="60"/>
  <c r="N222" i="60"/>
  <c r="M222" i="60"/>
  <c r="L222" i="60"/>
  <c r="K222" i="60"/>
  <c r="O221" i="60"/>
  <c r="N221" i="60"/>
  <c r="M221" i="60"/>
  <c r="L221" i="60"/>
  <c r="K221" i="60"/>
  <c r="O220" i="60"/>
  <c r="N220" i="60"/>
  <c r="M220" i="60"/>
  <c r="L220" i="60"/>
  <c r="K220" i="60"/>
  <c r="O219" i="60"/>
  <c r="N219" i="60"/>
  <c r="M219" i="60"/>
  <c r="L219" i="60"/>
  <c r="K219" i="60"/>
  <c r="O218" i="60"/>
  <c r="N218" i="60"/>
  <c r="M218" i="60"/>
  <c r="L218" i="60"/>
  <c r="K218" i="60"/>
  <c r="O217" i="60"/>
  <c r="N217" i="60"/>
  <c r="M217" i="60"/>
  <c r="L217" i="60"/>
  <c r="K217" i="60"/>
  <c r="O216" i="60"/>
  <c r="N216" i="60"/>
  <c r="M216" i="60"/>
  <c r="L216" i="60"/>
  <c r="K216" i="60"/>
  <c r="O215" i="60"/>
  <c r="N215" i="60"/>
  <c r="M215" i="60"/>
  <c r="L215" i="60"/>
  <c r="K215" i="60"/>
  <c r="O214" i="60"/>
  <c r="N214" i="60"/>
  <c r="M214" i="60"/>
  <c r="L214" i="60"/>
  <c r="K214" i="60"/>
  <c r="O213" i="60"/>
  <c r="N213" i="60"/>
  <c r="M213" i="60"/>
  <c r="L213" i="60"/>
  <c r="K213" i="60"/>
  <c r="O212" i="60"/>
  <c r="N212" i="60"/>
  <c r="M212" i="60"/>
  <c r="L212" i="60"/>
  <c r="K212" i="60"/>
  <c r="O211" i="60"/>
  <c r="N211" i="60"/>
  <c r="M211" i="60"/>
  <c r="L211" i="60"/>
  <c r="K211" i="60"/>
  <c r="O210" i="60"/>
  <c r="N210" i="60"/>
  <c r="M210" i="60"/>
  <c r="L210" i="60"/>
  <c r="K210" i="60"/>
  <c r="O209" i="60"/>
  <c r="N209" i="60"/>
  <c r="M209" i="60"/>
  <c r="L209" i="60"/>
  <c r="K209" i="60"/>
  <c r="O208" i="60"/>
  <c r="N208" i="60"/>
  <c r="M208" i="60"/>
  <c r="L208" i="60"/>
  <c r="K208" i="60"/>
  <c r="O207" i="60"/>
  <c r="N207" i="60"/>
  <c r="M207" i="60"/>
  <c r="L207" i="60"/>
  <c r="K207" i="60"/>
  <c r="O206" i="60"/>
  <c r="N206" i="60"/>
  <c r="M206" i="60"/>
  <c r="L206" i="60"/>
  <c r="K206" i="60"/>
  <c r="O205" i="60"/>
  <c r="N205" i="60"/>
  <c r="M205" i="60"/>
  <c r="L205" i="60"/>
  <c r="K205" i="60"/>
  <c r="O204" i="60"/>
  <c r="N204" i="60"/>
  <c r="M204" i="60"/>
  <c r="L204" i="60"/>
  <c r="K204" i="60"/>
  <c r="O203" i="60"/>
  <c r="N203" i="60"/>
  <c r="M203" i="60"/>
  <c r="L203" i="60"/>
  <c r="K203" i="60"/>
  <c r="O202" i="60"/>
  <c r="N202" i="60"/>
  <c r="M202" i="60"/>
  <c r="L202" i="60"/>
  <c r="K202" i="60"/>
  <c r="O201" i="60"/>
  <c r="N201" i="60"/>
  <c r="M201" i="60"/>
  <c r="L201" i="60"/>
  <c r="K201" i="60"/>
  <c r="O200" i="60"/>
  <c r="N200" i="60"/>
  <c r="M200" i="60"/>
  <c r="L200" i="60"/>
  <c r="K200" i="60"/>
  <c r="O199" i="60"/>
  <c r="N199" i="60"/>
  <c r="M199" i="60"/>
  <c r="L199" i="60"/>
  <c r="K199" i="60"/>
  <c r="O198" i="60"/>
  <c r="N198" i="60"/>
  <c r="M198" i="60"/>
  <c r="L198" i="60"/>
  <c r="K198" i="60"/>
  <c r="O197" i="60"/>
  <c r="N197" i="60"/>
  <c r="M197" i="60"/>
  <c r="L197" i="60"/>
  <c r="K197" i="60"/>
  <c r="O196" i="60"/>
  <c r="N196" i="60"/>
  <c r="M196" i="60"/>
  <c r="L196" i="60"/>
  <c r="K196" i="60"/>
  <c r="O195" i="60"/>
  <c r="N195" i="60"/>
  <c r="M195" i="60"/>
  <c r="L195" i="60"/>
  <c r="K195" i="60"/>
  <c r="O194" i="60"/>
  <c r="N194" i="60"/>
  <c r="M194" i="60"/>
  <c r="L194" i="60"/>
  <c r="K194" i="60"/>
  <c r="O193" i="60"/>
  <c r="N193" i="60"/>
  <c r="M193" i="60"/>
  <c r="L193" i="60"/>
  <c r="K193" i="60"/>
  <c r="O192" i="60"/>
  <c r="N192" i="60"/>
  <c r="M192" i="60"/>
  <c r="L192" i="60"/>
  <c r="K192" i="60"/>
  <c r="O191" i="60"/>
  <c r="N191" i="60"/>
  <c r="M191" i="60"/>
  <c r="L191" i="60"/>
  <c r="K191" i="60"/>
  <c r="O190" i="60"/>
  <c r="N190" i="60"/>
  <c r="M190" i="60"/>
  <c r="L190" i="60"/>
  <c r="K190" i="60"/>
  <c r="O189" i="60"/>
  <c r="N189" i="60"/>
  <c r="M189" i="60"/>
  <c r="L189" i="60"/>
  <c r="K189" i="60"/>
  <c r="O188" i="60"/>
  <c r="N188" i="60"/>
  <c r="M188" i="60"/>
  <c r="L188" i="60"/>
  <c r="K188" i="60"/>
  <c r="O187" i="60"/>
  <c r="N187" i="60"/>
  <c r="M187" i="60"/>
  <c r="L187" i="60"/>
  <c r="K187" i="60"/>
  <c r="O186" i="60"/>
  <c r="N186" i="60"/>
  <c r="M186" i="60"/>
  <c r="L186" i="60"/>
  <c r="K186" i="60"/>
  <c r="O185" i="60"/>
  <c r="N185" i="60"/>
  <c r="M185" i="60"/>
  <c r="L185" i="60"/>
  <c r="K185" i="60"/>
  <c r="O184" i="60"/>
  <c r="N184" i="60"/>
  <c r="M184" i="60"/>
  <c r="L184" i="60"/>
  <c r="K184" i="60"/>
  <c r="O183" i="60"/>
  <c r="N183" i="60"/>
  <c r="M183" i="60"/>
  <c r="L183" i="60"/>
  <c r="K183" i="60"/>
  <c r="O182" i="60"/>
  <c r="N182" i="60"/>
  <c r="M182" i="60"/>
  <c r="L182" i="60"/>
  <c r="K182" i="60"/>
  <c r="O181" i="60"/>
  <c r="N181" i="60"/>
  <c r="M181" i="60"/>
  <c r="L181" i="60"/>
  <c r="K181" i="60"/>
  <c r="O180" i="60"/>
  <c r="N180" i="60"/>
  <c r="M180" i="60"/>
  <c r="L180" i="60"/>
  <c r="K180" i="60"/>
  <c r="O179" i="60"/>
  <c r="N179" i="60"/>
  <c r="M179" i="60"/>
  <c r="L179" i="60"/>
  <c r="K179" i="60"/>
  <c r="O178" i="60"/>
  <c r="N178" i="60"/>
  <c r="M178" i="60"/>
  <c r="L178" i="60"/>
  <c r="K178" i="60"/>
  <c r="O177" i="60"/>
  <c r="N177" i="60"/>
  <c r="M177" i="60"/>
  <c r="L177" i="60"/>
  <c r="K177" i="60"/>
  <c r="O176" i="60"/>
  <c r="N176" i="60"/>
  <c r="M176" i="60"/>
  <c r="L176" i="60"/>
  <c r="K176" i="60"/>
  <c r="O175" i="60"/>
  <c r="N175" i="60"/>
  <c r="M175" i="60"/>
  <c r="L175" i="60"/>
  <c r="K175" i="60"/>
  <c r="O174" i="60"/>
  <c r="N174" i="60"/>
  <c r="M174" i="60"/>
  <c r="L174" i="60"/>
  <c r="K174" i="60"/>
  <c r="O173" i="60"/>
  <c r="N173" i="60"/>
  <c r="M173" i="60"/>
  <c r="L173" i="60"/>
  <c r="K173" i="60"/>
  <c r="O172" i="60"/>
  <c r="N172" i="60"/>
  <c r="M172" i="60"/>
  <c r="L172" i="60"/>
  <c r="K172" i="60"/>
  <c r="O171" i="60"/>
  <c r="N171" i="60"/>
  <c r="M171" i="60"/>
  <c r="L171" i="60"/>
  <c r="K171" i="60"/>
  <c r="O170" i="60"/>
  <c r="N170" i="60"/>
  <c r="M170" i="60"/>
  <c r="L170" i="60"/>
  <c r="K170" i="60"/>
  <c r="O169" i="60"/>
  <c r="N169" i="60"/>
  <c r="M169" i="60"/>
  <c r="L169" i="60"/>
  <c r="K169" i="60"/>
  <c r="O168" i="60"/>
  <c r="N168" i="60"/>
  <c r="M168" i="60"/>
  <c r="L168" i="60"/>
  <c r="K168" i="60"/>
  <c r="O167" i="60"/>
  <c r="N167" i="60"/>
  <c r="M167" i="60"/>
  <c r="L167" i="60"/>
  <c r="K167" i="60"/>
  <c r="O166" i="60"/>
  <c r="N166" i="60"/>
  <c r="M166" i="60"/>
  <c r="L166" i="60"/>
  <c r="K166" i="60"/>
  <c r="O165" i="60"/>
  <c r="N165" i="60"/>
  <c r="M165" i="60"/>
  <c r="L165" i="60"/>
  <c r="K165" i="60"/>
  <c r="O164" i="60"/>
  <c r="N164" i="60"/>
  <c r="M164" i="60"/>
  <c r="L164" i="60"/>
  <c r="K164" i="60"/>
  <c r="O163" i="60"/>
  <c r="N163" i="60"/>
  <c r="M163" i="60"/>
  <c r="L163" i="60"/>
  <c r="K163" i="60"/>
  <c r="O162" i="60"/>
  <c r="N162" i="60"/>
  <c r="M162" i="60"/>
  <c r="L162" i="60"/>
  <c r="K162" i="60"/>
  <c r="O161" i="60"/>
  <c r="N161" i="60"/>
  <c r="M161" i="60"/>
  <c r="L161" i="60"/>
  <c r="K161" i="60"/>
  <c r="O160" i="60"/>
  <c r="N160" i="60"/>
  <c r="M160" i="60"/>
  <c r="L160" i="60"/>
  <c r="K160" i="60"/>
  <c r="O159" i="60"/>
  <c r="N159" i="60"/>
  <c r="M159" i="60"/>
  <c r="L159" i="60"/>
  <c r="K159" i="60"/>
  <c r="O158" i="60"/>
  <c r="N158" i="60"/>
  <c r="M158" i="60"/>
  <c r="L158" i="60"/>
  <c r="K158" i="60"/>
  <c r="O157" i="60"/>
  <c r="N157" i="60"/>
  <c r="M157" i="60"/>
  <c r="L157" i="60"/>
  <c r="K157" i="60"/>
  <c r="O156" i="60"/>
  <c r="N156" i="60"/>
  <c r="M156" i="60"/>
  <c r="L156" i="60"/>
  <c r="K156" i="60"/>
  <c r="O155" i="60"/>
  <c r="N155" i="60"/>
  <c r="M155" i="60"/>
  <c r="L155" i="60"/>
  <c r="K155" i="60"/>
  <c r="O154" i="60"/>
  <c r="N154" i="60"/>
  <c r="M154" i="60"/>
  <c r="L154" i="60"/>
  <c r="K154" i="60"/>
  <c r="O153" i="60"/>
  <c r="N153" i="60"/>
  <c r="M153" i="60"/>
  <c r="L153" i="60"/>
  <c r="K153" i="60"/>
  <c r="O152" i="60"/>
  <c r="N152" i="60"/>
  <c r="M152" i="60"/>
  <c r="L152" i="60"/>
  <c r="K152" i="60"/>
  <c r="O151" i="60"/>
  <c r="N151" i="60"/>
  <c r="M151" i="60"/>
  <c r="L151" i="60"/>
  <c r="K151" i="60"/>
  <c r="O150" i="60"/>
  <c r="N150" i="60"/>
  <c r="M150" i="60"/>
  <c r="L150" i="60"/>
  <c r="K150" i="60"/>
  <c r="O149" i="60"/>
  <c r="N149" i="60"/>
  <c r="M149" i="60"/>
  <c r="L149" i="60"/>
  <c r="K149" i="60"/>
  <c r="O148" i="60"/>
  <c r="N148" i="60"/>
  <c r="M148" i="60"/>
  <c r="L148" i="60"/>
  <c r="K148" i="60"/>
  <c r="O147" i="60"/>
  <c r="N147" i="60"/>
  <c r="M147" i="60"/>
  <c r="L147" i="60"/>
  <c r="K147" i="60"/>
  <c r="O146" i="60"/>
  <c r="N146" i="60"/>
  <c r="M146" i="60"/>
  <c r="L146" i="60"/>
  <c r="K146" i="60"/>
  <c r="O145" i="60"/>
  <c r="N145" i="60"/>
  <c r="M145" i="60"/>
  <c r="L145" i="60"/>
  <c r="K145" i="60"/>
  <c r="O144" i="60"/>
  <c r="N144" i="60"/>
  <c r="M144" i="60"/>
  <c r="L144" i="60"/>
  <c r="K144" i="60"/>
  <c r="O143" i="60"/>
  <c r="N143" i="60"/>
  <c r="M143" i="60"/>
  <c r="L143" i="60"/>
  <c r="K143" i="60"/>
  <c r="O142" i="60"/>
  <c r="N142" i="60"/>
  <c r="M142" i="60"/>
  <c r="L142" i="60"/>
  <c r="K142" i="60"/>
  <c r="O141" i="60"/>
  <c r="N141" i="60"/>
  <c r="M141" i="60"/>
  <c r="L141" i="60"/>
  <c r="K141" i="60"/>
  <c r="O140" i="60"/>
  <c r="N140" i="60"/>
  <c r="M140" i="60"/>
  <c r="L140" i="60"/>
  <c r="K140" i="60"/>
  <c r="O139" i="60"/>
  <c r="N139" i="60"/>
  <c r="M139" i="60"/>
  <c r="L139" i="60"/>
  <c r="K139" i="60"/>
  <c r="O138" i="60"/>
  <c r="N138" i="60"/>
  <c r="M138" i="60"/>
  <c r="L138" i="60"/>
  <c r="K138" i="60"/>
  <c r="O137" i="60"/>
  <c r="N137" i="60"/>
  <c r="M137" i="60"/>
  <c r="L137" i="60"/>
  <c r="K137" i="60"/>
  <c r="O136" i="60"/>
  <c r="N136" i="60"/>
  <c r="M136" i="60"/>
  <c r="L136" i="60"/>
  <c r="K136" i="60"/>
  <c r="O135" i="60"/>
  <c r="N135" i="60"/>
  <c r="M135" i="60"/>
  <c r="L135" i="60"/>
  <c r="K135" i="60"/>
  <c r="O134" i="60"/>
  <c r="N134" i="60"/>
  <c r="M134" i="60"/>
  <c r="L134" i="60"/>
  <c r="K134" i="60"/>
  <c r="O133" i="60"/>
  <c r="N133" i="60"/>
  <c r="M133" i="60"/>
  <c r="L133" i="60"/>
  <c r="K133" i="60"/>
  <c r="O132" i="60"/>
  <c r="N132" i="60"/>
  <c r="M132" i="60"/>
  <c r="L132" i="60"/>
  <c r="K132" i="60"/>
  <c r="O131" i="60"/>
  <c r="N131" i="60"/>
  <c r="M131" i="60"/>
  <c r="L131" i="60"/>
  <c r="K131" i="60"/>
  <c r="O130" i="60"/>
  <c r="N130" i="60"/>
  <c r="M130" i="60"/>
  <c r="L130" i="60"/>
  <c r="K130" i="60"/>
  <c r="O129" i="60"/>
  <c r="N129" i="60"/>
  <c r="M129" i="60"/>
  <c r="L129" i="60"/>
  <c r="K129" i="60"/>
  <c r="O128" i="60"/>
  <c r="N128" i="60"/>
  <c r="M128" i="60"/>
  <c r="L128" i="60"/>
  <c r="K128" i="60"/>
  <c r="O127" i="60"/>
  <c r="N127" i="60"/>
  <c r="M127" i="60"/>
  <c r="L127" i="60"/>
  <c r="K127" i="60"/>
  <c r="O126" i="60"/>
  <c r="N126" i="60"/>
  <c r="M126" i="60"/>
  <c r="L126" i="60"/>
  <c r="K126" i="60"/>
  <c r="O125" i="60"/>
  <c r="N125" i="60"/>
  <c r="M125" i="60"/>
  <c r="L125" i="60"/>
  <c r="K125" i="60"/>
  <c r="O124" i="60"/>
  <c r="N124" i="60"/>
  <c r="M124" i="60"/>
  <c r="L124" i="60"/>
  <c r="K124" i="60"/>
  <c r="O123" i="60"/>
  <c r="N123" i="60"/>
  <c r="M123" i="60"/>
  <c r="L123" i="60"/>
  <c r="K123" i="60"/>
  <c r="O122" i="60"/>
  <c r="N122" i="60"/>
  <c r="M122" i="60"/>
  <c r="L122" i="60"/>
  <c r="K122" i="60"/>
  <c r="O121" i="60"/>
  <c r="N121" i="60"/>
  <c r="M121" i="60"/>
  <c r="L121" i="60"/>
  <c r="K121" i="60"/>
  <c r="O120" i="60"/>
  <c r="N120" i="60"/>
  <c r="M120" i="60"/>
  <c r="L120" i="60"/>
  <c r="K120" i="60"/>
  <c r="O119" i="60"/>
  <c r="N119" i="60"/>
  <c r="M119" i="60"/>
  <c r="L119" i="60"/>
  <c r="K119" i="60"/>
  <c r="O118" i="60"/>
  <c r="N118" i="60"/>
  <c r="M118" i="60"/>
  <c r="L118" i="60"/>
  <c r="K118" i="60"/>
  <c r="O117" i="60"/>
  <c r="N117" i="60"/>
  <c r="M117" i="60"/>
  <c r="L117" i="60"/>
  <c r="K117" i="60"/>
  <c r="O116" i="60"/>
  <c r="N116" i="60"/>
  <c r="M116" i="60"/>
  <c r="L116" i="60"/>
  <c r="K116" i="60"/>
  <c r="O115" i="60"/>
  <c r="N115" i="60"/>
  <c r="M115" i="60"/>
  <c r="L115" i="60"/>
  <c r="K115" i="60"/>
  <c r="O114" i="60"/>
  <c r="N114" i="60"/>
  <c r="M114" i="60"/>
  <c r="L114" i="60"/>
  <c r="K114" i="60"/>
  <c r="O113" i="60"/>
  <c r="N113" i="60"/>
  <c r="M113" i="60"/>
  <c r="L113" i="60"/>
  <c r="K113" i="60"/>
  <c r="O112" i="60"/>
  <c r="N112" i="60"/>
  <c r="M112" i="60"/>
  <c r="L112" i="60"/>
  <c r="K112" i="60"/>
  <c r="O111" i="60"/>
  <c r="N111" i="60"/>
  <c r="M111" i="60"/>
  <c r="L111" i="60"/>
  <c r="K111" i="60"/>
  <c r="O110" i="60"/>
  <c r="N110" i="60"/>
  <c r="M110" i="60"/>
  <c r="L110" i="60"/>
  <c r="K110" i="60"/>
  <c r="O109" i="60"/>
  <c r="N109" i="60"/>
  <c r="M109" i="60"/>
  <c r="L109" i="60"/>
  <c r="K109" i="60"/>
  <c r="O108" i="60"/>
  <c r="N108" i="60"/>
  <c r="M108" i="60"/>
  <c r="L108" i="60"/>
  <c r="K108" i="60"/>
  <c r="O107" i="60"/>
  <c r="N107" i="60"/>
  <c r="M107" i="60"/>
  <c r="L107" i="60"/>
  <c r="K107" i="60"/>
  <c r="O106" i="60"/>
  <c r="N106" i="60"/>
  <c r="M106" i="60"/>
  <c r="L106" i="60"/>
  <c r="K106" i="60"/>
  <c r="O105" i="60"/>
  <c r="N105" i="60"/>
  <c r="M105" i="60"/>
  <c r="L105" i="60"/>
  <c r="K105" i="60"/>
  <c r="O104" i="60"/>
  <c r="N104" i="60"/>
  <c r="M104" i="60"/>
  <c r="L104" i="60"/>
  <c r="K104" i="60"/>
  <c r="O103" i="60"/>
  <c r="N103" i="60"/>
  <c r="M103" i="60"/>
  <c r="L103" i="60"/>
  <c r="K103" i="60"/>
  <c r="O102" i="60"/>
  <c r="N102" i="60"/>
  <c r="M102" i="60"/>
  <c r="L102" i="60"/>
  <c r="K102" i="60"/>
  <c r="O101" i="60"/>
  <c r="N101" i="60"/>
  <c r="M101" i="60"/>
  <c r="L101" i="60"/>
  <c r="K101" i="60"/>
  <c r="O100" i="60"/>
  <c r="N100" i="60"/>
  <c r="M100" i="60"/>
  <c r="L100" i="60"/>
  <c r="K100" i="60"/>
  <c r="O99" i="60"/>
  <c r="N99" i="60"/>
  <c r="M99" i="60"/>
  <c r="L99" i="60"/>
  <c r="K99" i="60"/>
  <c r="O98" i="60"/>
  <c r="N98" i="60"/>
  <c r="M98" i="60"/>
  <c r="L98" i="60"/>
  <c r="K98" i="60"/>
  <c r="O97" i="60"/>
  <c r="N97" i="60"/>
  <c r="M97" i="60"/>
  <c r="L97" i="60"/>
  <c r="K97" i="60"/>
  <c r="O96" i="60"/>
  <c r="N96" i="60"/>
  <c r="M96" i="60"/>
  <c r="L96" i="60"/>
  <c r="K96" i="60"/>
  <c r="O95" i="60"/>
  <c r="N95" i="60"/>
  <c r="M95" i="60"/>
  <c r="L95" i="60"/>
  <c r="K95" i="60"/>
  <c r="O94" i="60"/>
  <c r="N94" i="60"/>
  <c r="M94" i="60"/>
  <c r="L94" i="60"/>
  <c r="K94" i="60"/>
  <c r="O93" i="60"/>
  <c r="N93" i="60"/>
  <c r="M93" i="60"/>
  <c r="L93" i="60"/>
  <c r="K93" i="60"/>
  <c r="O92" i="60"/>
  <c r="N92" i="60"/>
  <c r="M92" i="60"/>
  <c r="L92" i="60"/>
  <c r="K92" i="60"/>
  <c r="O91" i="60"/>
  <c r="N91" i="60"/>
  <c r="M91" i="60"/>
  <c r="L91" i="60"/>
  <c r="K91" i="60"/>
  <c r="O90" i="60"/>
  <c r="N90" i="60"/>
  <c r="M90" i="60"/>
  <c r="L90" i="60"/>
  <c r="K90" i="60"/>
  <c r="O89" i="60"/>
  <c r="N89" i="60"/>
  <c r="M89" i="60"/>
  <c r="L89" i="60"/>
  <c r="K89" i="60"/>
  <c r="O88" i="60"/>
  <c r="N88" i="60"/>
  <c r="M88" i="60"/>
  <c r="L88" i="60"/>
  <c r="K88" i="60"/>
  <c r="O87" i="60"/>
  <c r="N87" i="60"/>
  <c r="M87" i="60"/>
  <c r="L87" i="60"/>
  <c r="K87" i="60"/>
  <c r="O86" i="60"/>
  <c r="N86" i="60"/>
  <c r="M86" i="60"/>
  <c r="L86" i="60"/>
  <c r="K86" i="60"/>
  <c r="O85" i="60"/>
  <c r="N85" i="60"/>
  <c r="M85" i="60"/>
  <c r="L85" i="60"/>
  <c r="K85" i="60"/>
  <c r="O84" i="60"/>
  <c r="N84" i="60"/>
  <c r="M84" i="60"/>
  <c r="L84" i="60"/>
  <c r="K84" i="60"/>
  <c r="O83" i="60"/>
  <c r="N83" i="60"/>
  <c r="M83" i="60"/>
  <c r="L83" i="60"/>
  <c r="K83" i="60"/>
  <c r="O82" i="60"/>
  <c r="N82" i="60"/>
  <c r="M82" i="60"/>
  <c r="L82" i="60"/>
  <c r="K82" i="60"/>
  <c r="O81" i="60"/>
  <c r="N81" i="60"/>
  <c r="M81" i="60"/>
  <c r="L81" i="60"/>
  <c r="K81" i="60"/>
  <c r="O80" i="60"/>
  <c r="N80" i="60"/>
  <c r="M80" i="60"/>
  <c r="L80" i="60"/>
  <c r="K80" i="60"/>
  <c r="O79" i="60"/>
  <c r="N79" i="60"/>
  <c r="M79" i="60"/>
  <c r="L79" i="60"/>
  <c r="K79" i="60"/>
  <c r="O78" i="60"/>
  <c r="N78" i="60"/>
  <c r="M78" i="60"/>
  <c r="L78" i="60"/>
  <c r="K78" i="60"/>
  <c r="O77" i="60"/>
  <c r="N77" i="60"/>
  <c r="M77" i="60"/>
  <c r="L77" i="60"/>
  <c r="K77" i="60"/>
  <c r="O76" i="60"/>
  <c r="N76" i="60"/>
  <c r="M76" i="60"/>
  <c r="L76" i="60"/>
  <c r="K76" i="60"/>
  <c r="O75" i="60"/>
  <c r="N75" i="60"/>
  <c r="M75" i="60"/>
  <c r="L75" i="60"/>
  <c r="K75" i="60"/>
  <c r="O74" i="60"/>
  <c r="N74" i="60"/>
  <c r="M74" i="60"/>
  <c r="L74" i="60"/>
  <c r="K74" i="60"/>
  <c r="O73" i="60"/>
  <c r="N73" i="60"/>
  <c r="M73" i="60"/>
  <c r="L73" i="60"/>
  <c r="K73" i="60"/>
  <c r="O72" i="60"/>
  <c r="N72" i="60"/>
  <c r="M72" i="60"/>
  <c r="L72" i="60"/>
  <c r="K72" i="60"/>
  <c r="O71" i="60"/>
  <c r="N71" i="60"/>
  <c r="M71" i="60"/>
  <c r="L71" i="60"/>
  <c r="K71" i="60"/>
  <c r="O70" i="60"/>
  <c r="N70" i="60"/>
  <c r="M70" i="60"/>
  <c r="L70" i="60"/>
  <c r="K70" i="60"/>
  <c r="O69" i="60"/>
  <c r="N69" i="60"/>
  <c r="M69" i="60"/>
  <c r="L69" i="60"/>
  <c r="K69" i="60"/>
  <c r="O68" i="60"/>
  <c r="N68" i="60"/>
  <c r="M68" i="60"/>
  <c r="L68" i="60"/>
  <c r="K68" i="60"/>
  <c r="O67" i="60"/>
  <c r="N67" i="60"/>
  <c r="M67" i="60"/>
  <c r="L67" i="60"/>
  <c r="K67" i="60"/>
  <c r="O66" i="60"/>
  <c r="N66" i="60"/>
  <c r="M66" i="60"/>
  <c r="L66" i="60"/>
  <c r="K66" i="60"/>
  <c r="O65" i="60"/>
  <c r="N65" i="60"/>
  <c r="M65" i="60"/>
  <c r="L65" i="60"/>
  <c r="K65" i="60"/>
  <c r="O64" i="60"/>
  <c r="N64" i="60"/>
  <c r="M64" i="60"/>
  <c r="L64" i="60"/>
  <c r="K64" i="60"/>
  <c r="O63" i="60"/>
  <c r="N63" i="60"/>
  <c r="M63" i="60"/>
  <c r="L63" i="60"/>
  <c r="K63" i="60"/>
  <c r="O62" i="60"/>
  <c r="N62" i="60"/>
  <c r="M62" i="60"/>
  <c r="L62" i="60"/>
  <c r="K62" i="60"/>
  <c r="O61" i="60"/>
  <c r="N61" i="60"/>
  <c r="M61" i="60"/>
  <c r="L61" i="60"/>
  <c r="K61" i="60"/>
  <c r="O60" i="60"/>
  <c r="N60" i="60"/>
  <c r="M60" i="60"/>
  <c r="L60" i="60"/>
  <c r="K60" i="60"/>
  <c r="O59" i="60"/>
  <c r="N59" i="60"/>
  <c r="M59" i="60"/>
  <c r="L59" i="60"/>
  <c r="K59" i="60"/>
  <c r="O58" i="60"/>
  <c r="N58" i="60"/>
  <c r="M58" i="60"/>
  <c r="L58" i="60"/>
  <c r="K58" i="60"/>
  <c r="O57" i="60"/>
  <c r="N57" i="60"/>
  <c r="M57" i="60"/>
  <c r="L57" i="60"/>
  <c r="K57" i="60"/>
  <c r="O56" i="60"/>
  <c r="N56" i="60"/>
  <c r="M56" i="60"/>
  <c r="L56" i="60"/>
  <c r="K56" i="60"/>
  <c r="O55" i="60"/>
  <c r="N55" i="60"/>
  <c r="M55" i="60"/>
  <c r="L55" i="60"/>
  <c r="K55" i="60"/>
  <c r="O54" i="60"/>
  <c r="N54" i="60"/>
  <c r="M54" i="60"/>
  <c r="L54" i="60"/>
  <c r="K54" i="60"/>
  <c r="O53" i="60"/>
  <c r="N53" i="60"/>
  <c r="M53" i="60"/>
  <c r="L53" i="60"/>
  <c r="K53" i="60"/>
  <c r="O52" i="60"/>
  <c r="N52" i="60"/>
  <c r="M52" i="60"/>
  <c r="L52" i="60"/>
  <c r="K52" i="60"/>
  <c r="O51" i="60"/>
  <c r="N51" i="60"/>
  <c r="M51" i="60"/>
  <c r="L51" i="60"/>
  <c r="K51" i="60"/>
  <c r="O50" i="60"/>
  <c r="N50" i="60"/>
  <c r="M50" i="60"/>
  <c r="L50" i="60"/>
  <c r="K50" i="60"/>
  <c r="O49" i="60"/>
  <c r="N49" i="60"/>
  <c r="M49" i="60"/>
  <c r="L49" i="60"/>
  <c r="K49" i="60"/>
  <c r="O48" i="60"/>
  <c r="N48" i="60"/>
  <c r="M48" i="60"/>
  <c r="L48" i="60"/>
  <c r="K48" i="60"/>
  <c r="O47" i="60"/>
  <c r="N47" i="60"/>
  <c r="M47" i="60"/>
  <c r="L47" i="60"/>
  <c r="K47" i="60"/>
  <c r="O46" i="60"/>
  <c r="N46" i="60"/>
  <c r="M46" i="60"/>
  <c r="L46" i="60"/>
  <c r="K46" i="60"/>
  <c r="O45" i="60"/>
  <c r="N45" i="60"/>
  <c r="M45" i="60"/>
  <c r="L45" i="60"/>
  <c r="K45" i="60"/>
  <c r="O44" i="60"/>
  <c r="N44" i="60"/>
  <c r="M44" i="60"/>
  <c r="L44" i="60"/>
  <c r="K44" i="60"/>
  <c r="O43" i="60"/>
  <c r="N43" i="60"/>
  <c r="M43" i="60"/>
  <c r="L43" i="60"/>
  <c r="K43" i="60"/>
  <c r="O42" i="60"/>
  <c r="N42" i="60"/>
  <c r="M42" i="60"/>
  <c r="L42" i="60"/>
  <c r="K42" i="60"/>
  <c r="O41" i="60"/>
  <c r="N41" i="60"/>
  <c r="M41" i="60"/>
  <c r="L41" i="60"/>
  <c r="K41" i="60"/>
  <c r="O40" i="60"/>
  <c r="N40" i="60"/>
  <c r="M40" i="60"/>
  <c r="L40" i="60"/>
  <c r="K40" i="60"/>
  <c r="O39" i="60"/>
  <c r="N39" i="60"/>
  <c r="M39" i="60"/>
  <c r="L39" i="60"/>
  <c r="K39" i="60"/>
  <c r="O38" i="60"/>
  <c r="N38" i="60"/>
  <c r="M38" i="60"/>
  <c r="L38" i="60"/>
  <c r="K38" i="60"/>
  <c r="O37" i="60"/>
  <c r="N37" i="60"/>
  <c r="M37" i="60"/>
  <c r="L37" i="60"/>
  <c r="K37" i="60"/>
  <c r="O36" i="60"/>
  <c r="N36" i="60"/>
  <c r="M36" i="60"/>
  <c r="L36" i="60"/>
  <c r="K36" i="60"/>
  <c r="O35" i="60"/>
  <c r="N35" i="60"/>
  <c r="M35" i="60"/>
  <c r="L35" i="60"/>
  <c r="K35" i="60"/>
  <c r="O34" i="60"/>
  <c r="N34" i="60"/>
  <c r="M34" i="60"/>
  <c r="L34" i="60"/>
  <c r="K34" i="60"/>
  <c r="O33" i="60"/>
  <c r="N33" i="60"/>
  <c r="M33" i="60"/>
  <c r="L33" i="60"/>
  <c r="K33" i="60"/>
  <c r="O32" i="60"/>
  <c r="N32" i="60"/>
  <c r="M32" i="60"/>
  <c r="L32" i="60"/>
  <c r="K32" i="60"/>
  <c r="O31" i="60"/>
  <c r="N31" i="60"/>
  <c r="M31" i="60"/>
  <c r="L31" i="60"/>
  <c r="K31" i="60"/>
  <c r="O30" i="60"/>
  <c r="N30" i="60"/>
  <c r="M30" i="60"/>
  <c r="L30" i="60"/>
  <c r="K30" i="60"/>
  <c r="O29" i="60"/>
  <c r="N29" i="60"/>
  <c r="M29" i="60"/>
  <c r="L29" i="60"/>
  <c r="K29" i="60"/>
  <c r="O28" i="60"/>
  <c r="N28" i="60"/>
  <c r="M28" i="60"/>
  <c r="L28" i="60"/>
  <c r="K28" i="60"/>
  <c r="O27" i="60"/>
  <c r="N27" i="60"/>
  <c r="M27" i="60"/>
  <c r="L27" i="60"/>
  <c r="K27" i="60"/>
  <c r="O26" i="60"/>
  <c r="N26" i="60"/>
  <c r="M26" i="60"/>
  <c r="L26" i="60"/>
  <c r="K26" i="60"/>
  <c r="O25" i="60"/>
  <c r="N25" i="60"/>
  <c r="M25" i="60"/>
  <c r="L25" i="60"/>
  <c r="K25" i="60"/>
  <c r="O24" i="60"/>
  <c r="N24" i="60"/>
  <c r="M24" i="60"/>
  <c r="L24" i="60"/>
  <c r="K24" i="60"/>
  <c r="O23" i="60"/>
  <c r="N23" i="60"/>
  <c r="M23" i="60"/>
  <c r="L23" i="60"/>
  <c r="K23" i="60"/>
  <c r="O22" i="60"/>
  <c r="N22" i="60"/>
  <c r="M22" i="60"/>
  <c r="L22" i="60"/>
  <c r="K22" i="60"/>
  <c r="O21" i="60"/>
  <c r="N21" i="60"/>
  <c r="M21" i="60"/>
  <c r="L21" i="60"/>
  <c r="K21" i="60"/>
  <c r="O20" i="60"/>
  <c r="N20" i="60"/>
  <c r="M20" i="60"/>
  <c r="L20" i="60"/>
  <c r="K20" i="60"/>
  <c r="O19" i="60"/>
  <c r="N19" i="60"/>
  <c r="M19" i="60"/>
  <c r="L19" i="60"/>
  <c r="K19" i="60"/>
  <c r="O18" i="60"/>
  <c r="N18" i="60"/>
  <c r="M18" i="60"/>
  <c r="L18" i="60"/>
  <c r="K18" i="60"/>
  <c r="O17" i="60"/>
  <c r="N17" i="60"/>
  <c r="M17" i="60"/>
  <c r="L17" i="60"/>
  <c r="K17" i="60"/>
  <c r="O16" i="60"/>
  <c r="N16" i="60"/>
  <c r="M16" i="60"/>
  <c r="L16" i="60"/>
  <c r="K16" i="60"/>
  <c r="O15" i="60"/>
  <c r="N15" i="60"/>
  <c r="M15" i="60"/>
  <c r="L15" i="60"/>
  <c r="K15" i="60"/>
  <c r="O14" i="60"/>
  <c r="N14" i="60"/>
  <c r="M14" i="60"/>
  <c r="L14" i="60"/>
  <c r="K14" i="60"/>
  <c r="O13" i="60"/>
  <c r="N13" i="60"/>
  <c r="M13" i="60"/>
  <c r="L13" i="60"/>
  <c r="K13" i="60"/>
  <c r="O12" i="60"/>
  <c r="N12" i="60"/>
  <c r="M12" i="60"/>
  <c r="L12" i="60"/>
  <c r="K12" i="60"/>
  <c r="O270" i="59"/>
  <c r="N270" i="59"/>
  <c r="M270" i="59"/>
  <c r="L270" i="59"/>
  <c r="K270" i="59"/>
  <c r="O269" i="59"/>
  <c r="N269" i="59"/>
  <c r="M269" i="59"/>
  <c r="L269" i="59"/>
  <c r="K269" i="59"/>
  <c r="O268" i="59"/>
  <c r="N268" i="59"/>
  <c r="M268" i="59"/>
  <c r="L268" i="59"/>
  <c r="K268" i="59"/>
  <c r="O267" i="59"/>
  <c r="N267" i="59"/>
  <c r="M267" i="59"/>
  <c r="L267" i="59"/>
  <c r="K267" i="59"/>
  <c r="O266" i="59"/>
  <c r="N266" i="59"/>
  <c r="M266" i="59"/>
  <c r="L266" i="59"/>
  <c r="K266" i="59"/>
  <c r="O265" i="59"/>
  <c r="N265" i="59"/>
  <c r="M265" i="59"/>
  <c r="L265" i="59"/>
  <c r="K265" i="59"/>
  <c r="O264" i="59"/>
  <c r="N264" i="59"/>
  <c r="M264" i="59"/>
  <c r="L264" i="59"/>
  <c r="K264" i="59"/>
  <c r="O263" i="59"/>
  <c r="N263" i="59"/>
  <c r="M263" i="59"/>
  <c r="L263" i="59"/>
  <c r="K263" i="59"/>
  <c r="O262" i="59"/>
  <c r="N262" i="59"/>
  <c r="M262" i="59"/>
  <c r="L262" i="59"/>
  <c r="K262" i="59"/>
  <c r="O261" i="59"/>
  <c r="N261" i="59"/>
  <c r="M261" i="59"/>
  <c r="L261" i="59"/>
  <c r="K261" i="59"/>
  <c r="O260" i="59"/>
  <c r="N260" i="59"/>
  <c r="M260" i="59"/>
  <c r="L260" i="59"/>
  <c r="K260" i="59"/>
  <c r="O259" i="59"/>
  <c r="N259" i="59"/>
  <c r="M259" i="59"/>
  <c r="L259" i="59"/>
  <c r="K259" i="59"/>
  <c r="O258" i="59"/>
  <c r="N258" i="59"/>
  <c r="M258" i="59"/>
  <c r="L258" i="59"/>
  <c r="K258" i="59"/>
  <c r="O257" i="59"/>
  <c r="N257" i="59"/>
  <c r="M257" i="59"/>
  <c r="L257" i="59"/>
  <c r="K257" i="59"/>
  <c r="O256" i="59"/>
  <c r="N256" i="59"/>
  <c r="M256" i="59"/>
  <c r="L256" i="59"/>
  <c r="K256" i="59"/>
  <c r="O255" i="59"/>
  <c r="N255" i="59"/>
  <c r="M255" i="59"/>
  <c r="L255" i="59"/>
  <c r="K255" i="59"/>
  <c r="O254" i="59"/>
  <c r="N254" i="59"/>
  <c r="M254" i="59"/>
  <c r="L254" i="59"/>
  <c r="K254" i="59"/>
  <c r="O253" i="59"/>
  <c r="N253" i="59"/>
  <c r="M253" i="59"/>
  <c r="L253" i="59"/>
  <c r="K253" i="59"/>
  <c r="O252" i="59"/>
  <c r="N252" i="59"/>
  <c r="M252" i="59"/>
  <c r="L252" i="59"/>
  <c r="K252" i="59"/>
  <c r="O251" i="59"/>
  <c r="N251" i="59"/>
  <c r="M251" i="59"/>
  <c r="L251" i="59"/>
  <c r="K251" i="59"/>
  <c r="O250" i="59"/>
  <c r="N250" i="59"/>
  <c r="M250" i="59"/>
  <c r="L250" i="59"/>
  <c r="K250" i="59"/>
  <c r="O249" i="59"/>
  <c r="N249" i="59"/>
  <c r="M249" i="59"/>
  <c r="L249" i="59"/>
  <c r="K249" i="59"/>
  <c r="O248" i="59"/>
  <c r="N248" i="59"/>
  <c r="M248" i="59"/>
  <c r="L248" i="59"/>
  <c r="K248" i="59"/>
  <c r="O247" i="59"/>
  <c r="N247" i="59"/>
  <c r="M247" i="59"/>
  <c r="L247" i="59"/>
  <c r="K247" i="59"/>
  <c r="O246" i="59"/>
  <c r="N246" i="59"/>
  <c r="M246" i="59"/>
  <c r="L246" i="59"/>
  <c r="K246" i="59"/>
  <c r="O245" i="59"/>
  <c r="N245" i="59"/>
  <c r="M245" i="59"/>
  <c r="L245" i="59"/>
  <c r="K245" i="59"/>
  <c r="O244" i="59"/>
  <c r="N244" i="59"/>
  <c r="M244" i="59"/>
  <c r="L244" i="59"/>
  <c r="K244" i="59"/>
  <c r="O243" i="59"/>
  <c r="N243" i="59"/>
  <c r="M243" i="59"/>
  <c r="L243" i="59"/>
  <c r="K243" i="59"/>
  <c r="O242" i="59"/>
  <c r="N242" i="59"/>
  <c r="M242" i="59"/>
  <c r="L242" i="59"/>
  <c r="K242" i="59"/>
  <c r="O241" i="59"/>
  <c r="N241" i="59"/>
  <c r="M241" i="59"/>
  <c r="L241" i="59"/>
  <c r="K241" i="59"/>
  <c r="O240" i="59"/>
  <c r="N240" i="59"/>
  <c r="M240" i="59"/>
  <c r="L240" i="59"/>
  <c r="K240" i="59"/>
  <c r="O239" i="59"/>
  <c r="N239" i="59"/>
  <c r="M239" i="59"/>
  <c r="L239" i="59"/>
  <c r="K239" i="59"/>
  <c r="O238" i="59"/>
  <c r="N238" i="59"/>
  <c r="M238" i="59"/>
  <c r="L238" i="59"/>
  <c r="K238" i="59"/>
  <c r="O237" i="59"/>
  <c r="N237" i="59"/>
  <c r="M237" i="59"/>
  <c r="L237" i="59"/>
  <c r="K237" i="59"/>
  <c r="O236" i="59"/>
  <c r="N236" i="59"/>
  <c r="M236" i="59"/>
  <c r="L236" i="59"/>
  <c r="K236" i="59"/>
  <c r="O235" i="59"/>
  <c r="N235" i="59"/>
  <c r="M235" i="59"/>
  <c r="L235" i="59"/>
  <c r="K235" i="59"/>
  <c r="O234" i="59"/>
  <c r="N234" i="59"/>
  <c r="M234" i="59"/>
  <c r="L234" i="59"/>
  <c r="K234" i="59"/>
  <c r="O233" i="59"/>
  <c r="N233" i="59"/>
  <c r="M233" i="59"/>
  <c r="L233" i="59"/>
  <c r="K233" i="59"/>
  <c r="O232" i="59"/>
  <c r="N232" i="59"/>
  <c r="M232" i="59"/>
  <c r="L232" i="59"/>
  <c r="K232" i="59"/>
  <c r="O231" i="59"/>
  <c r="N231" i="59"/>
  <c r="M231" i="59"/>
  <c r="L231" i="59"/>
  <c r="K231" i="59"/>
  <c r="O230" i="59"/>
  <c r="N230" i="59"/>
  <c r="M230" i="59"/>
  <c r="L230" i="59"/>
  <c r="K230" i="59"/>
  <c r="O229" i="59"/>
  <c r="N229" i="59"/>
  <c r="M229" i="59"/>
  <c r="L229" i="59"/>
  <c r="K229" i="59"/>
  <c r="O228" i="59"/>
  <c r="N228" i="59"/>
  <c r="M228" i="59"/>
  <c r="L228" i="59"/>
  <c r="K228" i="59"/>
  <c r="O227" i="59"/>
  <c r="N227" i="59"/>
  <c r="M227" i="59"/>
  <c r="L227" i="59"/>
  <c r="K227" i="59"/>
  <c r="O226" i="59"/>
  <c r="N226" i="59"/>
  <c r="M226" i="59"/>
  <c r="L226" i="59"/>
  <c r="K226" i="59"/>
  <c r="O225" i="59"/>
  <c r="N225" i="59"/>
  <c r="M225" i="59"/>
  <c r="L225" i="59"/>
  <c r="K225" i="59"/>
  <c r="O224" i="59"/>
  <c r="N224" i="59"/>
  <c r="M224" i="59"/>
  <c r="L224" i="59"/>
  <c r="K224" i="59"/>
  <c r="O223" i="59"/>
  <c r="N223" i="59"/>
  <c r="M223" i="59"/>
  <c r="L223" i="59"/>
  <c r="K223" i="59"/>
  <c r="O222" i="59"/>
  <c r="N222" i="59"/>
  <c r="M222" i="59"/>
  <c r="L222" i="59"/>
  <c r="K222" i="59"/>
  <c r="O221" i="59"/>
  <c r="N221" i="59"/>
  <c r="M221" i="59"/>
  <c r="L221" i="59"/>
  <c r="K221" i="59"/>
  <c r="O220" i="59"/>
  <c r="N220" i="59"/>
  <c r="M220" i="59"/>
  <c r="L220" i="59"/>
  <c r="K220" i="59"/>
  <c r="O219" i="59"/>
  <c r="N219" i="59"/>
  <c r="M219" i="59"/>
  <c r="L219" i="59"/>
  <c r="K219" i="59"/>
  <c r="O218" i="59"/>
  <c r="N218" i="59"/>
  <c r="M218" i="59"/>
  <c r="L218" i="59"/>
  <c r="K218" i="59"/>
  <c r="O217" i="59"/>
  <c r="N217" i="59"/>
  <c r="M217" i="59"/>
  <c r="L217" i="59"/>
  <c r="K217" i="59"/>
  <c r="O216" i="59"/>
  <c r="N216" i="59"/>
  <c r="M216" i="59"/>
  <c r="L216" i="59"/>
  <c r="K216" i="59"/>
  <c r="O215" i="59"/>
  <c r="N215" i="59"/>
  <c r="M215" i="59"/>
  <c r="L215" i="59"/>
  <c r="K215" i="59"/>
  <c r="O214" i="59"/>
  <c r="N214" i="59"/>
  <c r="M214" i="59"/>
  <c r="L214" i="59"/>
  <c r="K214" i="59"/>
  <c r="O213" i="59"/>
  <c r="N213" i="59"/>
  <c r="M213" i="59"/>
  <c r="L213" i="59"/>
  <c r="K213" i="59"/>
  <c r="O212" i="59"/>
  <c r="N212" i="59"/>
  <c r="M212" i="59"/>
  <c r="L212" i="59"/>
  <c r="K212" i="59"/>
  <c r="O211" i="59"/>
  <c r="N211" i="59"/>
  <c r="M211" i="59"/>
  <c r="L211" i="59"/>
  <c r="K211" i="59"/>
  <c r="O210" i="59"/>
  <c r="N210" i="59"/>
  <c r="M210" i="59"/>
  <c r="L210" i="59"/>
  <c r="K210" i="59"/>
  <c r="O209" i="59"/>
  <c r="N209" i="59"/>
  <c r="M209" i="59"/>
  <c r="L209" i="59"/>
  <c r="K209" i="59"/>
  <c r="O208" i="59"/>
  <c r="N208" i="59"/>
  <c r="M208" i="59"/>
  <c r="L208" i="59"/>
  <c r="K208" i="59"/>
  <c r="O207" i="59"/>
  <c r="N207" i="59"/>
  <c r="M207" i="59"/>
  <c r="L207" i="59"/>
  <c r="K207" i="59"/>
  <c r="O206" i="59"/>
  <c r="N206" i="59"/>
  <c r="M206" i="59"/>
  <c r="L206" i="59"/>
  <c r="K206" i="59"/>
  <c r="O205" i="59"/>
  <c r="N205" i="59"/>
  <c r="M205" i="59"/>
  <c r="L205" i="59"/>
  <c r="K205" i="59"/>
  <c r="O204" i="59"/>
  <c r="N204" i="59"/>
  <c r="M204" i="59"/>
  <c r="L204" i="59"/>
  <c r="K204" i="59"/>
  <c r="O203" i="59"/>
  <c r="N203" i="59"/>
  <c r="M203" i="59"/>
  <c r="L203" i="59"/>
  <c r="K203" i="59"/>
  <c r="O202" i="59"/>
  <c r="N202" i="59"/>
  <c r="M202" i="59"/>
  <c r="L202" i="59"/>
  <c r="K202" i="59"/>
  <c r="O201" i="59"/>
  <c r="N201" i="59"/>
  <c r="M201" i="59"/>
  <c r="L201" i="59"/>
  <c r="K201" i="59"/>
  <c r="O200" i="59"/>
  <c r="N200" i="59"/>
  <c r="M200" i="59"/>
  <c r="L200" i="59"/>
  <c r="K200" i="59"/>
  <c r="O199" i="59"/>
  <c r="N199" i="59"/>
  <c r="M199" i="59"/>
  <c r="L199" i="59"/>
  <c r="K199" i="59"/>
  <c r="O198" i="59"/>
  <c r="N198" i="59"/>
  <c r="M198" i="59"/>
  <c r="L198" i="59"/>
  <c r="K198" i="59"/>
  <c r="O197" i="59"/>
  <c r="N197" i="59"/>
  <c r="M197" i="59"/>
  <c r="L197" i="59"/>
  <c r="K197" i="59"/>
  <c r="O196" i="59"/>
  <c r="N196" i="59"/>
  <c r="M196" i="59"/>
  <c r="L196" i="59"/>
  <c r="K196" i="59"/>
  <c r="O195" i="59"/>
  <c r="N195" i="59"/>
  <c r="M195" i="59"/>
  <c r="L195" i="59"/>
  <c r="K195" i="59"/>
  <c r="O194" i="59"/>
  <c r="N194" i="59"/>
  <c r="M194" i="59"/>
  <c r="L194" i="59"/>
  <c r="K194" i="59"/>
  <c r="O193" i="59"/>
  <c r="N193" i="59"/>
  <c r="M193" i="59"/>
  <c r="L193" i="59"/>
  <c r="K193" i="59"/>
  <c r="O192" i="59"/>
  <c r="N192" i="59"/>
  <c r="M192" i="59"/>
  <c r="L192" i="59"/>
  <c r="K192" i="59"/>
  <c r="O191" i="59"/>
  <c r="N191" i="59"/>
  <c r="M191" i="59"/>
  <c r="L191" i="59"/>
  <c r="K191" i="59"/>
  <c r="O190" i="59"/>
  <c r="N190" i="59"/>
  <c r="M190" i="59"/>
  <c r="L190" i="59"/>
  <c r="K190" i="59"/>
  <c r="O189" i="59"/>
  <c r="N189" i="59"/>
  <c r="M189" i="59"/>
  <c r="L189" i="59"/>
  <c r="K189" i="59"/>
  <c r="O188" i="59"/>
  <c r="N188" i="59"/>
  <c r="M188" i="59"/>
  <c r="L188" i="59"/>
  <c r="K188" i="59"/>
  <c r="O187" i="59"/>
  <c r="N187" i="59"/>
  <c r="M187" i="59"/>
  <c r="L187" i="59"/>
  <c r="K187" i="59"/>
  <c r="O186" i="59"/>
  <c r="N186" i="59"/>
  <c r="M186" i="59"/>
  <c r="L186" i="59"/>
  <c r="K186" i="59"/>
  <c r="O185" i="59"/>
  <c r="N185" i="59"/>
  <c r="M185" i="59"/>
  <c r="L185" i="59"/>
  <c r="K185" i="59"/>
  <c r="O184" i="59"/>
  <c r="N184" i="59"/>
  <c r="M184" i="59"/>
  <c r="L184" i="59"/>
  <c r="K184" i="59"/>
  <c r="O183" i="59"/>
  <c r="N183" i="59"/>
  <c r="M183" i="59"/>
  <c r="L183" i="59"/>
  <c r="K183" i="59"/>
  <c r="O182" i="59"/>
  <c r="N182" i="59"/>
  <c r="M182" i="59"/>
  <c r="L182" i="59"/>
  <c r="K182" i="59"/>
  <c r="O181" i="59"/>
  <c r="N181" i="59"/>
  <c r="M181" i="59"/>
  <c r="L181" i="59"/>
  <c r="K181" i="59"/>
  <c r="O180" i="59"/>
  <c r="N180" i="59"/>
  <c r="M180" i="59"/>
  <c r="L180" i="59"/>
  <c r="K180" i="59"/>
  <c r="O179" i="59"/>
  <c r="N179" i="59"/>
  <c r="M179" i="59"/>
  <c r="L179" i="59"/>
  <c r="K179" i="59"/>
  <c r="O178" i="59"/>
  <c r="N178" i="59"/>
  <c r="M178" i="59"/>
  <c r="L178" i="59"/>
  <c r="K178" i="59"/>
  <c r="O177" i="59"/>
  <c r="N177" i="59"/>
  <c r="M177" i="59"/>
  <c r="L177" i="59"/>
  <c r="K177" i="59"/>
  <c r="O176" i="59"/>
  <c r="N176" i="59"/>
  <c r="M176" i="59"/>
  <c r="L176" i="59"/>
  <c r="K176" i="59"/>
  <c r="O175" i="59"/>
  <c r="N175" i="59"/>
  <c r="M175" i="59"/>
  <c r="L175" i="59"/>
  <c r="K175" i="59"/>
  <c r="O174" i="59"/>
  <c r="N174" i="59"/>
  <c r="M174" i="59"/>
  <c r="L174" i="59"/>
  <c r="K174" i="59"/>
  <c r="O173" i="59"/>
  <c r="N173" i="59"/>
  <c r="M173" i="59"/>
  <c r="L173" i="59"/>
  <c r="K173" i="59"/>
  <c r="O172" i="59"/>
  <c r="N172" i="59"/>
  <c r="M172" i="59"/>
  <c r="L172" i="59"/>
  <c r="K172" i="59"/>
  <c r="O171" i="59"/>
  <c r="N171" i="59"/>
  <c r="M171" i="59"/>
  <c r="L171" i="59"/>
  <c r="K171" i="59"/>
  <c r="O170" i="59"/>
  <c r="N170" i="59"/>
  <c r="M170" i="59"/>
  <c r="L170" i="59"/>
  <c r="K170" i="59"/>
  <c r="O169" i="59"/>
  <c r="N169" i="59"/>
  <c r="M169" i="59"/>
  <c r="L169" i="59"/>
  <c r="K169" i="59"/>
  <c r="O168" i="59"/>
  <c r="N168" i="59"/>
  <c r="M168" i="59"/>
  <c r="L168" i="59"/>
  <c r="K168" i="59"/>
  <c r="O167" i="59"/>
  <c r="N167" i="59"/>
  <c r="M167" i="59"/>
  <c r="L167" i="59"/>
  <c r="K167" i="59"/>
  <c r="O166" i="59"/>
  <c r="N166" i="59"/>
  <c r="M166" i="59"/>
  <c r="L166" i="59"/>
  <c r="K166" i="59"/>
  <c r="O165" i="59"/>
  <c r="N165" i="59"/>
  <c r="M165" i="59"/>
  <c r="L165" i="59"/>
  <c r="K165" i="59"/>
  <c r="O164" i="59"/>
  <c r="N164" i="59"/>
  <c r="M164" i="59"/>
  <c r="L164" i="59"/>
  <c r="K164" i="59"/>
  <c r="O163" i="59"/>
  <c r="N163" i="59"/>
  <c r="M163" i="59"/>
  <c r="L163" i="59"/>
  <c r="K163" i="59"/>
  <c r="O162" i="59"/>
  <c r="N162" i="59"/>
  <c r="M162" i="59"/>
  <c r="L162" i="59"/>
  <c r="K162" i="59"/>
  <c r="O161" i="59"/>
  <c r="N161" i="59"/>
  <c r="M161" i="59"/>
  <c r="L161" i="59"/>
  <c r="K161" i="59"/>
  <c r="O160" i="59"/>
  <c r="N160" i="59"/>
  <c r="M160" i="59"/>
  <c r="L160" i="59"/>
  <c r="K160" i="59"/>
  <c r="O159" i="59"/>
  <c r="N159" i="59"/>
  <c r="M159" i="59"/>
  <c r="L159" i="59"/>
  <c r="K159" i="59"/>
  <c r="O158" i="59"/>
  <c r="N158" i="59"/>
  <c r="M158" i="59"/>
  <c r="L158" i="59"/>
  <c r="K158" i="59"/>
  <c r="O157" i="59"/>
  <c r="N157" i="59"/>
  <c r="M157" i="59"/>
  <c r="L157" i="59"/>
  <c r="K157" i="59"/>
  <c r="O156" i="59"/>
  <c r="N156" i="59"/>
  <c r="M156" i="59"/>
  <c r="L156" i="59"/>
  <c r="K156" i="59"/>
  <c r="O155" i="59"/>
  <c r="N155" i="59"/>
  <c r="M155" i="59"/>
  <c r="L155" i="59"/>
  <c r="K155" i="59"/>
  <c r="O154" i="59"/>
  <c r="N154" i="59"/>
  <c r="M154" i="59"/>
  <c r="L154" i="59"/>
  <c r="K154" i="59"/>
  <c r="O153" i="59"/>
  <c r="N153" i="59"/>
  <c r="M153" i="59"/>
  <c r="L153" i="59"/>
  <c r="K153" i="59"/>
  <c r="O152" i="59"/>
  <c r="N152" i="59"/>
  <c r="M152" i="59"/>
  <c r="L152" i="59"/>
  <c r="K152" i="59"/>
  <c r="O151" i="59"/>
  <c r="N151" i="59"/>
  <c r="M151" i="59"/>
  <c r="L151" i="59"/>
  <c r="K151" i="59"/>
  <c r="O150" i="59"/>
  <c r="N150" i="59"/>
  <c r="M150" i="59"/>
  <c r="L150" i="59"/>
  <c r="K150" i="59"/>
  <c r="O149" i="59"/>
  <c r="N149" i="59"/>
  <c r="M149" i="59"/>
  <c r="L149" i="59"/>
  <c r="K149" i="59"/>
  <c r="O148" i="59"/>
  <c r="N148" i="59"/>
  <c r="M148" i="59"/>
  <c r="L148" i="59"/>
  <c r="K148" i="59"/>
  <c r="O147" i="59"/>
  <c r="N147" i="59"/>
  <c r="M147" i="59"/>
  <c r="L147" i="59"/>
  <c r="K147" i="59"/>
  <c r="O146" i="59"/>
  <c r="N146" i="59"/>
  <c r="M146" i="59"/>
  <c r="L146" i="59"/>
  <c r="K146" i="59"/>
  <c r="O145" i="59"/>
  <c r="N145" i="59"/>
  <c r="M145" i="59"/>
  <c r="L145" i="59"/>
  <c r="K145" i="59"/>
  <c r="O144" i="59"/>
  <c r="N144" i="59"/>
  <c r="M144" i="59"/>
  <c r="L144" i="59"/>
  <c r="K144" i="59"/>
  <c r="O143" i="59"/>
  <c r="N143" i="59"/>
  <c r="M143" i="59"/>
  <c r="L143" i="59"/>
  <c r="K143" i="59"/>
  <c r="O142" i="59"/>
  <c r="N142" i="59"/>
  <c r="M142" i="59"/>
  <c r="L142" i="59"/>
  <c r="K142" i="59"/>
  <c r="O141" i="59"/>
  <c r="N141" i="59"/>
  <c r="M141" i="59"/>
  <c r="L141" i="59"/>
  <c r="K141" i="59"/>
  <c r="O140" i="59"/>
  <c r="N140" i="59"/>
  <c r="M140" i="59"/>
  <c r="L140" i="59"/>
  <c r="K140" i="59"/>
  <c r="O139" i="59"/>
  <c r="N139" i="59"/>
  <c r="M139" i="59"/>
  <c r="L139" i="59"/>
  <c r="K139" i="59"/>
  <c r="O138" i="59"/>
  <c r="N138" i="59"/>
  <c r="M138" i="59"/>
  <c r="L138" i="59"/>
  <c r="K138" i="59"/>
  <c r="O137" i="59"/>
  <c r="N137" i="59"/>
  <c r="M137" i="59"/>
  <c r="L137" i="59"/>
  <c r="K137" i="59"/>
  <c r="O136" i="59"/>
  <c r="N136" i="59"/>
  <c r="M136" i="59"/>
  <c r="L136" i="59"/>
  <c r="K136" i="59"/>
  <c r="O135" i="59"/>
  <c r="N135" i="59"/>
  <c r="M135" i="59"/>
  <c r="L135" i="59"/>
  <c r="K135" i="59"/>
  <c r="O134" i="59"/>
  <c r="N134" i="59"/>
  <c r="M134" i="59"/>
  <c r="L134" i="59"/>
  <c r="K134" i="59"/>
  <c r="O133" i="59"/>
  <c r="N133" i="59"/>
  <c r="M133" i="59"/>
  <c r="L133" i="59"/>
  <c r="K133" i="59"/>
  <c r="O132" i="59"/>
  <c r="N132" i="59"/>
  <c r="M132" i="59"/>
  <c r="L132" i="59"/>
  <c r="K132" i="59"/>
  <c r="O131" i="59"/>
  <c r="N131" i="59"/>
  <c r="M131" i="59"/>
  <c r="L131" i="59"/>
  <c r="K131" i="59"/>
  <c r="O130" i="59"/>
  <c r="N130" i="59"/>
  <c r="M130" i="59"/>
  <c r="L130" i="59"/>
  <c r="K130" i="59"/>
  <c r="O129" i="59"/>
  <c r="N129" i="59"/>
  <c r="M129" i="59"/>
  <c r="L129" i="59"/>
  <c r="K129" i="59"/>
  <c r="O128" i="59"/>
  <c r="N128" i="59"/>
  <c r="M128" i="59"/>
  <c r="L128" i="59"/>
  <c r="K128" i="59"/>
  <c r="O127" i="59"/>
  <c r="N127" i="59"/>
  <c r="M127" i="59"/>
  <c r="L127" i="59"/>
  <c r="K127" i="59"/>
  <c r="O126" i="59"/>
  <c r="N126" i="59"/>
  <c r="M126" i="59"/>
  <c r="L126" i="59"/>
  <c r="K126" i="59"/>
  <c r="O125" i="59"/>
  <c r="N125" i="59"/>
  <c r="M125" i="59"/>
  <c r="L125" i="59"/>
  <c r="K125" i="59"/>
  <c r="O124" i="59"/>
  <c r="N124" i="59"/>
  <c r="M124" i="59"/>
  <c r="L124" i="59"/>
  <c r="K124" i="59"/>
  <c r="O123" i="59"/>
  <c r="N123" i="59"/>
  <c r="M123" i="59"/>
  <c r="L123" i="59"/>
  <c r="K123" i="59"/>
  <c r="O122" i="59"/>
  <c r="N122" i="59"/>
  <c r="M122" i="59"/>
  <c r="L122" i="59"/>
  <c r="K122" i="59"/>
  <c r="O121" i="59"/>
  <c r="N121" i="59"/>
  <c r="M121" i="59"/>
  <c r="L121" i="59"/>
  <c r="K121" i="59"/>
  <c r="O120" i="59"/>
  <c r="N120" i="59"/>
  <c r="M120" i="59"/>
  <c r="L120" i="59"/>
  <c r="K120" i="59"/>
  <c r="O119" i="59"/>
  <c r="N119" i="59"/>
  <c r="M119" i="59"/>
  <c r="L119" i="59"/>
  <c r="K119" i="59"/>
  <c r="O118" i="59"/>
  <c r="N118" i="59"/>
  <c r="M118" i="59"/>
  <c r="L118" i="59"/>
  <c r="K118" i="59"/>
  <c r="O117" i="59"/>
  <c r="N117" i="59"/>
  <c r="M117" i="59"/>
  <c r="L117" i="59"/>
  <c r="K117" i="59"/>
  <c r="O116" i="59"/>
  <c r="N116" i="59"/>
  <c r="M116" i="59"/>
  <c r="L116" i="59"/>
  <c r="K116" i="59"/>
  <c r="O115" i="59"/>
  <c r="N115" i="59"/>
  <c r="M115" i="59"/>
  <c r="L115" i="59"/>
  <c r="K115" i="59"/>
  <c r="O114" i="59"/>
  <c r="N114" i="59"/>
  <c r="M114" i="59"/>
  <c r="L114" i="59"/>
  <c r="K114" i="59"/>
  <c r="O113" i="59"/>
  <c r="N113" i="59"/>
  <c r="M113" i="59"/>
  <c r="L113" i="59"/>
  <c r="K113" i="59"/>
  <c r="O112" i="59"/>
  <c r="N112" i="59"/>
  <c r="M112" i="59"/>
  <c r="L112" i="59"/>
  <c r="K112" i="59"/>
  <c r="O111" i="59"/>
  <c r="N111" i="59"/>
  <c r="M111" i="59"/>
  <c r="L111" i="59"/>
  <c r="K111" i="59"/>
  <c r="O110" i="59"/>
  <c r="N110" i="59"/>
  <c r="M110" i="59"/>
  <c r="L110" i="59"/>
  <c r="K110" i="59"/>
  <c r="O109" i="59"/>
  <c r="N109" i="59"/>
  <c r="M109" i="59"/>
  <c r="L109" i="59"/>
  <c r="K109" i="59"/>
  <c r="O108" i="59"/>
  <c r="N108" i="59"/>
  <c r="M108" i="59"/>
  <c r="L108" i="59"/>
  <c r="K108" i="59"/>
  <c r="O107" i="59"/>
  <c r="N107" i="59"/>
  <c r="M107" i="59"/>
  <c r="L107" i="59"/>
  <c r="K107" i="59"/>
  <c r="O106" i="59"/>
  <c r="N106" i="59"/>
  <c r="M106" i="59"/>
  <c r="L106" i="59"/>
  <c r="K106" i="59"/>
  <c r="O105" i="59"/>
  <c r="N105" i="59"/>
  <c r="M105" i="59"/>
  <c r="L105" i="59"/>
  <c r="K105" i="59"/>
  <c r="O104" i="59"/>
  <c r="N104" i="59"/>
  <c r="M104" i="59"/>
  <c r="L104" i="59"/>
  <c r="K104" i="59"/>
  <c r="O103" i="59"/>
  <c r="N103" i="59"/>
  <c r="M103" i="59"/>
  <c r="L103" i="59"/>
  <c r="K103" i="59"/>
  <c r="O102" i="59"/>
  <c r="N102" i="59"/>
  <c r="M102" i="59"/>
  <c r="L102" i="59"/>
  <c r="K102" i="59"/>
  <c r="O101" i="59"/>
  <c r="N101" i="59"/>
  <c r="M101" i="59"/>
  <c r="L101" i="59"/>
  <c r="K101" i="59"/>
  <c r="O100" i="59"/>
  <c r="N100" i="59"/>
  <c r="M100" i="59"/>
  <c r="L100" i="59"/>
  <c r="K100" i="59"/>
  <c r="O99" i="59"/>
  <c r="N99" i="59"/>
  <c r="M99" i="59"/>
  <c r="L99" i="59"/>
  <c r="K99" i="59"/>
  <c r="O98" i="59"/>
  <c r="N98" i="59"/>
  <c r="M98" i="59"/>
  <c r="L98" i="59"/>
  <c r="K98" i="59"/>
  <c r="O97" i="59"/>
  <c r="N97" i="59"/>
  <c r="M97" i="59"/>
  <c r="L97" i="59"/>
  <c r="K97" i="59"/>
  <c r="O96" i="59"/>
  <c r="N96" i="59"/>
  <c r="M96" i="59"/>
  <c r="L96" i="59"/>
  <c r="K96" i="59"/>
  <c r="O95" i="59"/>
  <c r="N95" i="59"/>
  <c r="M95" i="59"/>
  <c r="L95" i="59"/>
  <c r="K95" i="59"/>
  <c r="O94" i="59"/>
  <c r="N94" i="59"/>
  <c r="M94" i="59"/>
  <c r="L94" i="59"/>
  <c r="K94" i="59"/>
  <c r="O93" i="59"/>
  <c r="N93" i="59"/>
  <c r="M93" i="59"/>
  <c r="L93" i="59"/>
  <c r="K93" i="59"/>
  <c r="O92" i="59"/>
  <c r="N92" i="59"/>
  <c r="M92" i="59"/>
  <c r="L92" i="59"/>
  <c r="K92" i="59"/>
  <c r="O91" i="59"/>
  <c r="N91" i="59"/>
  <c r="M91" i="59"/>
  <c r="L91" i="59"/>
  <c r="K91" i="59"/>
  <c r="O90" i="59"/>
  <c r="N90" i="59"/>
  <c r="M90" i="59"/>
  <c r="L90" i="59"/>
  <c r="K90" i="59"/>
  <c r="O89" i="59"/>
  <c r="N89" i="59"/>
  <c r="M89" i="59"/>
  <c r="L89" i="59"/>
  <c r="K89" i="59"/>
  <c r="O88" i="59"/>
  <c r="N88" i="59"/>
  <c r="M88" i="59"/>
  <c r="L88" i="59"/>
  <c r="K88" i="59"/>
  <c r="O87" i="59"/>
  <c r="N87" i="59"/>
  <c r="M87" i="59"/>
  <c r="L87" i="59"/>
  <c r="K87" i="59"/>
  <c r="O86" i="59"/>
  <c r="N86" i="59"/>
  <c r="M86" i="59"/>
  <c r="L86" i="59"/>
  <c r="K86" i="59"/>
  <c r="O85" i="59"/>
  <c r="N85" i="59"/>
  <c r="M85" i="59"/>
  <c r="L85" i="59"/>
  <c r="K85" i="59"/>
  <c r="O84" i="59"/>
  <c r="N84" i="59"/>
  <c r="M84" i="59"/>
  <c r="L84" i="59"/>
  <c r="K84" i="59"/>
  <c r="O83" i="59"/>
  <c r="N83" i="59"/>
  <c r="M83" i="59"/>
  <c r="L83" i="59"/>
  <c r="K83" i="59"/>
  <c r="O82" i="59"/>
  <c r="N82" i="59"/>
  <c r="M82" i="59"/>
  <c r="L82" i="59"/>
  <c r="K82" i="59"/>
  <c r="O81" i="59"/>
  <c r="N81" i="59"/>
  <c r="M81" i="59"/>
  <c r="L81" i="59"/>
  <c r="K81" i="59"/>
  <c r="O80" i="59"/>
  <c r="N80" i="59"/>
  <c r="M80" i="59"/>
  <c r="L80" i="59"/>
  <c r="K80" i="59"/>
  <c r="O79" i="59"/>
  <c r="N79" i="59"/>
  <c r="M79" i="59"/>
  <c r="L79" i="59"/>
  <c r="K79" i="59"/>
  <c r="O78" i="59"/>
  <c r="N78" i="59"/>
  <c r="M78" i="59"/>
  <c r="L78" i="59"/>
  <c r="K78" i="59"/>
  <c r="O77" i="59"/>
  <c r="N77" i="59"/>
  <c r="M77" i="59"/>
  <c r="L77" i="59"/>
  <c r="K77" i="59"/>
  <c r="O76" i="59"/>
  <c r="N76" i="59"/>
  <c r="M76" i="59"/>
  <c r="L76" i="59"/>
  <c r="K76" i="59"/>
  <c r="O75" i="59"/>
  <c r="N75" i="59"/>
  <c r="M75" i="59"/>
  <c r="L75" i="59"/>
  <c r="K75" i="59"/>
  <c r="O74" i="59"/>
  <c r="N74" i="59"/>
  <c r="M74" i="59"/>
  <c r="L74" i="59"/>
  <c r="K74" i="59"/>
  <c r="O73" i="59"/>
  <c r="N73" i="59"/>
  <c r="M73" i="59"/>
  <c r="L73" i="59"/>
  <c r="K73" i="59"/>
  <c r="O72" i="59"/>
  <c r="N72" i="59"/>
  <c r="M72" i="59"/>
  <c r="L72" i="59"/>
  <c r="K72" i="59"/>
  <c r="O71" i="59"/>
  <c r="N71" i="59"/>
  <c r="M71" i="59"/>
  <c r="L71" i="59"/>
  <c r="K71" i="59"/>
  <c r="O70" i="59"/>
  <c r="N70" i="59"/>
  <c r="M70" i="59"/>
  <c r="L70" i="59"/>
  <c r="K70" i="59"/>
  <c r="O69" i="59"/>
  <c r="N69" i="59"/>
  <c r="M69" i="59"/>
  <c r="L69" i="59"/>
  <c r="K69" i="59"/>
  <c r="O68" i="59"/>
  <c r="N68" i="59"/>
  <c r="M68" i="59"/>
  <c r="L68" i="59"/>
  <c r="K68" i="59"/>
  <c r="O67" i="59"/>
  <c r="N67" i="59"/>
  <c r="M67" i="59"/>
  <c r="L67" i="59"/>
  <c r="K67" i="59"/>
  <c r="O66" i="59"/>
  <c r="N66" i="59"/>
  <c r="M66" i="59"/>
  <c r="L66" i="59"/>
  <c r="K66" i="59"/>
  <c r="O65" i="59"/>
  <c r="N65" i="59"/>
  <c r="M65" i="59"/>
  <c r="L65" i="59"/>
  <c r="K65" i="59"/>
  <c r="O64" i="59"/>
  <c r="N64" i="59"/>
  <c r="M64" i="59"/>
  <c r="L64" i="59"/>
  <c r="K64" i="59"/>
  <c r="O63" i="59"/>
  <c r="N63" i="59"/>
  <c r="M63" i="59"/>
  <c r="L63" i="59"/>
  <c r="K63" i="59"/>
  <c r="O62" i="59"/>
  <c r="N62" i="59"/>
  <c r="M62" i="59"/>
  <c r="L62" i="59"/>
  <c r="K62" i="59"/>
  <c r="O61" i="59"/>
  <c r="N61" i="59"/>
  <c r="M61" i="59"/>
  <c r="L61" i="59"/>
  <c r="K61" i="59"/>
  <c r="O60" i="59"/>
  <c r="N60" i="59"/>
  <c r="M60" i="59"/>
  <c r="L60" i="59"/>
  <c r="K60" i="59"/>
  <c r="O59" i="59"/>
  <c r="N59" i="59"/>
  <c r="M59" i="59"/>
  <c r="L59" i="59"/>
  <c r="K59" i="59"/>
  <c r="O58" i="59"/>
  <c r="N58" i="59"/>
  <c r="M58" i="59"/>
  <c r="L58" i="59"/>
  <c r="K58" i="59"/>
  <c r="O57" i="59"/>
  <c r="N57" i="59"/>
  <c r="M57" i="59"/>
  <c r="L57" i="59"/>
  <c r="K57" i="59"/>
  <c r="O56" i="59"/>
  <c r="N56" i="59"/>
  <c r="M56" i="59"/>
  <c r="L56" i="59"/>
  <c r="K56" i="59"/>
  <c r="O55" i="59"/>
  <c r="N55" i="59"/>
  <c r="M55" i="59"/>
  <c r="L55" i="59"/>
  <c r="K55" i="59"/>
  <c r="O54" i="59"/>
  <c r="N54" i="59"/>
  <c r="M54" i="59"/>
  <c r="L54" i="59"/>
  <c r="K54" i="59"/>
  <c r="O53" i="59"/>
  <c r="N53" i="59"/>
  <c r="M53" i="59"/>
  <c r="L53" i="59"/>
  <c r="K53" i="59"/>
  <c r="O52" i="59"/>
  <c r="N52" i="59"/>
  <c r="M52" i="59"/>
  <c r="L52" i="59"/>
  <c r="K52" i="59"/>
  <c r="O51" i="59"/>
  <c r="N51" i="59"/>
  <c r="M51" i="59"/>
  <c r="L51" i="59"/>
  <c r="K51" i="59"/>
  <c r="O50" i="59"/>
  <c r="N50" i="59"/>
  <c r="M50" i="59"/>
  <c r="L50" i="59"/>
  <c r="K50" i="59"/>
  <c r="O49" i="59"/>
  <c r="N49" i="59"/>
  <c r="M49" i="59"/>
  <c r="L49" i="59"/>
  <c r="K49" i="59"/>
  <c r="O48" i="59"/>
  <c r="N48" i="59"/>
  <c r="M48" i="59"/>
  <c r="L48" i="59"/>
  <c r="K48" i="59"/>
  <c r="O47" i="59"/>
  <c r="N47" i="59"/>
  <c r="M47" i="59"/>
  <c r="L47" i="59"/>
  <c r="K47" i="59"/>
  <c r="O46" i="59"/>
  <c r="N46" i="59"/>
  <c r="M46" i="59"/>
  <c r="L46" i="59"/>
  <c r="K46" i="59"/>
  <c r="O45" i="59"/>
  <c r="N45" i="59"/>
  <c r="M45" i="59"/>
  <c r="L45" i="59"/>
  <c r="K45" i="59"/>
  <c r="O44" i="59"/>
  <c r="N44" i="59"/>
  <c r="M44" i="59"/>
  <c r="L44" i="59"/>
  <c r="K44" i="59"/>
  <c r="O43" i="59"/>
  <c r="N43" i="59"/>
  <c r="M43" i="59"/>
  <c r="L43" i="59"/>
  <c r="K43" i="59"/>
  <c r="O42" i="59"/>
  <c r="N42" i="59"/>
  <c r="M42" i="59"/>
  <c r="L42" i="59"/>
  <c r="K42" i="59"/>
  <c r="O41" i="59"/>
  <c r="N41" i="59"/>
  <c r="M41" i="59"/>
  <c r="L41" i="59"/>
  <c r="K41" i="59"/>
  <c r="O40" i="59"/>
  <c r="N40" i="59"/>
  <c r="M40" i="59"/>
  <c r="L40" i="59"/>
  <c r="K40" i="59"/>
  <c r="O39" i="59"/>
  <c r="N39" i="59"/>
  <c r="M39" i="59"/>
  <c r="L39" i="59"/>
  <c r="K39" i="59"/>
  <c r="O38" i="59"/>
  <c r="N38" i="59"/>
  <c r="M38" i="59"/>
  <c r="L38" i="59"/>
  <c r="K38" i="59"/>
  <c r="O37" i="59"/>
  <c r="N37" i="59"/>
  <c r="M37" i="59"/>
  <c r="L37" i="59"/>
  <c r="K37" i="59"/>
  <c r="O36" i="59"/>
  <c r="N36" i="59"/>
  <c r="M36" i="59"/>
  <c r="L36" i="59"/>
  <c r="K36" i="59"/>
  <c r="O35" i="59"/>
  <c r="N35" i="59"/>
  <c r="M35" i="59"/>
  <c r="L35" i="59"/>
  <c r="K35" i="59"/>
  <c r="O34" i="59"/>
  <c r="N34" i="59"/>
  <c r="M34" i="59"/>
  <c r="L34" i="59"/>
  <c r="K34" i="59"/>
  <c r="O33" i="59"/>
  <c r="N33" i="59"/>
  <c r="M33" i="59"/>
  <c r="L33" i="59"/>
  <c r="K33" i="59"/>
  <c r="O32" i="59"/>
  <c r="N32" i="59"/>
  <c r="M32" i="59"/>
  <c r="L32" i="59"/>
  <c r="K32" i="59"/>
  <c r="O31" i="59"/>
  <c r="N31" i="59"/>
  <c r="M31" i="59"/>
  <c r="L31" i="59"/>
  <c r="K31" i="59"/>
  <c r="O30" i="59"/>
  <c r="N30" i="59"/>
  <c r="M30" i="59"/>
  <c r="L30" i="59"/>
  <c r="K30" i="59"/>
  <c r="O29" i="59"/>
  <c r="N29" i="59"/>
  <c r="M29" i="59"/>
  <c r="L29" i="59"/>
  <c r="K29" i="59"/>
  <c r="O28" i="59"/>
  <c r="N28" i="59"/>
  <c r="M28" i="59"/>
  <c r="L28" i="59"/>
  <c r="K28" i="59"/>
  <c r="O27" i="59"/>
  <c r="N27" i="59"/>
  <c r="M27" i="59"/>
  <c r="L27" i="59"/>
  <c r="K27" i="59"/>
  <c r="O26" i="59"/>
  <c r="N26" i="59"/>
  <c r="M26" i="59"/>
  <c r="L26" i="59"/>
  <c r="K26" i="59"/>
  <c r="O25" i="59"/>
  <c r="N25" i="59"/>
  <c r="M25" i="59"/>
  <c r="L25" i="59"/>
  <c r="K25" i="59"/>
  <c r="O24" i="59"/>
  <c r="N24" i="59"/>
  <c r="M24" i="59"/>
  <c r="L24" i="59"/>
  <c r="K24" i="59"/>
  <c r="O23" i="59"/>
  <c r="N23" i="59"/>
  <c r="M23" i="59"/>
  <c r="L23" i="59"/>
  <c r="K23" i="59"/>
  <c r="O22" i="59"/>
  <c r="N22" i="59"/>
  <c r="M22" i="59"/>
  <c r="L22" i="59"/>
  <c r="K22" i="59"/>
  <c r="O21" i="59"/>
  <c r="N21" i="59"/>
  <c r="M21" i="59"/>
  <c r="L21" i="59"/>
  <c r="K21" i="59"/>
  <c r="O20" i="59"/>
  <c r="N20" i="59"/>
  <c r="M20" i="59"/>
  <c r="L20" i="59"/>
  <c r="K20" i="59"/>
  <c r="O19" i="59"/>
  <c r="N19" i="59"/>
  <c r="M19" i="59"/>
  <c r="L19" i="59"/>
  <c r="K19" i="59"/>
  <c r="O18" i="59"/>
  <c r="N18" i="59"/>
  <c r="M18" i="59"/>
  <c r="L18" i="59"/>
  <c r="K18" i="59"/>
  <c r="O17" i="59"/>
  <c r="N17" i="59"/>
  <c r="M17" i="59"/>
  <c r="L17" i="59"/>
  <c r="K17" i="59"/>
  <c r="O16" i="59"/>
  <c r="N16" i="59"/>
  <c r="M16" i="59"/>
  <c r="L16" i="59"/>
  <c r="K16" i="59"/>
  <c r="O15" i="59"/>
  <c r="N15" i="59"/>
  <c r="M15" i="59"/>
  <c r="L15" i="59"/>
  <c r="K15" i="59"/>
  <c r="O14" i="59"/>
  <c r="N14" i="59"/>
  <c r="M14" i="59"/>
  <c r="L14" i="59"/>
  <c r="K14" i="59"/>
  <c r="O13" i="59"/>
  <c r="N13" i="59"/>
  <c r="M13" i="59"/>
  <c r="L13" i="59"/>
  <c r="K13" i="59"/>
  <c r="O12" i="59"/>
  <c r="N12" i="59"/>
  <c r="M12" i="59"/>
  <c r="L12" i="59"/>
  <c r="K12" i="59"/>
  <c r="O270" i="58"/>
  <c r="N270" i="58"/>
  <c r="M270" i="58"/>
  <c r="L270" i="58"/>
  <c r="K270" i="58"/>
  <c r="O269" i="58"/>
  <c r="N269" i="58"/>
  <c r="M269" i="58"/>
  <c r="L269" i="58"/>
  <c r="K269" i="58"/>
  <c r="O268" i="58"/>
  <c r="N268" i="58"/>
  <c r="M268" i="58"/>
  <c r="L268" i="58"/>
  <c r="K268" i="58"/>
  <c r="O267" i="58"/>
  <c r="N267" i="58"/>
  <c r="M267" i="58"/>
  <c r="L267" i="58"/>
  <c r="K267" i="58"/>
  <c r="O266" i="58"/>
  <c r="N266" i="58"/>
  <c r="M266" i="58"/>
  <c r="L266" i="58"/>
  <c r="K266" i="58"/>
  <c r="O265" i="58"/>
  <c r="N265" i="58"/>
  <c r="M265" i="58"/>
  <c r="L265" i="58"/>
  <c r="K265" i="58"/>
  <c r="O264" i="58"/>
  <c r="N264" i="58"/>
  <c r="M264" i="58"/>
  <c r="L264" i="58"/>
  <c r="K264" i="58"/>
  <c r="O263" i="58"/>
  <c r="N263" i="58"/>
  <c r="M263" i="58"/>
  <c r="L263" i="58"/>
  <c r="K263" i="58"/>
  <c r="O262" i="58"/>
  <c r="N262" i="58"/>
  <c r="M262" i="58"/>
  <c r="L262" i="58"/>
  <c r="K262" i="58"/>
  <c r="O261" i="58"/>
  <c r="N261" i="58"/>
  <c r="M261" i="58"/>
  <c r="L261" i="58"/>
  <c r="K261" i="58"/>
  <c r="O260" i="58"/>
  <c r="N260" i="58"/>
  <c r="M260" i="58"/>
  <c r="L260" i="58"/>
  <c r="K260" i="58"/>
  <c r="O259" i="58"/>
  <c r="N259" i="58"/>
  <c r="M259" i="58"/>
  <c r="L259" i="58"/>
  <c r="K259" i="58"/>
  <c r="O258" i="58"/>
  <c r="N258" i="58"/>
  <c r="M258" i="58"/>
  <c r="L258" i="58"/>
  <c r="K258" i="58"/>
  <c r="O257" i="58"/>
  <c r="N257" i="58"/>
  <c r="M257" i="58"/>
  <c r="L257" i="58"/>
  <c r="K257" i="58"/>
  <c r="O256" i="58"/>
  <c r="N256" i="58"/>
  <c r="M256" i="58"/>
  <c r="L256" i="58"/>
  <c r="K256" i="58"/>
  <c r="O255" i="58"/>
  <c r="N255" i="58"/>
  <c r="M255" i="58"/>
  <c r="L255" i="58"/>
  <c r="K255" i="58"/>
  <c r="O254" i="58"/>
  <c r="N254" i="58"/>
  <c r="M254" i="58"/>
  <c r="L254" i="58"/>
  <c r="K254" i="58"/>
  <c r="O253" i="58"/>
  <c r="N253" i="58"/>
  <c r="M253" i="58"/>
  <c r="L253" i="58"/>
  <c r="K253" i="58"/>
  <c r="O252" i="58"/>
  <c r="N252" i="58"/>
  <c r="M252" i="58"/>
  <c r="L252" i="58"/>
  <c r="K252" i="58"/>
  <c r="O251" i="58"/>
  <c r="N251" i="58"/>
  <c r="M251" i="58"/>
  <c r="L251" i="58"/>
  <c r="K251" i="58"/>
  <c r="O250" i="58"/>
  <c r="N250" i="58"/>
  <c r="M250" i="58"/>
  <c r="L250" i="58"/>
  <c r="K250" i="58"/>
  <c r="O249" i="58"/>
  <c r="N249" i="58"/>
  <c r="M249" i="58"/>
  <c r="L249" i="58"/>
  <c r="K249" i="58"/>
  <c r="O248" i="58"/>
  <c r="N248" i="58"/>
  <c r="M248" i="58"/>
  <c r="L248" i="58"/>
  <c r="K248" i="58"/>
  <c r="O247" i="58"/>
  <c r="N247" i="58"/>
  <c r="M247" i="58"/>
  <c r="L247" i="58"/>
  <c r="K247" i="58"/>
  <c r="O246" i="58"/>
  <c r="N246" i="58"/>
  <c r="M246" i="58"/>
  <c r="L246" i="58"/>
  <c r="K246" i="58"/>
  <c r="O245" i="58"/>
  <c r="N245" i="58"/>
  <c r="M245" i="58"/>
  <c r="L245" i="58"/>
  <c r="K245" i="58"/>
  <c r="O244" i="58"/>
  <c r="N244" i="58"/>
  <c r="M244" i="58"/>
  <c r="L244" i="58"/>
  <c r="K244" i="58"/>
  <c r="O243" i="58"/>
  <c r="N243" i="58"/>
  <c r="M243" i="58"/>
  <c r="L243" i="58"/>
  <c r="K243" i="58"/>
  <c r="O242" i="58"/>
  <c r="N242" i="58"/>
  <c r="M242" i="58"/>
  <c r="L242" i="58"/>
  <c r="K242" i="58"/>
  <c r="O241" i="58"/>
  <c r="N241" i="58"/>
  <c r="M241" i="58"/>
  <c r="L241" i="58"/>
  <c r="K241" i="58"/>
  <c r="O240" i="58"/>
  <c r="N240" i="58"/>
  <c r="M240" i="58"/>
  <c r="L240" i="58"/>
  <c r="K240" i="58"/>
  <c r="O239" i="58"/>
  <c r="N239" i="58"/>
  <c r="M239" i="58"/>
  <c r="L239" i="58"/>
  <c r="K239" i="58"/>
  <c r="O238" i="58"/>
  <c r="N238" i="58"/>
  <c r="M238" i="58"/>
  <c r="L238" i="58"/>
  <c r="K238" i="58"/>
  <c r="O237" i="58"/>
  <c r="N237" i="58"/>
  <c r="M237" i="58"/>
  <c r="L237" i="58"/>
  <c r="K237" i="58"/>
  <c r="O236" i="58"/>
  <c r="N236" i="58"/>
  <c r="M236" i="58"/>
  <c r="L236" i="58"/>
  <c r="K236" i="58"/>
  <c r="O235" i="58"/>
  <c r="N235" i="58"/>
  <c r="M235" i="58"/>
  <c r="L235" i="58"/>
  <c r="K235" i="58"/>
  <c r="O234" i="58"/>
  <c r="N234" i="58"/>
  <c r="M234" i="58"/>
  <c r="L234" i="58"/>
  <c r="K234" i="58"/>
  <c r="O233" i="58"/>
  <c r="N233" i="58"/>
  <c r="M233" i="58"/>
  <c r="L233" i="58"/>
  <c r="K233" i="58"/>
  <c r="O232" i="58"/>
  <c r="N232" i="58"/>
  <c r="M232" i="58"/>
  <c r="L232" i="58"/>
  <c r="K232" i="58"/>
  <c r="O231" i="58"/>
  <c r="N231" i="58"/>
  <c r="M231" i="58"/>
  <c r="L231" i="58"/>
  <c r="K231" i="58"/>
  <c r="O230" i="58"/>
  <c r="N230" i="58"/>
  <c r="M230" i="58"/>
  <c r="L230" i="58"/>
  <c r="K230" i="58"/>
  <c r="O229" i="58"/>
  <c r="N229" i="58"/>
  <c r="M229" i="58"/>
  <c r="L229" i="58"/>
  <c r="K229" i="58"/>
  <c r="O228" i="58"/>
  <c r="N228" i="58"/>
  <c r="M228" i="58"/>
  <c r="L228" i="58"/>
  <c r="K228" i="58"/>
  <c r="O227" i="58"/>
  <c r="N227" i="58"/>
  <c r="M227" i="58"/>
  <c r="L227" i="58"/>
  <c r="K227" i="58"/>
  <c r="O226" i="58"/>
  <c r="N226" i="58"/>
  <c r="M226" i="58"/>
  <c r="L226" i="58"/>
  <c r="K226" i="58"/>
  <c r="O225" i="58"/>
  <c r="N225" i="58"/>
  <c r="M225" i="58"/>
  <c r="L225" i="58"/>
  <c r="K225" i="58"/>
  <c r="O224" i="58"/>
  <c r="N224" i="58"/>
  <c r="M224" i="58"/>
  <c r="L224" i="58"/>
  <c r="K224" i="58"/>
  <c r="O223" i="58"/>
  <c r="N223" i="58"/>
  <c r="M223" i="58"/>
  <c r="L223" i="58"/>
  <c r="K223" i="58"/>
  <c r="O222" i="58"/>
  <c r="N222" i="58"/>
  <c r="M222" i="58"/>
  <c r="L222" i="58"/>
  <c r="K222" i="58"/>
  <c r="O221" i="58"/>
  <c r="N221" i="58"/>
  <c r="M221" i="58"/>
  <c r="L221" i="58"/>
  <c r="K221" i="58"/>
  <c r="O220" i="58"/>
  <c r="N220" i="58"/>
  <c r="M220" i="58"/>
  <c r="L220" i="58"/>
  <c r="K220" i="58"/>
  <c r="O219" i="58"/>
  <c r="N219" i="58"/>
  <c r="M219" i="58"/>
  <c r="L219" i="58"/>
  <c r="K219" i="58"/>
  <c r="O218" i="58"/>
  <c r="N218" i="58"/>
  <c r="M218" i="58"/>
  <c r="L218" i="58"/>
  <c r="K218" i="58"/>
  <c r="O217" i="58"/>
  <c r="N217" i="58"/>
  <c r="M217" i="58"/>
  <c r="L217" i="58"/>
  <c r="K217" i="58"/>
  <c r="O216" i="58"/>
  <c r="N216" i="58"/>
  <c r="M216" i="58"/>
  <c r="L216" i="58"/>
  <c r="K216" i="58"/>
  <c r="O215" i="58"/>
  <c r="N215" i="58"/>
  <c r="M215" i="58"/>
  <c r="L215" i="58"/>
  <c r="K215" i="58"/>
  <c r="O214" i="58"/>
  <c r="N214" i="58"/>
  <c r="M214" i="58"/>
  <c r="L214" i="58"/>
  <c r="K214" i="58"/>
  <c r="O213" i="58"/>
  <c r="N213" i="58"/>
  <c r="M213" i="58"/>
  <c r="L213" i="58"/>
  <c r="K213" i="58"/>
  <c r="O212" i="58"/>
  <c r="N212" i="58"/>
  <c r="M212" i="58"/>
  <c r="L212" i="58"/>
  <c r="K212" i="58"/>
  <c r="O211" i="58"/>
  <c r="N211" i="58"/>
  <c r="M211" i="58"/>
  <c r="L211" i="58"/>
  <c r="K211" i="58"/>
  <c r="O210" i="58"/>
  <c r="N210" i="58"/>
  <c r="M210" i="58"/>
  <c r="L210" i="58"/>
  <c r="K210" i="58"/>
  <c r="O209" i="58"/>
  <c r="N209" i="58"/>
  <c r="M209" i="58"/>
  <c r="L209" i="58"/>
  <c r="K209" i="58"/>
  <c r="O208" i="58"/>
  <c r="N208" i="58"/>
  <c r="M208" i="58"/>
  <c r="L208" i="58"/>
  <c r="K208" i="58"/>
  <c r="O207" i="58"/>
  <c r="N207" i="58"/>
  <c r="M207" i="58"/>
  <c r="L207" i="58"/>
  <c r="K207" i="58"/>
  <c r="O206" i="58"/>
  <c r="N206" i="58"/>
  <c r="M206" i="58"/>
  <c r="L206" i="58"/>
  <c r="K206" i="58"/>
  <c r="O205" i="58"/>
  <c r="N205" i="58"/>
  <c r="M205" i="58"/>
  <c r="L205" i="58"/>
  <c r="K205" i="58"/>
  <c r="O204" i="58"/>
  <c r="N204" i="58"/>
  <c r="M204" i="58"/>
  <c r="L204" i="58"/>
  <c r="K204" i="58"/>
  <c r="O203" i="58"/>
  <c r="N203" i="58"/>
  <c r="M203" i="58"/>
  <c r="L203" i="58"/>
  <c r="K203" i="58"/>
  <c r="O202" i="58"/>
  <c r="N202" i="58"/>
  <c r="M202" i="58"/>
  <c r="L202" i="58"/>
  <c r="K202" i="58"/>
  <c r="O201" i="58"/>
  <c r="N201" i="58"/>
  <c r="M201" i="58"/>
  <c r="L201" i="58"/>
  <c r="K201" i="58"/>
  <c r="O200" i="58"/>
  <c r="N200" i="58"/>
  <c r="M200" i="58"/>
  <c r="L200" i="58"/>
  <c r="K200" i="58"/>
  <c r="O199" i="58"/>
  <c r="N199" i="58"/>
  <c r="M199" i="58"/>
  <c r="L199" i="58"/>
  <c r="K199" i="58"/>
  <c r="O198" i="58"/>
  <c r="N198" i="58"/>
  <c r="M198" i="58"/>
  <c r="L198" i="58"/>
  <c r="K198" i="58"/>
  <c r="O197" i="58"/>
  <c r="N197" i="58"/>
  <c r="M197" i="58"/>
  <c r="L197" i="58"/>
  <c r="K197" i="58"/>
  <c r="O196" i="58"/>
  <c r="N196" i="58"/>
  <c r="M196" i="58"/>
  <c r="L196" i="58"/>
  <c r="K196" i="58"/>
  <c r="O195" i="58"/>
  <c r="N195" i="58"/>
  <c r="M195" i="58"/>
  <c r="L195" i="58"/>
  <c r="K195" i="58"/>
  <c r="O194" i="58"/>
  <c r="N194" i="58"/>
  <c r="M194" i="58"/>
  <c r="L194" i="58"/>
  <c r="K194" i="58"/>
  <c r="O193" i="58"/>
  <c r="N193" i="58"/>
  <c r="M193" i="58"/>
  <c r="L193" i="58"/>
  <c r="K193" i="58"/>
  <c r="O192" i="58"/>
  <c r="N192" i="58"/>
  <c r="M192" i="58"/>
  <c r="L192" i="58"/>
  <c r="K192" i="58"/>
  <c r="O191" i="58"/>
  <c r="N191" i="58"/>
  <c r="M191" i="58"/>
  <c r="L191" i="58"/>
  <c r="K191" i="58"/>
  <c r="O190" i="58"/>
  <c r="N190" i="58"/>
  <c r="M190" i="58"/>
  <c r="L190" i="58"/>
  <c r="K190" i="58"/>
  <c r="O189" i="58"/>
  <c r="N189" i="58"/>
  <c r="M189" i="58"/>
  <c r="L189" i="58"/>
  <c r="K189" i="58"/>
  <c r="O188" i="58"/>
  <c r="N188" i="58"/>
  <c r="M188" i="58"/>
  <c r="L188" i="58"/>
  <c r="K188" i="58"/>
  <c r="O187" i="58"/>
  <c r="N187" i="58"/>
  <c r="M187" i="58"/>
  <c r="L187" i="58"/>
  <c r="K187" i="58"/>
  <c r="O186" i="58"/>
  <c r="N186" i="58"/>
  <c r="M186" i="58"/>
  <c r="L186" i="58"/>
  <c r="K186" i="58"/>
  <c r="O185" i="58"/>
  <c r="N185" i="58"/>
  <c r="M185" i="58"/>
  <c r="L185" i="58"/>
  <c r="K185" i="58"/>
  <c r="O184" i="58"/>
  <c r="N184" i="58"/>
  <c r="M184" i="58"/>
  <c r="L184" i="58"/>
  <c r="K184" i="58"/>
  <c r="O183" i="58"/>
  <c r="N183" i="58"/>
  <c r="M183" i="58"/>
  <c r="L183" i="58"/>
  <c r="K183" i="58"/>
  <c r="O182" i="58"/>
  <c r="N182" i="58"/>
  <c r="M182" i="58"/>
  <c r="L182" i="58"/>
  <c r="K182" i="58"/>
  <c r="O181" i="58"/>
  <c r="N181" i="58"/>
  <c r="M181" i="58"/>
  <c r="L181" i="58"/>
  <c r="K181" i="58"/>
  <c r="O180" i="58"/>
  <c r="N180" i="58"/>
  <c r="M180" i="58"/>
  <c r="L180" i="58"/>
  <c r="K180" i="58"/>
  <c r="O179" i="58"/>
  <c r="N179" i="58"/>
  <c r="M179" i="58"/>
  <c r="L179" i="58"/>
  <c r="K179" i="58"/>
  <c r="O178" i="58"/>
  <c r="N178" i="58"/>
  <c r="M178" i="58"/>
  <c r="L178" i="58"/>
  <c r="K178" i="58"/>
  <c r="O177" i="58"/>
  <c r="N177" i="58"/>
  <c r="M177" i="58"/>
  <c r="L177" i="58"/>
  <c r="K177" i="58"/>
  <c r="O176" i="58"/>
  <c r="N176" i="58"/>
  <c r="M176" i="58"/>
  <c r="L176" i="58"/>
  <c r="K176" i="58"/>
  <c r="O175" i="58"/>
  <c r="N175" i="58"/>
  <c r="M175" i="58"/>
  <c r="L175" i="58"/>
  <c r="K175" i="58"/>
  <c r="O174" i="58"/>
  <c r="N174" i="58"/>
  <c r="M174" i="58"/>
  <c r="L174" i="58"/>
  <c r="K174" i="58"/>
  <c r="O173" i="58"/>
  <c r="N173" i="58"/>
  <c r="M173" i="58"/>
  <c r="L173" i="58"/>
  <c r="K173" i="58"/>
  <c r="O172" i="58"/>
  <c r="N172" i="58"/>
  <c r="M172" i="58"/>
  <c r="L172" i="58"/>
  <c r="K172" i="58"/>
  <c r="O171" i="58"/>
  <c r="N171" i="58"/>
  <c r="M171" i="58"/>
  <c r="L171" i="58"/>
  <c r="K171" i="58"/>
  <c r="O170" i="58"/>
  <c r="N170" i="58"/>
  <c r="M170" i="58"/>
  <c r="L170" i="58"/>
  <c r="K170" i="58"/>
  <c r="O169" i="58"/>
  <c r="N169" i="58"/>
  <c r="M169" i="58"/>
  <c r="L169" i="58"/>
  <c r="K169" i="58"/>
  <c r="O168" i="58"/>
  <c r="N168" i="58"/>
  <c r="M168" i="58"/>
  <c r="L168" i="58"/>
  <c r="K168" i="58"/>
  <c r="O167" i="58"/>
  <c r="N167" i="58"/>
  <c r="M167" i="58"/>
  <c r="L167" i="58"/>
  <c r="K167" i="58"/>
  <c r="O166" i="58"/>
  <c r="N166" i="58"/>
  <c r="M166" i="58"/>
  <c r="L166" i="58"/>
  <c r="K166" i="58"/>
  <c r="O165" i="58"/>
  <c r="N165" i="58"/>
  <c r="M165" i="58"/>
  <c r="L165" i="58"/>
  <c r="K165" i="58"/>
  <c r="O164" i="58"/>
  <c r="N164" i="58"/>
  <c r="M164" i="58"/>
  <c r="L164" i="58"/>
  <c r="K164" i="58"/>
  <c r="O163" i="58"/>
  <c r="N163" i="58"/>
  <c r="M163" i="58"/>
  <c r="L163" i="58"/>
  <c r="K163" i="58"/>
  <c r="O162" i="58"/>
  <c r="N162" i="58"/>
  <c r="M162" i="58"/>
  <c r="L162" i="58"/>
  <c r="K162" i="58"/>
  <c r="O161" i="58"/>
  <c r="N161" i="58"/>
  <c r="M161" i="58"/>
  <c r="L161" i="58"/>
  <c r="K161" i="58"/>
  <c r="O160" i="58"/>
  <c r="N160" i="58"/>
  <c r="M160" i="58"/>
  <c r="L160" i="58"/>
  <c r="K160" i="58"/>
  <c r="O159" i="58"/>
  <c r="N159" i="58"/>
  <c r="M159" i="58"/>
  <c r="L159" i="58"/>
  <c r="K159" i="58"/>
  <c r="O158" i="58"/>
  <c r="N158" i="58"/>
  <c r="M158" i="58"/>
  <c r="L158" i="58"/>
  <c r="K158" i="58"/>
  <c r="O157" i="58"/>
  <c r="N157" i="58"/>
  <c r="M157" i="58"/>
  <c r="L157" i="58"/>
  <c r="K157" i="58"/>
  <c r="O156" i="58"/>
  <c r="N156" i="58"/>
  <c r="M156" i="58"/>
  <c r="L156" i="58"/>
  <c r="K156" i="58"/>
  <c r="O155" i="58"/>
  <c r="N155" i="58"/>
  <c r="M155" i="58"/>
  <c r="L155" i="58"/>
  <c r="K155" i="58"/>
  <c r="O154" i="58"/>
  <c r="N154" i="58"/>
  <c r="M154" i="58"/>
  <c r="L154" i="58"/>
  <c r="K154" i="58"/>
  <c r="O153" i="58"/>
  <c r="N153" i="58"/>
  <c r="M153" i="58"/>
  <c r="L153" i="58"/>
  <c r="K153" i="58"/>
  <c r="O152" i="58"/>
  <c r="N152" i="58"/>
  <c r="M152" i="58"/>
  <c r="L152" i="58"/>
  <c r="K152" i="58"/>
  <c r="O151" i="58"/>
  <c r="N151" i="58"/>
  <c r="M151" i="58"/>
  <c r="L151" i="58"/>
  <c r="K151" i="58"/>
  <c r="O150" i="58"/>
  <c r="N150" i="58"/>
  <c r="M150" i="58"/>
  <c r="L150" i="58"/>
  <c r="K150" i="58"/>
  <c r="O149" i="58"/>
  <c r="N149" i="58"/>
  <c r="M149" i="58"/>
  <c r="L149" i="58"/>
  <c r="K149" i="58"/>
  <c r="O148" i="58"/>
  <c r="N148" i="58"/>
  <c r="M148" i="58"/>
  <c r="L148" i="58"/>
  <c r="K148" i="58"/>
  <c r="O147" i="58"/>
  <c r="N147" i="58"/>
  <c r="M147" i="58"/>
  <c r="L147" i="58"/>
  <c r="K147" i="58"/>
  <c r="O146" i="58"/>
  <c r="N146" i="58"/>
  <c r="M146" i="58"/>
  <c r="L146" i="58"/>
  <c r="K146" i="58"/>
  <c r="O145" i="58"/>
  <c r="N145" i="58"/>
  <c r="M145" i="58"/>
  <c r="L145" i="58"/>
  <c r="K145" i="58"/>
  <c r="O144" i="58"/>
  <c r="N144" i="58"/>
  <c r="M144" i="58"/>
  <c r="L144" i="58"/>
  <c r="K144" i="58"/>
  <c r="O143" i="58"/>
  <c r="N143" i="58"/>
  <c r="M143" i="58"/>
  <c r="L143" i="58"/>
  <c r="K143" i="58"/>
  <c r="O142" i="58"/>
  <c r="N142" i="58"/>
  <c r="M142" i="58"/>
  <c r="L142" i="58"/>
  <c r="K142" i="58"/>
  <c r="O141" i="58"/>
  <c r="N141" i="58"/>
  <c r="M141" i="58"/>
  <c r="L141" i="58"/>
  <c r="K141" i="58"/>
  <c r="O140" i="58"/>
  <c r="N140" i="58"/>
  <c r="M140" i="58"/>
  <c r="L140" i="58"/>
  <c r="K140" i="58"/>
  <c r="O139" i="58"/>
  <c r="N139" i="58"/>
  <c r="M139" i="58"/>
  <c r="L139" i="58"/>
  <c r="K139" i="58"/>
  <c r="O138" i="58"/>
  <c r="N138" i="58"/>
  <c r="M138" i="58"/>
  <c r="L138" i="58"/>
  <c r="K138" i="58"/>
  <c r="O137" i="58"/>
  <c r="N137" i="58"/>
  <c r="M137" i="58"/>
  <c r="L137" i="58"/>
  <c r="K137" i="58"/>
  <c r="O136" i="58"/>
  <c r="N136" i="58"/>
  <c r="M136" i="58"/>
  <c r="L136" i="58"/>
  <c r="K136" i="58"/>
  <c r="O135" i="58"/>
  <c r="N135" i="58"/>
  <c r="M135" i="58"/>
  <c r="L135" i="58"/>
  <c r="K135" i="58"/>
  <c r="O134" i="58"/>
  <c r="N134" i="58"/>
  <c r="M134" i="58"/>
  <c r="L134" i="58"/>
  <c r="K134" i="58"/>
  <c r="O133" i="58"/>
  <c r="N133" i="58"/>
  <c r="M133" i="58"/>
  <c r="L133" i="58"/>
  <c r="K133" i="58"/>
  <c r="O132" i="58"/>
  <c r="N132" i="58"/>
  <c r="M132" i="58"/>
  <c r="L132" i="58"/>
  <c r="K132" i="58"/>
  <c r="O131" i="58"/>
  <c r="N131" i="58"/>
  <c r="M131" i="58"/>
  <c r="L131" i="58"/>
  <c r="K131" i="58"/>
  <c r="O130" i="58"/>
  <c r="N130" i="58"/>
  <c r="M130" i="58"/>
  <c r="L130" i="58"/>
  <c r="K130" i="58"/>
  <c r="O129" i="58"/>
  <c r="N129" i="58"/>
  <c r="M129" i="58"/>
  <c r="L129" i="58"/>
  <c r="K129" i="58"/>
  <c r="O128" i="58"/>
  <c r="N128" i="58"/>
  <c r="M128" i="58"/>
  <c r="L128" i="58"/>
  <c r="K128" i="58"/>
  <c r="O127" i="58"/>
  <c r="N127" i="58"/>
  <c r="M127" i="58"/>
  <c r="L127" i="58"/>
  <c r="K127" i="58"/>
  <c r="O126" i="58"/>
  <c r="N126" i="58"/>
  <c r="M126" i="58"/>
  <c r="L126" i="58"/>
  <c r="K126" i="58"/>
  <c r="O125" i="58"/>
  <c r="N125" i="58"/>
  <c r="M125" i="58"/>
  <c r="L125" i="58"/>
  <c r="K125" i="58"/>
  <c r="O124" i="58"/>
  <c r="N124" i="58"/>
  <c r="M124" i="58"/>
  <c r="L124" i="58"/>
  <c r="K124" i="58"/>
  <c r="O123" i="58"/>
  <c r="N123" i="58"/>
  <c r="M123" i="58"/>
  <c r="L123" i="58"/>
  <c r="K123" i="58"/>
  <c r="O122" i="58"/>
  <c r="N122" i="58"/>
  <c r="M122" i="58"/>
  <c r="L122" i="58"/>
  <c r="K122" i="58"/>
  <c r="O121" i="58"/>
  <c r="N121" i="58"/>
  <c r="M121" i="58"/>
  <c r="L121" i="58"/>
  <c r="K121" i="58"/>
  <c r="O120" i="58"/>
  <c r="N120" i="58"/>
  <c r="M120" i="58"/>
  <c r="L120" i="58"/>
  <c r="K120" i="58"/>
  <c r="O119" i="58"/>
  <c r="N119" i="58"/>
  <c r="M119" i="58"/>
  <c r="L119" i="58"/>
  <c r="K119" i="58"/>
  <c r="O118" i="58"/>
  <c r="N118" i="58"/>
  <c r="M118" i="58"/>
  <c r="L118" i="58"/>
  <c r="K118" i="58"/>
  <c r="O117" i="58"/>
  <c r="N117" i="58"/>
  <c r="M117" i="58"/>
  <c r="L117" i="58"/>
  <c r="K117" i="58"/>
  <c r="O116" i="58"/>
  <c r="N116" i="58"/>
  <c r="M116" i="58"/>
  <c r="L116" i="58"/>
  <c r="K116" i="58"/>
  <c r="O115" i="58"/>
  <c r="N115" i="58"/>
  <c r="M115" i="58"/>
  <c r="L115" i="58"/>
  <c r="K115" i="58"/>
  <c r="O114" i="58"/>
  <c r="N114" i="58"/>
  <c r="M114" i="58"/>
  <c r="L114" i="58"/>
  <c r="K114" i="58"/>
  <c r="O113" i="58"/>
  <c r="N113" i="58"/>
  <c r="M113" i="58"/>
  <c r="L113" i="58"/>
  <c r="K113" i="58"/>
  <c r="O112" i="58"/>
  <c r="N112" i="58"/>
  <c r="M112" i="58"/>
  <c r="L112" i="58"/>
  <c r="K112" i="58"/>
  <c r="O111" i="58"/>
  <c r="N111" i="58"/>
  <c r="M111" i="58"/>
  <c r="L111" i="58"/>
  <c r="K111" i="58"/>
  <c r="O110" i="58"/>
  <c r="N110" i="58"/>
  <c r="M110" i="58"/>
  <c r="L110" i="58"/>
  <c r="K110" i="58"/>
  <c r="O109" i="58"/>
  <c r="N109" i="58"/>
  <c r="M109" i="58"/>
  <c r="L109" i="58"/>
  <c r="K109" i="58"/>
  <c r="O108" i="58"/>
  <c r="N108" i="58"/>
  <c r="M108" i="58"/>
  <c r="L108" i="58"/>
  <c r="K108" i="58"/>
  <c r="O107" i="58"/>
  <c r="N107" i="58"/>
  <c r="M107" i="58"/>
  <c r="L107" i="58"/>
  <c r="K107" i="58"/>
  <c r="O106" i="58"/>
  <c r="N106" i="58"/>
  <c r="M106" i="58"/>
  <c r="L106" i="58"/>
  <c r="K106" i="58"/>
  <c r="O105" i="58"/>
  <c r="N105" i="58"/>
  <c r="M105" i="58"/>
  <c r="L105" i="58"/>
  <c r="K105" i="58"/>
  <c r="O104" i="58"/>
  <c r="N104" i="58"/>
  <c r="M104" i="58"/>
  <c r="L104" i="58"/>
  <c r="K104" i="58"/>
  <c r="O103" i="58"/>
  <c r="N103" i="58"/>
  <c r="M103" i="58"/>
  <c r="L103" i="58"/>
  <c r="K103" i="58"/>
  <c r="O102" i="58"/>
  <c r="N102" i="58"/>
  <c r="M102" i="58"/>
  <c r="L102" i="58"/>
  <c r="K102" i="58"/>
  <c r="O101" i="58"/>
  <c r="N101" i="58"/>
  <c r="M101" i="58"/>
  <c r="L101" i="58"/>
  <c r="K101" i="58"/>
  <c r="O100" i="58"/>
  <c r="N100" i="58"/>
  <c r="M100" i="58"/>
  <c r="L100" i="58"/>
  <c r="K100" i="58"/>
  <c r="O99" i="58"/>
  <c r="N99" i="58"/>
  <c r="M99" i="58"/>
  <c r="L99" i="58"/>
  <c r="K99" i="58"/>
  <c r="O98" i="58"/>
  <c r="N98" i="58"/>
  <c r="M98" i="58"/>
  <c r="L98" i="58"/>
  <c r="K98" i="58"/>
  <c r="O97" i="58"/>
  <c r="N97" i="58"/>
  <c r="M97" i="58"/>
  <c r="L97" i="58"/>
  <c r="K97" i="58"/>
  <c r="O96" i="58"/>
  <c r="N96" i="58"/>
  <c r="M96" i="58"/>
  <c r="L96" i="58"/>
  <c r="K96" i="58"/>
  <c r="O95" i="58"/>
  <c r="N95" i="58"/>
  <c r="M95" i="58"/>
  <c r="L95" i="58"/>
  <c r="K95" i="58"/>
  <c r="O94" i="58"/>
  <c r="N94" i="58"/>
  <c r="M94" i="58"/>
  <c r="L94" i="58"/>
  <c r="K94" i="58"/>
  <c r="O93" i="58"/>
  <c r="N93" i="58"/>
  <c r="M93" i="58"/>
  <c r="L93" i="58"/>
  <c r="K93" i="58"/>
  <c r="O92" i="58"/>
  <c r="N92" i="58"/>
  <c r="M92" i="58"/>
  <c r="L92" i="58"/>
  <c r="K92" i="58"/>
  <c r="O91" i="58"/>
  <c r="N91" i="58"/>
  <c r="M91" i="58"/>
  <c r="L91" i="58"/>
  <c r="K91" i="58"/>
  <c r="O90" i="58"/>
  <c r="N90" i="58"/>
  <c r="M90" i="58"/>
  <c r="L90" i="58"/>
  <c r="K90" i="58"/>
  <c r="O89" i="58"/>
  <c r="N89" i="58"/>
  <c r="M89" i="58"/>
  <c r="L89" i="58"/>
  <c r="K89" i="58"/>
  <c r="O88" i="58"/>
  <c r="N88" i="58"/>
  <c r="M88" i="58"/>
  <c r="L88" i="58"/>
  <c r="K88" i="58"/>
  <c r="O87" i="58"/>
  <c r="N87" i="58"/>
  <c r="M87" i="58"/>
  <c r="L87" i="58"/>
  <c r="K87" i="58"/>
  <c r="O86" i="58"/>
  <c r="N86" i="58"/>
  <c r="M86" i="58"/>
  <c r="L86" i="58"/>
  <c r="K86" i="58"/>
  <c r="O85" i="58"/>
  <c r="N85" i="58"/>
  <c r="M85" i="58"/>
  <c r="L85" i="58"/>
  <c r="K85" i="58"/>
  <c r="O84" i="58"/>
  <c r="N84" i="58"/>
  <c r="M84" i="58"/>
  <c r="L84" i="58"/>
  <c r="K84" i="58"/>
  <c r="O83" i="58"/>
  <c r="N83" i="58"/>
  <c r="M83" i="58"/>
  <c r="L83" i="58"/>
  <c r="K83" i="58"/>
  <c r="O82" i="58"/>
  <c r="N82" i="58"/>
  <c r="M82" i="58"/>
  <c r="L82" i="58"/>
  <c r="K82" i="58"/>
  <c r="O81" i="58"/>
  <c r="N81" i="58"/>
  <c r="M81" i="58"/>
  <c r="L81" i="58"/>
  <c r="K81" i="58"/>
  <c r="O80" i="58"/>
  <c r="N80" i="58"/>
  <c r="M80" i="58"/>
  <c r="L80" i="58"/>
  <c r="K80" i="58"/>
  <c r="O79" i="58"/>
  <c r="N79" i="58"/>
  <c r="M79" i="58"/>
  <c r="L79" i="58"/>
  <c r="K79" i="58"/>
  <c r="O78" i="58"/>
  <c r="N78" i="58"/>
  <c r="M78" i="58"/>
  <c r="L78" i="58"/>
  <c r="K78" i="58"/>
  <c r="O77" i="58"/>
  <c r="N77" i="58"/>
  <c r="M77" i="58"/>
  <c r="L77" i="58"/>
  <c r="K77" i="58"/>
  <c r="O76" i="58"/>
  <c r="N76" i="58"/>
  <c r="M76" i="58"/>
  <c r="L76" i="58"/>
  <c r="K76" i="58"/>
  <c r="O75" i="58"/>
  <c r="N75" i="58"/>
  <c r="M75" i="58"/>
  <c r="L75" i="58"/>
  <c r="K75" i="58"/>
  <c r="O74" i="58"/>
  <c r="N74" i="58"/>
  <c r="M74" i="58"/>
  <c r="L74" i="58"/>
  <c r="K74" i="58"/>
  <c r="O73" i="58"/>
  <c r="N73" i="58"/>
  <c r="M73" i="58"/>
  <c r="L73" i="58"/>
  <c r="K73" i="58"/>
  <c r="O72" i="58"/>
  <c r="N72" i="58"/>
  <c r="M72" i="58"/>
  <c r="L72" i="58"/>
  <c r="K72" i="58"/>
  <c r="O71" i="58"/>
  <c r="N71" i="58"/>
  <c r="M71" i="58"/>
  <c r="L71" i="58"/>
  <c r="K71" i="58"/>
  <c r="O70" i="58"/>
  <c r="N70" i="58"/>
  <c r="M70" i="58"/>
  <c r="L70" i="58"/>
  <c r="K70" i="58"/>
  <c r="O69" i="58"/>
  <c r="N69" i="58"/>
  <c r="M69" i="58"/>
  <c r="L69" i="58"/>
  <c r="K69" i="58"/>
  <c r="O68" i="58"/>
  <c r="N68" i="58"/>
  <c r="M68" i="58"/>
  <c r="L68" i="58"/>
  <c r="K68" i="58"/>
  <c r="O67" i="58"/>
  <c r="N67" i="58"/>
  <c r="M67" i="58"/>
  <c r="L67" i="58"/>
  <c r="K67" i="58"/>
  <c r="O66" i="58"/>
  <c r="N66" i="58"/>
  <c r="M66" i="58"/>
  <c r="L66" i="58"/>
  <c r="K66" i="58"/>
  <c r="O65" i="58"/>
  <c r="N65" i="58"/>
  <c r="M65" i="58"/>
  <c r="L65" i="58"/>
  <c r="K65" i="58"/>
  <c r="O64" i="58"/>
  <c r="N64" i="58"/>
  <c r="M64" i="58"/>
  <c r="L64" i="58"/>
  <c r="K64" i="58"/>
  <c r="O63" i="58"/>
  <c r="N63" i="58"/>
  <c r="M63" i="58"/>
  <c r="L63" i="58"/>
  <c r="K63" i="58"/>
  <c r="O62" i="58"/>
  <c r="N62" i="58"/>
  <c r="M62" i="58"/>
  <c r="L62" i="58"/>
  <c r="K62" i="58"/>
  <c r="O61" i="58"/>
  <c r="N61" i="58"/>
  <c r="M61" i="58"/>
  <c r="L61" i="58"/>
  <c r="K61" i="58"/>
  <c r="O60" i="58"/>
  <c r="N60" i="58"/>
  <c r="M60" i="58"/>
  <c r="L60" i="58"/>
  <c r="K60" i="58"/>
  <c r="O59" i="58"/>
  <c r="N59" i="58"/>
  <c r="M59" i="58"/>
  <c r="L59" i="58"/>
  <c r="K59" i="58"/>
  <c r="O58" i="58"/>
  <c r="N58" i="58"/>
  <c r="M58" i="58"/>
  <c r="L58" i="58"/>
  <c r="K58" i="58"/>
  <c r="O57" i="58"/>
  <c r="N57" i="58"/>
  <c r="M57" i="58"/>
  <c r="L57" i="58"/>
  <c r="K57" i="58"/>
  <c r="O56" i="58"/>
  <c r="N56" i="58"/>
  <c r="M56" i="58"/>
  <c r="L56" i="58"/>
  <c r="K56" i="58"/>
  <c r="O55" i="58"/>
  <c r="N55" i="58"/>
  <c r="M55" i="58"/>
  <c r="L55" i="58"/>
  <c r="K55" i="58"/>
  <c r="O54" i="58"/>
  <c r="N54" i="58"/>
  <c r="M54" i="58"/>
  <c r="L54" i="58"/>
  <c r="K54" i="58"/>
  <c r="O53" i="58"/>
  <c r="N53" i="58"/>
  <c r="M53" i="58"/>
  <c r="L53" i="58"/>
  <c r="K53" i="58"/>
  <c r="O52" i="58"/>
  <c r="N52" i="58"/>
  <c r="M52" i="58"/>
  <c r="L52" i="58"/>
  <c r="K52" i="58"/>
  <c r="O51" i="58"/>
  <c r="N51" i="58"/>
  <c r="M51" i="58"/>
  <c r="L51" i="58"/>
  <c r="K51" i="58"/>
  <c r="O50" i="58"/>
  <c r="N50" i="58"/>
  <c r="M50" i="58"/>
  <c r="L50" i="58"/>
  <c r="K50" i="58"/>
  <c r="O49" i="58"/>
  <c r="N49" i="58"/>
  <c r="M49" i="58"/>
  <c r="L49" i="58"/>
  <c r="K49" i="58"/>
  <c r="O48" i="58"/>
  <c r="N48" i="58"/>
  <c r="M48" i="58"/>
  <c r="L48" i="58"/>
  <c r="K48" i="58"/>
  <c r="O47" i="58"/>
  <c r="N47" i="58"/>
  <c r="M47" i="58"/>
  <c r="L47" i="58"/>
  <c r="K47" i="58"/>
  <c r="O46" i="58"/>
  <c r="N46" i="58"/>
  <c r="M46" i="58"/>
  <c r="L46" i="58"/>
  <c r="K46" i="58"/>
  <c r="O45" i="58"/>
  <c r="N45" i="58"/>
  <c r="M45" i="58"/>
  <c r="L45" i="58"/>
  <c r="K45" i="58"/>
  <c r="O44" i="58"/>
  <c r="N44" i="58"/>
  <c r="M44" i="58"/>
  <c r="L44" i="58"/>
  <c r="K44" i="58"/>
  <c r="O43" i="58"/>
  <c r="N43" i="58"/>
  <c r="M43" i="58"/>
  <c r="L43" i="58"/>
  <c r="K43" i="58"/>
  <c r="O42" i="58"/>
  <c r="N42" i="58"/>
  <c r="M42" i="58"/>
  <c r="L42" i="58"/>
  <c r="K42" i="58"/>
  <c r="O41" i="58"/>
  <c r="N41" i="58"/>
  <c r="M41" i="58"/>
  <c r="L41" i="58"/>
  <c r="K41" i="58"/>
  <c r="O40" i="58"/>
  <c r="N40" i="58"/>
  <c r="M40" i="58"/>
  <c r="L40" i="58"/>
  <c r="K40" i="58"/>
  <c r="O39" i="58"/>
  <c r="N39" i="58"/>
  <c r="M39" i="58"/>
  <c r="L39" i="58"/>
  <c r="K39" i="58"/>
  <c r="O38" i="58"/>
  <c r="N38" i="58"/>
  <c r="M38" i="58"/>
  <c r="L38" i="58"/>
  <c r="K38" i="58"/>
  <c r="O37" i="58"/>
  <c r="N37" i="58"/>
  <c r="M37" i="58"/>
  <c r="L37" i="58"/>
  <c r="K37" i="58"/>
  <c r="O36" i="58"/>
  <c r="N36" i="58"/>
  <c r="M36" i="58"/>
  <c r="L36" i="58"/>
  <c r="K36" i="58"/>
  <c r="O35" i="58"/>
  <c r="N35" i="58"/>
  <c r="M35" i="58"/>
  <c r="L35" i="58"/>
  <c r="K35" i="58"/>
  <c r="O34" i="58"/>
  <c r="N34" i="58"/>
  <c r="M34" i="58"/>
  <c r="L34" i="58"/>
  <c r="K34" i="58"/>
  <c r="O33" i="58"/>
  <c r="N33" i="58"/>
  <c r="M33" i="58"/>
  <c r="L33" i="58"/>
  <c r="K33" i="58"/>
  <c r="O32" i="58"/>
  <c r="N32" i="58"/>
  <c r="M32" i="58"/>
  <c r="L32" i="58"/>
  <c r="K32" i="58"/>
  <c r="O31" i="58"/>
  <c r="N31" i="58"/>
  <c r="M31" i="58"/>
  <c r="L31" i="58"/>
  <c r="K31" i="58"/>
  <c r="O30" i="58"/>
  <c r="N30" i="58"/>
  <c r="M30" i="58"/>
  <c r="L30" i="58"/>
  <c r="K30" i="58"/>
  <c r="O29" i="58"/>
  <c r="N29" i="58"/>
  <c r="M29" i="58"/>
  <c r="L29" i="58"/>
  <c r="K29" i="58"/>
  <c r="O28" i="58"/>
  <c r="N28" i="58"/>
  <c r="M28" i="58"/>
  <c r="L28" i="58"/>
  <c r="K28" i="58"/>
  <c r="O27" i="58"/>
  <c r="N27" i="58"/>
  <c r="M27" i="58"/>
  <c r="L27" i="58"/>
  <c r="K27" i="58"/>
  <c r="O26" i="58"/>
  <c r="N26" i="58"/>
  <c r="M26" i="58"/>
  <c r="L26" i="58"/>
  <c r="K26" i="58"/>
  <c r="O25" i="58"/>
  <c r="N25" i="58"/>
  <c r="M25" i="58"/>
  <c r="L25" i="58"/>
  <c r="K25" i="58"/>
  <c r="O24" i="58"/>
  <c r="N24" i="58"/>
  <c r="M24" i="58"/>
  <c r="L24" i="58"/>
  <c r="K24" i="58"/>
  <c r="O23" i="58"/>
  <c r="N23" i="58"/>
  <c r="M23" i="58"/>
  <c r="L23" i="58"/>
  <c r="K23" i="58"/>
  <c r="O22" i="58"/>
  <c r="N22" i="58"/>
  <c r="M22" i="58"/>
  <c r="L22" i="58"/>
  <c r="K22" i="58"/>
  <c r="O21" i="58"/>
  <c r="N21" i="58"/>
  <c r="M21" i="58"/>
  <c r="L21" i="58"/>
  <c r="K21" i="58"/>
  <c r="O20" i="58"/>
  <c r="N20" i="58"/>
  <c r="M20" i="58"/>
  <c r="L20" i="58"/>
  <c r="K20" i="58"/>
  <c r="O19" i="58"/>
  <c r="N19" i="58"/>
  <c r="M19" i="58"/>
  <c r="L19" i="58"/>
  <c r="K19" i="58"/>
  <c r="O18" i="58"/>
  <c r="N18" i="58"/>
  <c r="M18" i="58"/>
  <c r="L18" i="58"/>
  <c r="K18" i="58"/>
  <c r="O17" i="58"/>
  <c r="N17" i="58"/>
  <c r="M17" i="58"/>
  <c r="L17" i="58"/>
  <c r="K17" i="58"/>
  <c r="O16" i="58"/>
  <c r="N16" i="58"/>
  <c r="M16" i="58"/>
  <c r="L16" i="58"/>
  <c r="K16" i="58"/>
  <c r="O15" i="58"/>
  <c r="N15" i="58"/>
  <c r="M15" i="58"/>
  <c r="L15" i="58"/>
  <c r="K15" i="58"/>
  <c r="O14" i="58"/>
  <c r="N14" i="58"/>
  <c r="M14" i="58"/>
  <c r="L14" i="58"/>
  <c r="K14" i="58"/>
  <c r="O13" i="58"/>
  <c r="N13" i="58"/>
  <c r="M13" i="58"/>
  <c r="L13" i="58"/>
  <c r="K13" i="58"/>
  <c r="O12" i="58"/>
  <c r="N12" i="58"/>
  <c r="M12" i="58"/>
  <c r="L12" i="58"/>
  <c r="K12" i="58"/>
  <c r="O270" i="57"/>
  <c r="N270" i="57"/>
  <c r="M270" i="57"/>
  <c r="L270" i="57"/>
  <c r="K270" i="57"/>
  <c r="O269" i="57"/>
  <c r="N269" i="57"/>
  <c r="M269" i="57"/>
  <c r="L269" i="57"/>
  <c r="K269" i="57"/>
  <c r="O268" i="57"/>
  <c r="N268" i="57"/>
  <c r="M268" i="57"/>
  <c r="L268" i="57"/>
  <c r="K268" i="57"/>
  <c r="O267" i="57"/>
  <c r="N267" i="57"/>
  <c r="M267" i="57"/>
  <c r="L267" i="57"/>
  <c r="K267" i="57"/>
  <c r="O266" i="57"/>
  <c r="N266" i="57"/>
  <c r="M266" i="57"/>
  <c r="L266" i="57"/>
  <c r="K266" i="57"/>
  <c r="O265" i="57"/>
  <c r="N265" i="57"/>
  <c r="M265" i="57"/>
  <c r="L265" i="57"/>
  <c r="K265" i="57"/>
  <c r="O264" i="57"/>
  <c r="N264" i="57"/>
  <c r="M264" i="57"/>
  <c r="L264" i="57"/>
  <c r="K264" i="57"/>
  <c r="O263" i="57"/>
  <c r="N263" i="57"/>
  <c r="M263" i="57"/>
  <c r="L263" i="57"/>
  <c r="K263" i="57"/>
  <c r="O262" i="57"/>
  <c r="N262" i="57"/>
  <c r="M262" i="57"/>
  <c r="L262" i="57"/>
  <c r="K262" i="57"/>
  <c r="O261" i="57"/>
  <c r="N261" i="57"/>
  <c r="M261" i="57"/>
  <c r="L261" i="57"/>
  <c r="K261" i="57"/>
  <c r="O260" i="57"/>
  <c r="N260" i="57"/>
  <c r="M260" i="57"/>
  <c r="L260" i="57"/>
  <c r="K260" i="57"/>
  <c r="O259" i="57"/>
  <c r="N259" i="57"/>
  <c r="M259" i="57"/>
  <c r="L259" i="57"/>
  <c r="K259" i="57"/>
  <c r="O258" i="57"/>
  <c r="N258" i="57"/>
  <c r="M258" i="57"/>
  <c r="L258" i="57"/>
  <c r="K258" i="57"/>
  <c r="O257" i="57"/>
  <c r="N257" i="57"/>
  <c r="M257" i="57"/>
  <c r="L257" i="57"/>
  <c r="K257" i="57"/>
  <c r="O256" i="57"/>
  <c r="N256" i="57"/>
  <c r="M256" i="57"/>
  <c r="L256" i="57"/>
  <c r="K256" i="57"/>
  <c r="O255" i="57"/>
  <c r="N255" i="57"/>
  <c r="M255" i="57"/>
  <c r="L255" i="57"/>
  <c r="K255" i="57"/>
  <c r="O254" i="57"/>
  <c r="N254" i="57"/>
  <c r="M254" i="57"/>
  <c r="L254" i="57"/>
  <c r="K254" i="57"/>
  <c r="O253" i="57"/>
  <c r="N253" i="57"/>
  <c r="M253" i="57"/>
  <c r="L253" i="57"/>
  <c r="K253" i="57"/>
  <c r="O252" i="57"/>
  <c r="N252" i="57"/>
  <c r="M252" i="57"/>
  <c r="L252" i="57"/>
  <c r="K252" i="57"/>
  <c r="O251" i="57"/>
  <c r="N251" i="57"/>
  <c r="M251" i="57"/>
  <c r="L251" i="57"/>
  <c r="K251" i="57"/>
  <c r="O250" i="57"/>
  <c r="N250" i="57"/>
  <c r="M250" i="57"/>
  <c r="L250" i="57"/>
  <c r="K250" i="57"/>
  <c r="O249" i="57"/>
  <c r="N249" i="57"/>
  <c r="M249" i="57"/>
  <c r="L249" i="57"/>
  <c r="K249" i="57"/>
  <c r="O248" i="57"/>
  <c r="N248" i="57"/>
  <c r="M248" i="57"/>
  <c r="L248" i="57"/>
  <c r="K248" i="57"/>
  <c r="O247" i="57"/>
  <c r="N247" i="57"/>
  <c r="M247" i="57"/>
  <c r="L247" i="57"/>
  <c r="K247" i="57"/>
  <c r="O246" i="57"/>
  <c r="N246" i="57"/>
  <c r="M246" i="57"/>
  <c r="L246" i="57"/>
  <c r="K246" i="57"/>
  <c r="O245" i="57"/>
  <c r="N245" i="57"/>
  <c r="M245" i="57"/>
  <c r="L245" i="57"/>
  <c r="K245" i="57"/>
  <c r="O244" i="57"/>
  <c r="N244" i="57"/>
  <c r="M244" i="57"/>
  <c r="L244" i="57"/>
  <c r="K244" i="57"/>
  <c r="O243" i="57"/>
  <c r="N243" i="57"/>
  <c r="M243" i="57"/>
  <c r="L243" i="57"/>
  <c r="K243" i="57"/>
  <c r="O242" i="57"/>
  <c r="N242" i="57"/>
  <c r="M242" i="57"/>
  <c r="L242" i="57"/>
  <c r="K242" i="57"/>
  <c r="O241" i="57"/>
  <c r="N241" i="57"/>
  <c r="M241" i="57"/>
  <c r="L241" i="57"/>
  <c r="K241" i="57"/>
  <c r="O240" i="57"/>
  <c r="N240" i="57"/>
  <c r="M240" i="57"/>
  <c r="L240" i="57"/>
  <c r="K240" i="57"/>
  <c r="O239" i="57"/>
  <c r="N239" i="57"/>
  <c r="M239" i="57"/>
  <c r="L239" i="57"/>
  <c r="K239" i="57"/>
  <c r="O238" i="57"/>
  <c r="N238" i="57"/>
  <c r="M238" i="57"/>
  <c r="L238" i="57"/>
  <c r="K238" i="57"/>
  <c r="O237" i="57"/>
  <c r="N237" i="57"/>
  <c r="M237" i="57"/>
  <c r="L237" i="57"/>
  <c r="K237" i="57"/>
  <c r="O236" i="57"/>
  <c r="N236" i="57"/>
  <c r="M236" i="57"/>
  <c r="L236" i="57"/>
  <c r="K236" i="57"/>
  <c r="O235" i="57"/>
  <c r="N235" i="57"/>
  <c r="M235" i="57"/>
  <c r="L235" i="57"/>
  <c r="K235" i="57"/>
  <c r="O234" i="57"/>
  <c r="N234" i="57"/>
  <c r="M234" i="57"/>
  <c r="L234" i="57"/>
  <c r="K234" i="57"/>
  <c r="O233" i="57"/>
  <c r="N233" i="57"/>
  <c r="M233" i="57"/>
  <c r="L233" i="57"/>
  <c r="K233" i="57"/>
  <c r="O232" i="57"/>
  <c r="N232" i="57"/>
  <c r="M232" i="57"/>
  <c r="L232" i="57"/>
  <c r="K232" i="57"/>
  <c r="O231" i="57"/>
  <c r="N231" i="57"/>
  <c r="M231" i="57"/>
  <c r="L231" i="57"/>
  <c r="K231" i="57"/>
  <c r="O230" i="57"/>
  <c r="N230" i="57"/>
  <c r="M230" i="57"/>
  <c r="L230" i="57"/>
  <c r="K230" i="57"/>
  <c r="O229" i="57"/>
  <c r="N229" i="57"/>
  <c r="M229" i="57"/>
  <c r="L229" i="57"/>
  <c r="K229" i="57"/>
  <c r="O228" i="57"/>
  <c r="N228" i="57"/>
  <c r="M228" i="57"/>
  <c r="L228" i="57"/>
  <c r="K228" i="57"/>
  <c r="O227" i="57"/>
  <c r="N227" i="57"/>
  <c r="M227" i="57"/>
  <c r="L227" i="57"/>
  <c r="K227" i="57"/>
  <c r="O226" i="57"/>
  <c r="N226" i="57"/>
  <c r="M226" i="57"/>
  <c r="L226" i="57"/>
  <c r="K226" i="57"/>
  <c r="O225" i="57"/>
  <c r="N225" i="57"/>
  <c r="M225" i="57"/>
  <c r="L225" i="57"/>
  <c r="K225" i="57"/>
  <c r="O224" i="57"/>
  <c r="N224" i="57"/>
  <c r="M224" i="57"/>
  <c r="L224" i="57"/>
  <c r="K224" i="57"/>
  <c r="O223" i="57"/>
  <c r="N223" i="57"/>
  <c r="M223" i="57"/>
  <c r="L223" i="57"/>
  <c r="K223" i="57"/>
  <c r="O222" i="57"/>
  <c r="N222" i="57"/>
  <c r="M222" i="57"/>
  <c r="L222" i="57"/>
  <c r="K222" i="57"/>
  <c r="O221" i="57"/>
  <c r="N221" i="57"/>
  <c r="M221" i="57"/>
  <c r="L221" i="57"/>
  <c r="K221" i="57"/>
  <c r="O220" i="57"/>
  <c r="N220" i="57"/>
  <c r="M220" i="57"/>
  <c r="L220" i="57"/>
  <c r="K220" i="57"/>
  <c r="O219" i="57"/>
  <c r="N219" i="57"/>
  <c r="M219" i="57"/>
  <c r="L219" i="57"/>
  <c r="K219" i="57"/>
  <c r="O218" i="57"/>
  <c r="N218" i="57"/>
  <c r="M218" i="57"/>
  <c r="L218" i="57"/>
  <c r="K218" i="57"/>
  <c r="O217" i="57"/>
  <c r="N217" i="57"/>
  <c r="M217" i="57"/>
  <c r="L217" i="57"/>
  <c r="K217" i="57"/>
  <c r="O216" i="57"/>
  <c r="N216" i="57"/>
  <c r="M216" i="57"/>
  <c r="L216" i="57"/>
  <c r="K216" i="57"/>
  <c r="O215" i="57"/>
  <c r="N215" i="57"/>
  <c r="M215" i="57"/>
  <c r="L215" i="57"/>
  <c r="K215" i="57"/>
  <c r="O214" i="57"/>
  <c r="N214" i="57"/>
  <c r="M214" i="57"/>
  <c r="L214" i="57"/>
  <c r="K214" i="57"/>
  <c r="O213" i="57"/>
  <c r="N213" i="57"/>
  <c r="M213" i="57"/>
  <c r="L213" i="57"/>
  <c r="K213" i="57"/>
  <c r="O212" i="57"/>
  <c r="N212" i="57"/>
  <c r="M212" i="57"/>
  <c r="L212" i="57"/>
  <c r="K212" i="57"/>
  <c r="O211" i="57"/>
  <c r="N211" i="57"/>
  <c r="M211" i="57"/>
  <c r="L211" i="57"/>
  <c r="K211" i="57"/>
  <c r="O210" i="57"/>
  <c r="N210" i="57"/>
  <c r="M210" i="57"/>
  <c r="L210" i="57"/>
  <c r="K210" i="57"/>
  <c r="O209" i="57"/>
  <c r="N209" i="57"/>
  <c r="M209" i="57"/>
  <c r="L209" i="57"/>
  <c r="K209" i="57"/>
  <c r="O208" i="57"/>
  <c r="N208" i="57"/>
  <c r="M208" i="57"/>
  <c r="L208" i="57"/>
  <c r="K208" i="57"/>
  <c r="O207" i="57"/>
  <c r="N207" i="57"/>
  <c r="M207" i="57"/>
  <c r="L207" i="57"/>
  <c r="K207" i="57"/>
  <c r="O206" i="57"/>
  <c r="N206" i="57"/>
  <c r="M206" i="57"/>
  <c r="L206" i="57"/>
  <c r="K206" i="57"/>
  <c r="O205" i="57"/>
  <c r="N205" i="57"/>
  <c r="M205" i="57"/>
  <c r="L205" i="57"/>
  <c r="K205" i="57"/>
  <c r="O204" i="57"/>
  <c r="N204" i="57"/>
  <c r="M204" i="57"/>
  <c r="L204" i="57"/>
  <c r="K204" i="57"/>
  <c r="O203" i="57"/>
  <c r="N203" i="57"/>
  <c r="M203" i="57"/>
  <c r="L203" i="57"/>
  <c r="K203" i="57"/>
  <c r="O202" i="57"/>
  <c r="N202" i="57"/>
  <c r="M202" i="57"/>
  <c r="L202" i="57"/>
  <c r="K202" i="57"/>
  <c r="O201" i="57"/>
  <c r="N201" i="57"/>
  <c r="M201" i="57"/>
  <c r="L201" i="57"/>
  <c r="K201" i="57"/>
  <c r="O200" i="57"/>
  <c r="N200" i="57"/>
  <c r="M200" i="57"/>
  <c r="L200" i="57"/>
  <c r="K200" i="57"/>
  <c r="O199" i="57"/>
  <c r="N199" i="57"/>
  <c r="M199" i="57"/>
  <c r="L199" i="57"/>
  <c r="K199" i="57"/>
  <c r="O198" i="57"/>
  <c r="N198" i="57"/>
  <c r="M198" i="57"/>
  <c r="L198" i="57"/>
  <c r="K198" i="57"/>
  <c r="O197" i="57"/>
  <c r="N197" i="57"/>
  <c r="M197" i="57"/>
  <c r="L197" i="57"/>
  <c r="K197" i="57"/>
  <c r="O196" i="57"/>
  <c r="N196" i="57"/>
  <c r="M196" i="57"/>
  <c r="L196" i="57"/>
  <c r="K196" i="57"/>
  <c r="O195" i="57"/>
  <c r="N195" i="57"/>
  <c r="M195" i="57"/>
  <c r="L195" i="57"/>
  <c r="K195" i="57"/>
  <c r="O194" i="57"/>
  <c r="N194" i="57"/>
  <c r="M194" i="57"/>
  <c r="L194" i="57"/>
  <c r="K194" i="57"/>
  <c r="O193" i="57"/>
  <c r="N193" i="57"/>
  <c r="M193" i="57"/>
  <c r="L193" i="57"/>
  <c r="K193" i="57"/>
  <c r="O192" i="57"/>
  <c r="N192" i="57"/>
  <c r="M192" i="57"/>
  <c r="L192" i="57"/>
  <c r="K192" i="57"/>
  <c r="O191" i="57"/>
  <c r="N191" i="57"/>
  <c r="M191" i="57"/>
  <c r="L191" i="57"/>
  <c r="K191" i="57"/>
  <c r="O190" i="57"/>
  <c r="N190" i="57"/>
  <c r="M190" i="57"/>
  <c r="L190" i="57"/>
  <c r="K190" i="57"/>
  <c r="O189" i="57"/>
  <c r="N189" i="57"/>
  <c r="M189" i="57"/>
  <c r="L189" i="57"/>
  <c r="K189" i="57"/>
  <c r="O188" i="57"/>
  <c r="N188" i="57"/>
  <c r="M188" i="57"/>
  <c r="L188" i="57"/>
  <c r="K188" i="57"/>
  <c r="O187" i="57"/>
  <c r="N187" i="57"/>
  <c r="M187" i="57"/>
  <c r="L187" i="57"/>
  <c r="K187" i="57"/>
  <c r="O186" i="57"/>
  <c r="N186" i="57"/>
  <c r="M186" i="57"/>
  <c r="L186" i="57"/>
  <c r="K186" i="57"/>
  <c r="O185" i="57"/>
  <c r="N185" i="57"/>
  <c r="M185" i="57"/>
  <c r="L185" i="57"/>
  <c r="K185" i="57"/>
  <c r="O184" i="57"/>
  <c r="N184" i="57"/>
  <c r="M184" i="57"/>
  <c r="L184" i="57"/>
  <c r="K184" i="57"/>
  <c r="O183" i="57"/>
  <c r="N183" i="57"/>
  <c r="M183" i="57"/>
  <c r="L183" i="57"/>
  <c r="K183" i="57"/>
  <c r="O182" i="57"/>
  <c r="N182" i="57"/>
  <c r="M182" i="57"/>
  <c r="L182" i="57"/>
  <c r="K182" i="57"/>
  <c r="O181" i="57"/>
  <c r="N181" i="57"/>
  <c r="M181" i="57"/>
  <c r="L181" i="57"/>
  <c r="K181" i="57"/>
  <c r="O180" i="57"/>
  <c r="N180" i="57"/>
  <c r="M180" i="57"/>
  <c r="L180" i="57"/>
  <c r="K180" i="57"/>
  <c r="O179" i="57"/>
  <c r="N179" i="57"/>
  <c r="M179" i="57"/>
  <c r="L179" i="57"/>
  <c r="K179" i="57"/>
  <c r="O178" i="57"/>
  <c r="N178" i="57"/>
  <c r="M178" i="57"/>
  <c r="L178" i="57"/>
  <c r="K178" i="57"/>
  <c r="O177" i="57"/>
  <c r="N177" i="57"/>
  <c r="M177" i="57"/>
  <c r="L177" i="57"/>
  <c r="K177" i="57"/>
  <c r="O176" i="57"/>
  <c r="N176" i="57"/>
  <c r="M176" i="57"/>
  <c r="L176" i="57"/>
  <c r="K176" i="57"/>
  <c r="O175" i="57"/>
  <c r="N175" i="57"/>
  <c r="M175" i="57"/>
  <c r="L175" i="57"/>
  <c r="K175" i="57"/>
  <c r="O174" i="57"/>
  <c r="N174" i="57"/>
  <c r="M174" i="57"/>
  <c r="L174" i="57"/>
  <c r="K174" i="57"/>
  <c r="O173" i="57"/>
  <c r="N173" i="57"/>
  <c r="M173" i="57"/>
  <c r="L173" i="57"/>
  <c r="K173" i="57"/>
  <c r="O172" i="57"/>
  <c r="N172" i="57"/>
  <c r="M172" i="57"/>
  <c r="L172" i="57"/>
  <c r="K172" i="57"/>
  <c r="O171" i="57"/>
  <c r="N171" i="57"/>
  <c r="M171" i="57"/>
  <c r="L171" i="57"/>
  <c r="K171" i="57"/>
  <c r="O170" i="57"/>
  <c r="N170" i="57"/>
  <c r="M170" i="57"/>
  <c r="L170" i="57"/>
  <c r="K170" i="57"/>
  <c r="O169" i="57"/>
  <c r="N169" i="57"/>
  <c r="M169" i="57"/>
  <c r="L169" i="57"/>
  <c r="K169" i="57"/>
  <c r="O168" i="57"/>
  <c r="N168" i="57"/>
  <c r="M168" i="57"/>
  <c r="L168" i="57"/>
  <c r="K168" i="57"/>
  <c r="O167" i="57"/>
  <c r="N167" i="57"/>
  <c r="M167" i="57"/>
  <c r="L167" i="57"/>
  <c r="K167" i="57"/>
  <c r="O166" i="57"/>
  <c r="N166" i="57"/>
  <c r="M166" i="57"/>
  <c r="L166" i="57"/>
  <c r="K166" i="57"/>
  <c r="O165" i="57"/>
  <c r="N165" i="57"/>
  <c r="M165" i="57"/>
  <c r="L165" i="57"/>
  <c r="K165" i="57"/>
  <c r="O164" i="57"/>
  <c r="N164" i="57"/>
  <c r="M164" i="57"/>
  <c r="L164" i="57"/>
  <c r="K164" i="57"/>
  <c r="O163" i="57"/>
  <c r="N163" i="57"/>
  <c r="M163" i="57"/>
  <c r="L163" i="57"/>
  <c r="K163" i="57"/>
  <c r="O162" i="57"/>
  <c r="N162" i="57"/>
  <c r="M162" i="57"/>
  <c r="L162" i="57"/>
  <c r="K162" i="57"/>
  <c r="O161" i="57"/>
  <c r="N161" i="57"/>
  <c r="M161" i="57"/>
  <c r="L161" i="57"/>
  <c r="K161" i="57"/>
  <c r="O160" i="57"/>
  <c r="N160" i="57"/>
  <c r="M160" i="57"/>
  <c r="L160" i="57"/>
  <c r="K160" i="57"/>
  <c r="O159" i="57"/>
  <c r="N159" i="57"/>
  <c r="M159" i="57"/>
  <c r="L159" i="57"/>
  <c r="K159" i="57"/>
  <c r="O158" i="57"/>
  <c r="N158" i="57"/>
  <c r="M158" i="57"/>
  <c r="L158" i="57"/>
  <c r="K158" i="57"/>
  <c r="O157" i="57"/>
  <c r="N157" i="57"/>
  <c r="M157" i="57"/>
  <c r="L157" i="57"/>
  <c r="K157" i="57"/>
  <c r="O156" i="57"/>
  <c r="N156" i="57"/>
  <c r="M156" i="57"/>
  <c r="L156" i="57"/>
  <c r="K156" i="57"/>
  <c r="O155" i="57"/>
  <c r="N155" i="57"/>
  <c r="M155" i="57"/>
  <c r="L155" i="57"/>
  <c r="K155" i="57"/>
  <c r="O154" i="57"/>
  <c r="N154" i="57"/>
  <c r="M154" i="57"/>
  <c r="L154" i="57"/>
  <c r="K154" i="57"/>
  <c r="O153" i="57"/>
  <c r="N153" i="57"/>
  <c r="M153" i="57"/>
  <c r="L153" i="57"/>
  <c r="K153" i="57"/>
  <c r="O152" i="57"/>
  <c r="N152" i="57"/>
  <c r="M152" i="57"/>
  <c r="L152" i="57"/>
  <c r="K152" i="57"/>
  <c r="O151" i="57"/>
  <c r="N151" i="57"/>
  <c r="M151" i="57"/>
  <c r="L151" i="57"/>
  <c r="K151" i="57"/>
  <c r="O150" i="57"/>
  <c r="N150" i="57"/>
  <c r="M150" i="57"/>
  <c r="L150" i="57"/>
  <c r="K150" i="57"/>
  <c r="O149" i="57"/>
  <c r="N149" i="57"/>
  <c r="M149" i="57"/>
  <c r="L149" i="57"/>
  <c r="K149" i="57"/>
  <c r="O148" i="57"/>
  <c r="N148" i="57"/>
  <c r="M148" i="57"/>
  <c r="L148" i="57"/>
  <c r="K148" i="57"/>
  <c r="O147" i="57"/>
  <c r="N147" i="57"/>
  <c r="M147" i="57"/>
  <c r="L147" i="57"/>
  <c r="K147" i="57"/>
  <c r="O146" i="57"/>
  <c r="N146" i="57"/>
  <c r="M146" i="57"/>
  <c r="L146" i="57"/>
  <c r="K146" i="57"/>
  <c r="O145" i="57"/>
  <c r="N145" i="57"/>
  <c r="M145" i="57"/>
  <c r="L145" i="57"/>
  <c r="K145" i="57"/>
  <c r="O144" i="57"/>
  <c r="N144" i="57"/>
  <c r="M144" i="57"/>
  <c r="L144" i="57"/>
  <c r="K144" i="57"/>
  <c r="O143" i="57"/>
  <c r="N143" i="57"/>
  <c r="M143" i="57"/>
  <c r="L143" i="57"/>
  <c r="K143" i="57"/>
  <c r="O142" i="57"/>
  <c r="N142" i="57"/>
  <c r="M142" i="57"/>
  <c r="L142" i="57"/>
  <c r="K142" i="57"/>
  <c r="O141" i="57"/>
  <c r="N141" i="57"/>
  <c r="M141" i="57"/>
  <c r="L141" i="57"/>
  <c r="K141" i="57"/>
  <c r="O140" i="57"/>
  <c r="N140" i="57"/>
  <c r="M140" i="57"/>
  <c r="L140" i="57"/>
  <c r="K140" i="57"/>
  <c r="O139" i="57"/>
  <c r="N139" i="57"/>
  <c r="M139" i="57"/>
  <c r="L139" i="57"/>
  <c r="K139" i="57"/>
  <c r="O138" i="57"/>
  <c r="N138" i="57"/>
  <c r="M138" i="57"/>
  <c r="L138" i="57"/>
  <c r="K138" i="57"/>
  <c r="O137" i="57"/>
  <c r="N137" i="57"/>
  <c r="M137" i="57"/>
  <c r="L137" i="57"/>
  <c r="K137" i="57"/>
  <c r="O136" i="57"/>
  <c r="N136" i="57"/>
  <c r="M136" i="57"/>
  <c r="L136" i="57"/>
  <c r="K136" i="57"/>
  <c r="O135" i="57"/>
  <c r="N135" i="57"/>
  <c r="M135" i="57"/>
  <c r="L135" i="57"/>
  <c r="K135" i="57"/>
  <c r="O134" i="57"/>
  <c r="N134" i="57"/>
  <c r="M134" i="57"/>
  <c r="L134" i="57"/>
  <c r="K134" i="57"/>
  <c r="O133" i="57"/>
  <c r="N133" i="57"/>
  <c r="M133" i="57"/>
  <c r="L133" i="57"/>
  <c r="K133" i="57"/>
  <c r="O132" i="57"/>
  <c r="N132" i="57"/>
  <c r="M132" i="57"/>
  <c r="L132" i="57"/>
  <c r="K132" i="57"/>
  <c r="O131" i="57"/>
  <c r="N131" i="57"/>
  <c r="M131" i="57"/>
  <c r="L131" i="57"/>
  <c r="K131" i="57"/>
  <c r="O130" i="57"/>
  <c r="N130" i="57"/>
  <c r="M130" i="57"/>
  <c r="L130" i="57"/>
  <c r="K130" i="57"/>
  <c r="O129" i="57"/>
  <c r="N129" i="57"/>
  <c r="M129" i="57"/>
  <c r="L129" i="57"/>
  <c r="K129" i="57"/>
  <c r="O128" i="57"/>
  <c r="N128" i="57"/>
  <c r="M128" i="57"/>
  <c r="L128" i="57"/>
  <c r="K128" i="57"/>
  <c r="O127" i="57"/>
  <c r="N127" i="57"/>
  <c r="M127" i="57"/>
  <c r="L127" i="57"/>
  <c r="K127" i="57"/>
  <c r="O126" i="57"/>
  <c r="N126" i="57"/>
  <c r="M126" i="57"/>
  <c r="L126" i="57"/>
  <c r="K126" i="57"/>
  <c r="O125" i="57"/>
  <c r="N125" i="57"/>
  <c r="M125" i="57"/>
  <c r="L125" i="57"/>
  <c r="K125" i="57"/>
  <c r="O124" i="57"/>
  <c r="N124" i="57"/>
  <c r="M124" i="57"/>
  <c r="L124" i="57"/>
  <c r="K124" i="57"/>
  <c r="O123" i="57"/>
  <c r="N123" i="57"/>
  <c r="M123" i="57"/>
  <c r="L123" i="57"/>
  <c r="K123" i="57"/>
  <c r="O122" i="57"/>
  <c r="N122" i="57"/>
  <c r="M122" i="57"/>
  <c r="L122" i="57"/>
  <c r="K122" i="57"/>
  <c r="O121" i="57"/>
  <c r="N121" i="57"/>
  <c r="M121" i="57"/>
  <c r="L121" i="57"/>
  <c r="K121" i="57"/>
  <c r="O120" i="57"/>
  <c r="N120" i="57"/>
  <c r="M120" i="57"/>
  <c r="L120" i="57"/>
  <c r="K120" i="57"/>
  <c r="O119" i="57"/>
  <c r="N119" i="57"/>
  <c r="M119" i="57"/>
  <c r="L119" i="57"/>
  <c r="K119" i="57"/>
  <c r="O118" i="57"/>
  <c r="N118" i="57"/>
  <c r="M118" i="57"/>
  <c r="L118" i="57"/>
  <c r="K118" i="57"/>
  <c r="O117" i="57"/>
  <c r="N117" i="57"/>
  <c r="M117" i="57"/>
  <c r="L117" i="57"/>
  <c r="K117" i="57"/>
  <c r="O116" i="57"/>
  <c r="N116" i="57"/>
  <c r="M116" i="57"/>
  <c r="L116" i="57"/>
  <c r="K116" i="57"/>
  <c r="O115" i="57"/>
  <c r="N115" i="57"/>
  <c r="M115" i="57"/>
  <c r="L115" i="57"/>
  <c r="K115" i="57"/>
  <c r="O114" i="57"/>
  <c r="N114" i="57"/>
  <c r="M114" i="57"/>
  <c r="L114" i="57"/>
  <c r="K114" i="57"/>
  <c r="O113" i="57"/>
  <c r="N113" i="57"/>
  <c r="M113" i="57"/>
  <c r="L113" i="57"/>
  <c r="K113" i="57"/>
  <c r="O112" i="57"/>
  <c r="N112" i="57"/>
  <c r="M112" i="57"/>
  <c r="L112" i="57"/>
  <c r="K112" i="57"/>
  <c r="O111" i="57"/>
  <c r="N111" i="57"/>
  <c r="M111" i="57"/>
  <c r="L111" i="57"/>
  <c r="K111" i="57"/>
  <c r="O110" i="57"/>
  <c r="N110" i="57"/>
  <c r="M110" i="57"/>
  <c r="L110" i="57"/>
  <c r="K110" i="57"/>
  <c r="O109" i="57"/>
  <c r="N109" i="57"/>
  <c r="M109" i="57"/>
  <c r="L109" i="57"/>
  <c r="K109" i="57"/>
  <c r="O108" i="57"/>
  <c r="N108" i="57"/>
  <c r="M108" i="57"/>
  <c r="L108" i="57"/>
  <c r="K108" i="57"/>
  <c r="O107" i="57"/>
  <c r="N107" i="57"/>
  <c r="M107" i="57"/>
  <c r="L107" i="57"/>
  <c r="K107" i="57"/>
  <c r="O106" i="57"/>
  <c r="N106" i="57"/>
  <c r="M106" i="57"/>
  <c r="L106" i="57"/>
  <c r="K106" i="57"/>
  <c r="O105" i="57"/>
  <c r="N105" i="57"/>
  <c r="M105" i="57"/>
  <c r="L105" i="57"/>
  <c r="K105" i="57"/>
  <c r="O104" i="57"/>
  <c r="N104" i="57"/>
  <c r="M104" i="57"/>
  <c r="L104" i="57"/>
  <c r="K104" i="57"/>
  <c r="O103" i="57"/>
  <c r="N103" i="57"/>
  <c r="M103" i="57"/>
  <c r="L103" i="57"/>
  <c r="K103" i="57"/>
  <c r="O102" i="57"/>
  <c r="N102" i="57"/>
  <c r="M102" i="57"/>
  <c r="L102" i="57"/>
  <c r="K102" i="57"/>
  <c r="O101" i="57"/>
  <c r="N101" i="57"/>
  <c r="M101" i="57"/>
  <c r="L101" i="57"/>
  <c r="K101" i="57"/>
  <c r="O100" i="57"/>
  <c r="N100" i="57"/>
  <c r="M100" i="57"/>
  <c r="L100" i="57"/>
  <c r="K100" i="57"/>
  <c r="O99" i="57"/>
  <c r="N99" i="57"/>
  <c r="M99" i="57"/>
  <c r="L99" i="57"/>
  <c r="K99" i="57"/>
  <c r="O98" i="57"/>
  <c r="N98" i="57"/>
  <c r="M98" i="57"/>
  <c r="L98" i="57"/>
  <c r="K98" i="57"/>
  <c r="O97" i="57"/>
  <c r="N97" i="57"/>
  <c r="M97" i="57"/>
  <c r="L97" i="57"/>
  <c r="K97" i="57"/>
  <c r="O96" i="57"/>
  <c r="N96" i="57"/>
  <c r="M96" i="57"/>
  <c r="L96" i="57"/>
  <c r="K96" i="57"/>
  <c r="O95" i="57"/>
  <c r="N95" i="57"/>
  <c r="M95" i="57"/>
  <c r="L95" i="57"/>
  <c r="K95" i="57"/>
  <c r="O94" i="57"/>
  <c r="N94" i="57"/>
  <c r="M94" i="57"/>
  <c r="L94" i="57"/>
  <c r="K94" i="57"/>
  <c r="O93" i="57"/>
  <c r="N93" i="57"/>
  <c r="M93" i="57"/>
  <c r="L93" i="57"/>
  <c r="K93" i="57"/>
  <c r="O92" i="57"/>
  <c r="N92" i="57"/>
  <c r="M92" i="57"/>
  <c r="L92" i="57"/>
  <c r="K92" i="57"/>
  <c r="O91" i="57"/>
  <c r="N91" i="57"/>
  <c r="M91" i="57"/>
  <c r="L91" i="57"/>
  <c r="K91" i="57"/>
  <c r="O90" i="57"/>
  <c r="N90" i="57"/>
  <c r="M90" i="57"/>
  <c r="L90" i="57"/>
  <c r="K90" i="57"/>
  <c r="O89" i="57"/>
  <c r="N89" i="57"/>
  <c r="M89" i="57"/>
  <c r="L89" i="57"/>
  <c r="K89" i="57"/>
  <c r="O88" i="57"/>
  <c r="N88" i="57"/>
  <c r="M88" i="57"/>
  <c r="L88" i="57"/>
  <c r="K88" i="57"/>
  <c r="O87" i="57"/>
  <c r="N87" i="57"/>
  <c r="M87" i="57"/>
  <c r="L87" i="57"/>
  <c r="K87" i="57"/>
  <c r="O86" i="57"/>
  <c r="N86" i="57"/>
  <c r="M86" i="57"/>
  <c r="L86" i="57"/>
  <c r="K86" i="57"/>
  <c r="O85" i="57"/>
  <c r="N85" i="57"/>
  <c r="M85" i="57"/>
  <c r="L85" i="57"/>
  <c r="K85" i="57"/>
  <c r="O84" i="57"/>
  <c r="N84" i="57"/>
  <c r="M84" i="57"/>
  <c r="L84" i="57"/>
  <c r="K84" i="57"/>
  <c r="O83" i="57"/>
  <c r="N83" i="57"/>
  <c r="M83" i="57"/>
  <c r="L83" i="57"/>
  <c r="K83" i="57"/>
  <c r="O82" i="57"/>
  <c r="N82" i="57"/>
  <c r="M82" i="57"/>
  <c r="L82" i="57"/>
  <c r="K82" i="57"/>
  <c r="O81" i="57"/>
  <c r="N81" i="57"/>
  <c r="M81" i="57"/>
  <c r="L81" i="57"/>
  <c r="K81" i="57"/>
  <c r="O80" i="57"/>
  <c r="N80" i="57"/>
  <c r="M80" i="57"/>
  <c r="L80" i="57"/>
  <c r="K80" i="57"/>
  <c r="O79" i="57"/>
  <c r="N79" i="57"/>
  <c r="M79" i="57"/>
  <c r="L79" i="57"/>
  <c r="K79" i="57"/>
  <c r="O78" i="57"/>
  <c r="N78" i="57"/>
  <c r="M78" i="57"/>
  <c r="L78" i="57"/>
  <c r="K78" i="57"/>
  <c r="O77" i="57"/>
  <c r="N77" i="57"/>
  <c r="M77" i="57"/>
  <c r="L77" i="57"/>
  <c r="K77" i="57"/>
  <c r="O76" i="57"/>
  <c r="N76" i="57"/>
  <c r="M76" i="57"/>
  <c r="L76" i="57"/>
  <c r="K76" i="57"/>
  <c r="O75" i="57"/>
  <c r="N75" i="57"/>
  <c r="M75" i="57"/>
  <c r="L75" i="57"/>
  <c r="K75" i="57"/>
  <c r="O74" i="57"/>
  <c r="N74" i="57"/>
  <c r="M74" i="57"/>
  <c r="L74" i="57"/>
  <c r="K74" i="57"/>
  <c r="O73" i="57"/>
  <c r="N73" i="57"/>
  <c r="M73" i="57"/>
  <c r="L73" i="57"/>
  <c r="K73" i="57"/>
  <c r="O72" i="57"/>
  <c r="N72" i="57"/>
  <c r="M72" i="57"/>
  <c r="L72" i="57"/>
  <c r="K72" i="57"/>
  <c r="O71" i="57"/>
  <c r="N71" i="57"/>
  <c r="M71" i="57"/>
  <c r="L71" i="57"/>
  <c r="K71" i="57"/>
  <c r="O70" i="57"/>
  <c r="N70" i="57"/>
  <c r="M70" i="57"/>
  <c r="L70" i="57"/>
  <c r="K70" i="57"/>
  <c r="O69" i="57"/>
  <c r="N69" i="57"/>
  <c r="M69" i="57"/>
  <c r="L69" i="57"/>
  <c r="K69" i="57"/>
  <c r="O68" i="57"/>
  <c r="N68" i="57"/>
  <c r="M68" i="57"/>
  <c r="L68" i="57"/>
  <c r="K68" i="57"/>
  <c r="O67" i="57"/>
  <c r="N67" i="57"/>
  <c r="M67" i="57"/>
  <c r="L67" i="57"/>
  <c r="K67" i="57"/>
  <c r="O66" i="57"/>
  <c r="N66" i="57"/>
  <c r="M66" i="57"/>
  <c r="L66" i="57"/>
  <c r="K66" i="57"/>
  <c r="O65" i="57"/>
  <c r="N65" i="57"/>
  <c r="M65" i="57"/>
  <c r="L65" i="57"/>
  <c r="K65" i="57"/>
  <c r="O64" i="57"/>
  <c r="N64" i="57"/>
  <c r="M64" i="57"/>
  <c r="L64" i="57"/>
  <c r="K64" i="57"/>
  <c r="O63" i="57"/>
  <c r="N63" i="57"/>
  <c r="M63" i="57"/>
  <c r="L63" i="57"/>
  <c r="K63" i="57"/>
  <c r="O62" i="57"/>
  <c r="N62" i="57"/>
  <c r="M62" i="57"/>
  <c r="L62" i="57"/>
  <c r="K62" i="57"/>
  <c r="O61" i="57"/>
  <c r="N61" i="57"/>
  <c r="M61" i="57"/>
  <c r="L61" i="57"/>
  <c r="K61" i="57"/>
  <c r="O60" i="57"/>
  <c r="N60" i="57"/>
  <c r="M60" i="57"/>
  <c r="L60" i="57"/>
  <c r="K60" i="57"/>
  <c r="O59" i="57"/>
  <c r="N59" i="57"/>
  <c r="M59" i="57"/>
  <c r="L59" i="57"/>
  <c r="K59" i="57"/>
  <c r="O58" i="57"/>
  <c r="N58" i="57"/>
  <c r="M58" i="57"/>
  <c r="L58" i="57"/>
  <c r="K58" i="57"/>
  <c r="O57" i="57"/>
  <c r="N57" i="57"/>
  <c r="M57" i="57"/>
  <c r="L57" i="57"/>
  <c r="K57" i="57"/>
  <c r="O56" i="57"/>
  <c r="N56" i="57"/>
  <c r="M56" i="57"/>
  <c r="L56" i="57"/>
  <c r="K56" i="57"/>
  <c r="O55" i="57"/>
  <c r="N55" i="57"/>
  <c r="M55" i="57"/>
  <c r="L55" i="57"/>
  <c r="K55" i="57"/>
  <c r="O54" i="57"/>
  <c r="N54" i="57"/>
  <c r="M54" i="57"/>
  <c r="L54" i="57"/>
  <c r="K54" i="57"/>
  <c r="O53" i="57"/>
  <c r="N53" i="57"/>
  <c r="M53" i="57"/>
  <c r="L53" i="57"/>
  <c r="K53" i="57"/>
  <c r="O52" i="57"/>
  <c r="N52" i="57"/>
  <c r="M52" i="57"/>
  <c r="L52" i="57"/>
  <c r="K52" i="57"/>
  <c r="O51" i="57"/>
  <c r="N51" i="57"/>
  <c r="M51" i="57"/>
  <c r="L51" i="57"/>
  <c r="K51" i="57"/>
  <c r="O50" i="57"/>
  <c r="N50" i="57"/>
  <c r="M50" i="57"/>
  <c r="L50" i="57"/>
  <c r="K50" i="57"/>
  <c r="O49" i="57"/>
  <c r="N49" i="57"/>
  <c r="M49" i="57"/>
  <c r="L49" i="57"/>
  <c r="K49" i="57"/>
  <c r="O48" i="57"/>
  <c r="N48" i="57"/>
  <c r="M48" i="57"/>
  <c r="L48" i="57"/>
  <c r="K48" i="57"/>
  <c r="O47" i="57"/>
  <c r="N47" i="57"/>
  <c r="M47" i="57"/>
  <c r="L47" i="57"/>
  <c r="K47" i="57"/>
  <c r="O46" i="57"/>
  <c r="N46" i="57"/>
  <c r="M46" i="57"/>
  <c r="L46" i="57"/>
  <c r="K46" i="57"/>
  <c r="O45" i="57"/>
  <c r="N45" i="57"/>
  <c r="M45" i="57"/>
  <c r="L45" i="57"/>
  <c r="K45" i="57"/>
  <c r="O44" i="57"/>
  <c r="N44" i="57"/>
  <c r="M44" i="57"/>
  <c r="L44" i="57"/>
  <c r="K44" i="57"/>
  <c r="O43" i="57"/>
  <c r="N43" i="57"/>
  <c r="M43" i="57"/>
  <c r="L43" i="57"/>
  <c r="K43" i="57"/>
  <c r="O42" i="57"/>
  <c r="N42" i="57"/>
  <c r="M42" i="57"/>
  <c r="L42" i="57"/>
  <c r="K42" i="57"/>
  <c r="O41" i="57"/>
  <c r="N41" i="57"/>
  <c r="M41" i="57"/>
  <c r="L41" i="57"/>
  <c r="K41" i="57"/>
  <c r="O40" i="57"/>
  <c r="N40" i="57"/>
  <c r="M40" i="57"/>
  <c r="L40" i="57"/>
  <c r="K40" i="57"/>
  <c r="O39" i="57"/>
  <c r="N39" i="57"/>
  <c r="M39" i="57"/>
  <c r="L39" i="57"/>
  <c r="K39" i="57"/>
  <c r="O38" i="57"/>
  <c r="N38" i="57"/>
  <c r="M38" i="57"/>
  <c r="L38" i="57"/>
  <c r="K38" i="57"/>
  <c r="O37" i="57"/>
  <c r="N37" i="57"/>
  <c r="M37" i="57"/>
  <c r="L37" i="57"/>
  <c r="K37" i="57"/>
  <c r="O36" i="57"/>
  <c r="N36" i="57"/>
  <c r="M36" i="57"/>
  <c r="L36" i="57"/>
  <c r="K36" i="57"/>
  <c r="O35" i="57"/>
  <c r="N35" i="57"/>
  <c r="M35" i="57"/>
  <c r="L35" i="57"/>
  <c r="K35" i="57"/>
  <c r="O34" i="57"/>
  <c r="N34" i="57"/>
  <c r="M34" i="57"/>
  <c r="L34" i="57"/>
  <c r="K34" i="57"/>
  <c r="O33" i="57"/>
  <c r="N33" i="57"/>
  <c r="M33" i="57"/>
  <c r="L33" i="57"/>
  <c r="K33" i="57"/>
  <c r="O32" i="57"/>
  <c r="N32" i="57"/>
  <c r="M32" i="57"/>
  <c r="L32" i="57"/>
  <c r="K32" i="57"/>
  <c r="O31" i="57"/>
  <c r="N31" i="57"/>
  <c r="M31" i="57"/>
  <c r="L31" i="57"/>
  <c r="K31" i="57"/>
  <c r="O30" i="57"/>
  <c r="N30" i="57"/>
  <c r="M30" i="57"/>
  <c r="L30" i="57"/>
  <c r="K30" i="57"/>
  <c r="O29" i="57"/>
  <c r="N29" i="57"/>
  <c r="M29" i="57"/>
  <c r="L29" i="57"/>
  <c r="K29" i="57"/>
  <c r="O28" i="57"/>
  <c r="N28" i="57"/>
  <c r="M28" i="57"/>
  <c r="L28" i="57"/>
  <c r="K28" i="57"/>
  <c r="O27" i="57"/>
  <c r="N27" i="57"/>
  <c r="M27" i="57"/>
  <c r="L27" i="57"/>
  <c r="K27" i="57"/>
  <c r="O26" i="57"/>
  <c r="N26" i="57"/>
  <c r="M26" i="57"/>
  <c r="L26" i="57"/>
  <c r="K26" i="57"/>
  <c r="O25" i="57"/>
  <c r="N25" i="57"/>
  <c r="M25" i="57"/>
  <c r="L25" i="57"/>
  <c r="K25" i="57"/>
  <c r="O24" i="57"/>
  <c r="N24" i="57"/>
  <c r="M24" i="57"/>
  <c r="L24" i="57"/>
  <c r="K24" i="57"/>
  <c r="O23" i="57"/>
  <c r="N23" i="57"/>
  <c r="M23" i="57"/>
  <c r="L23" i="57"/>
  <c r="K23" i="57"/>
  <c r="O22" i="57"/>
  <c r="N22" i="57"/>
  <c r="M22" i="57"/>
  <c r="L22" i="57"/>
  <c r="K22" i="57"/>
  <c r="O21" i="57"/>
  <c r="N21" i="57"/>
  <c r="M21" i="57"/>
  <c r="L21" i="57"/>
  <c r="K21" i="57"/>
  <c r="O20" i="57"/>
  <c r="N20" i="57"/>
  <c r="M20" i="57"/>
  <c r="L20" i="57"/>
  <c r="K20" i="57"/>
  <c r="O19" i="57"/>
  <c r="N19" i="57"/>
  <c r="M19" i="57"/>
  <c r="L19" i="57"/>
  <c r="K19" i="57"/>
  <c r="O18" i="57"/>
  <c r="N18" i="57"/>
  <c r="M18" i="57"/>
  <c r="L18" i="57"/>
  <c r="K18" i="57"/>
  <c r="O17" i="57"/>
  <c r="N17" i="57"/>
  <c r="M17" i="57"/>
  <c r="L17" i="57"/>
  <c r="K17" i="57"/>
  <c r="O16" i="57"/>
  <c r="N16" i="57"/>
  <c r="M16" i="57"/>
  <c r="L16" i="57"/>
  <c r="K16" i="57"/>
  <c r="O15" i="57"/>
  <c r="N15" i="57"/>
  <c r="M15" i="57"/>
  <c r="L15" i="57"/>
  <c r="K15" i="57"/>
  <c r="O14" i="57"/>
  <c r="N14" i="57"/>
  <c r="M14" i="57"/>
  <c r="L14" i="57"/>
  <c r="K14" i="57"/>
  <c r="O13" i="57"/>
  <c r="N13" i="57"/>
  <c r="M13" i="57"/>
  <c r="L13" i="57"/>
  <c r="K13" i="57"/>
  <c r="O12" i="57"/>
  <c r="N12" i="57"/>
  <c r="M12" i="57"/>
  <c r="L12" i="57"/>
  <c r="K12" i="57"/>
  <c r="O270" i="56"/>
  <c r="N270" i="56"/>
  <c r="M270" i="56"/>
  <c r="L270" i="56"/>
  <c r="K270" i="56"/>
  <c r="O269" i="56"/>
  <c r="N269" i="56"/>
  <c r="M269" i="56"/>
  <c r="L269" i="56"/>
  <c r="K269" i="56"/>
  <c r="O268" i="56"/>
  <c r="N268" i="56"/>
  <c r="M268" i="56"/>
  <c r="L268" i="56"/>
  <c r="K268" i="56"/>
  <c r="O267" i="56"/>
  <c r="N267" i="56"/>
  <c r="M267" i="56"/>
  <c r="L267" i="56"/>
  <c r="K267" i="56"/>
  <c r="O266" i="56"/>
  <c r="N266" i="56"/>
  <c r="M266" i="56"/>
  <c r="L266" i="56"/>
  <c r="K266" i="56"/>
  <c r="O265" i="56"/>
  <c r="N265" i="56"/>
  <c r="M265" i="56"/>
  <c r="L265" i="56"/>
  <c r="K265" i="56"/>
  <c r="O264" i="56"/>
  <c r="N264" i="56"/>
  <c r="M264" i="56"/>
  <c r="L264" i="56"/>
  <c r="K264" i="56"/>
  <c r="O263" i="56"/>
  <c r="N263" i="56"/>
  <c r="M263" i="56"/>
  <c r="L263" i="56"/>
  <c r="K263" i="56"/>
  <c r="O262" i="56"/>
  <c r="N262" i="56"/>
  <c r="M262" i="56"/>
  <c r="L262" i="56"/>
  <c r="K262" i="56"/>
  <c r="O261" i="56"/>
  <c r="N261" i="56"/>
  <c r="M261" i="56"/>
  <c r="L261" i="56"/>
  <c r="K261" i="56"/>
  <c r="O260" i="56"/>
  <c r="N260" i="56"/>
  <c r="M260" i="56"/>
  <c r="L260" i="56"/>
  <c r="K260" i="56"/>
  <c r="O259" i="56"/>
  <c r="N259" i="56"/>
  <c r="M259" i="56"/>
  <c r="L259" i="56"/>
  <c r="K259" i="56"/>
  <c r="O258" i="56"/>
  <c r="N258" i="56"/>
  <c r="M258" i="56"/>
  <c r="L258" i="56"/>
  <c r="K258" i="56"/>
  <c r="O257" i="56"/>
  <c r="N257" i="56"/>
  <c r="M257" i="56"/>
  <c r="L257" i="56"/>
  <c r="K257" i="56"/>
  <c r="O256" i="56"/>
  <c r="N256" i="56"/>
  <c r="M256" i="56"/>
  <c r="L256" i="56"/>
  <c r="K256" i="56"/>
  <c r="O255" i="56"/>
  <c r="N255" i="56"/>
  <c r="M255" i="56"/>
  <c r="L255" i="56"/>
  <c r="K255" i="56"/>
  <c r="O254" i="56"/>
  <c r="N254" i="56"/>
  <c r="M254" i="56"/>
  <c r="L254" i="56"/>
  <c r="K254" i="56"/>
  <c r="O253" i="56"/>
  <c r="N253" i="56"/>
  <c r="M253" i="56"/>
  <c r="L253" i="56"/>
  <c r="K253" i="56"/>
  <c r="O252" i="56"/>
  <c r="N252" i="56"/>
  <c r="M252" i="56"/>
  <c r="L252" i="56"/>
  <c r="K252" i="56"/>
  <c r="O251" i="56"/>
  <c r="N251" i="56"/>
  <c r="M251" i="56"/>
  <c r="L251" i="56"/>
  <c r="K251" i="56"/>
  <c r="O250" i="56"/>
  <c r="N250" i="56"/>
  <c r="M250" i="56"/>
  <c r="L250" i="56"/>
  <c r="K250" i="56"/>
  <c r="O249" i="56"/>
  <c r="N249" i="56"/>
  <c r="M249" i="56"/>
  <c r="L249" i="56"/>
  <c r="K249" i="56"/>
  <c r="O248" i="56"/>
  <c r="N248" i="56"/>
  <c r="M248" i="56"/>
  <c r="L248" i="56"/>
  <c r="K248" i="56"/>
  <c r="O247" i="56"/>
  <c r="N247" i="56"/>
  <c r="M247" i="56"/>
  <c r="L247" i="56"/>
  <c r="K247" i="56"/>
  <c r="O246" i="56"/>
  <c r="N246" i="56"/>
  <c r="M246" i="56"/>
  <c r="L246" i="56"/>
  <c r="K246" i="56"/>
  <c r="O245" i="56"/>
  <c r="N245" i="56"/>
  <c r="M245" i="56"/>
  <c r="L245" i="56"/>
  <c r="K245" i="56"/>
  <c r="O244" i="56"/>
  <c r="N244" i="56"/>
  <c r="M244" i="56"/>
  <c r="L244" i="56"/>
  <c r="K244" i="56"/>
  <c r="O243" i="56"/>
  <c r="N243" i="56"/>
  <c r="M243" i="56"/>
  <c r="L243" i="56"/>
  <c r="K243" i="56"/>
  <c r="O242" i="56"/>
  <c r="N242" i="56"/>
  <c r="M242" i="56"/>
  <c r="L242" i="56"/>
  <c r="K242" i="56"/>
  <c r="O241" i="56"/>
  <c r="N241" i="56"/>
  <c r="M241" i="56"/>
  <c r="L241" i="56"/>
  <c r="K241" i="56"/>
  <c r="O240" i="56"/>
  <c r="N240" i="56"/>
  <c r="M240" i="56"/>
  <c r="L240" i="56"/>
  <c r="K240" i="56"/>
  <c r="O239" i="56"/>
  <c r="N239" i="56"/>
  <c r="M239" i="56"/>
  <c r="L239" i="56"/>
  <c r="K239" i="56"/>
  <c r="O238" i="56"/>
  <c r="N238" i="56"/>
  <c r="M238" i="56"/>
  <c r="L238" i="56"/>
  <c r="K238" i="56"/>
  <c r="O237" i="56"/>
  <c r="N237" i="56"/>
  <c r="M237" i="56"/>
  <c r="L237" i="56"/>
  <c r="K237" i="56"/>
  <c r="O236" i="56"/>
  <c r="N236" i="56"/>
  <c r="M236" i="56"/>
  <c r="L236" i="56"/>
  <c r="K236" i="56"/>
  <c r="O235" i="56"/>
  <c r="N235" i="56"/>
  <c r="M235" i="56"/>
  <c r="L235" i="56"/>
  <c r="K235" i="56"/>
  <c r="O234" i="56"/>
  <c r="N234" i="56"/>
  <c r="M234" i="56"/>
  <c r="L234" i="56"/>
  <c r="K234" i="56"/>
  <c r="O233" i="56"/>
  <c r="N233" i="56"/>
  <c r="M233" i="56"/>
  <c r="L233" i="56"/>
  <c r="K233" i="56"/>
  <c r="O232" i="56"/>
  <c r="N232" i="56"/>
  <c r="M232" i="56"/>
  <c r="L232" i="56"/>
  <c r="K232" i="56"/>
  <c r="O231" i="56"/>
  <c r="N231" i="56"/>
  <c r="M231" i="56"/>
  <c r="L231" i="56"/>
  <c r="K231" i="56"/>
  <c r="O230" i="56"/>
  <c r="N230" i="56"/>
  <c r="M230" i="56"/>
  <c r="L230" i="56"/>
  <c r="K230" i="56"/>
  <c r="O229" i="56"/>
  <c r="N229" i="56"/>
  <c r="M229" i="56"/>
  <c r="L229" i="56"/>
  <c r="K229" i="56"/>
  <c r="O228" i="56"/>
  <c r="N228" i="56"/>
  <c r="M228" i="56"/>
  <c r="L228" i="56"/>
  <c r="K228" i="56"/>
  <c r="O227" i="56"/>
  <c r="N227" i="56"/>
  <c r="M227" i="56"/>
  <c r="L227" i="56"/>
  <c r="K227" i="56"/>
  <c r="O226" i="56"/>
  <c r="N226" i="56"/>
  <c r="M226" i="56"/>
  <c r="L226" i="56"/>
  <c r="K226" i="56"/>
  <c r="O225" i="56"/>
  <c r="N225" i="56"/>
  <c r="M225" i="56"/>
  <c r="L225" i="56"/>
  <c r="K225" i="56"/>
  <c r="O224" i="56"/>
  <c r="N224" i="56"/>
  <c r="M224" i="56"/>
  <c r="L224" i="56"/>
  <c r="K224" i="56"/>
  <c r="O223" i="56"/>
  <c r="N223" i="56"/>
  <c r="M223" i="56"/>
  <c r="L223" i="56"/>
  <c r="K223" i="56"/>
  <c r="O222" i="56"/>
  <c r="N222" i="56"/>
  <c r="M222" i="56"/>
  <c r="L222" i="56"/>
  <c r="K222" i="56"/>
  <c r="O221" i="56"/>
  <c r="N221" i="56"/>
  <c r="M221" i="56"/>
  <c r="L221" i="56"/>
  <c r="K221" i="56"/>
  <c r="O220" i="56"/>
  <c r="N220" i="56"/>
  <c r="M220" i="56"/>
  <c r="L220" i="56"/>
  <c r="K220" i="56"/>
  <c r="O219" i="56"/>
  <c r="N219" i="56"/>
  <c r="M219" i="56"/>
  <c r="L219" i="56"/>
  <c r="K219" i="56"/>
  <c r="O218" i="56"/>
  <c r="N218" i="56"/>
  <c r="M218" i="56"/>
  <c r="L218" i="56"/>
  <c r="K218" i="56"/>
  <c r="O217" i="56"/>
  <c r="N217" i="56"/>
  <c r="M217" i="56"/>
  <c r="L217" i="56"/>
  <c r="K217" i="56"/>
  <c r="O216" i="56"/>
  <c r="N216" i="56"/>
  <c r="M216" i="56"/>
  <c r="L216" i="56"/>
  <c r="K216" i="56"/>
  <c r="O215" i="56"/>
  <c r="N215" i="56"/>
  <c r="M215" i="56"/>
  <c r="L215" i="56"/>
  <c r="K215" i="56"/>
  <c r="O214" i="56"/>
  <c r="N214" i="56"/>
  <c r="M214" i="56"/>
  <c r="L214" i="56"/>
  <c r="K214" i="56"/>
  <c r="O213" i="56"/>
  <c r="N213" i="56"/>
  <c r="M213" i="56"/>
  <c r="L213" i="56"/>
  <c r="K213" i="56"/>
  <c r="O212" i="56"/>
  <c r="N212" i="56"/>
  <c r="M212" i="56"/>
  <c r="L212" i="56"/>
  <c r="K212" i="56"/>
  <c r="O211" i="56"/>
  <c r="N211" i="56"/>
  <c r="M211" i="56"/>
  <c r="L211" i="56"/>
  <c r="K211" i="56"/>
  <c r="O210" i="56"/>
  <c r="N210" i="56"/>
  <c r="M210" i="56"/>
  <c r="L210" i="56"/>
  <c r="K210" i="56"/>
  <c r="O209" i="56"/>
  <c r="N209" i="56"/>
  <c r="M209" i="56"/>
  <c r="L209" i="56"/>
  <c r="K209" i="56"/>
  <c r="O208" i="56"/>
  <c r="N208" i="56"/>
  <c r="M208" i="56"/>
  <c r="L208" i="56"/>
  <c r="K208" i="56"/>
  <c r="O207" i="56"/>
  <c r="N207" i="56"/>
  <c r="M207" i="56"/>
  <c r="L207" i="56"/>
  <c r="K207" i="56"/>
  <c r="O206" i="56"/>
  <c r="N206" i="56"/>
  <c r="M206" i="56"/>
  <c r="L206" i="56"/>
  <c r="K206" i="56"/>
  <c r="O205" i="56"/>
  <c r="N205" i="56"/>
  <c r="M205" i="56"/>
  <c r="L205" i="56"/>
  <c r="K205" i="56"/>
  <c r="O204" i="56"/>
  <c r="N204" i="56"/>
  <c r="M204" i="56"/>
  <c r="L204" i="56"/>
  <c r="K204" i="56"/>
  <c r="O203" i="56"/>
  <c r="N203" i="56"/>
  <c r="M203" i="56"/>
  <c r="L203" i="56"/>
  <c r="K203" i="56"/>
  <c r="O202" i="56"/>
  <c r="N202" i="56"/>
  <c r="M202" i="56"/>
  <c r="L202" i="56"/>
  <c r="K202" i="56"/>
  <c r="O201" i="56"/>
  <c r="N201" i="56"/>
  <c r="M201" i="56"/>
  <c r="L201" i="56"/>
  <c r="K201" i="56"/>
  <c r="O200" i="56"/>
  <c r="N200" i="56"/>
  <c r="M200" i="56"/>
  <c r="L200" i="56"/>
  <c r="K200" i="56"/>
  <c r="O199" i="56"/>
  <c r="N199" i="56"/>
  <c r="M199" i="56"/>
  <c r="L199" i="56"/>
  <c r="K199" i="56"/>
  <c r="O198" i="56"/>
  <c r="N198" i="56"/>
  <c r="M198" i="56"/>
  <c r="L198" i="56"/>
  <c r="K198" i="56"/>
  <c r="O197" i="56"/>
  <c r="N197" i="56"/>
  <c r="M197" i="56"/>
  <c r="L197" i="56"/>
  <c r="K197" i="56"/>
  <c r="O196" i="56"/>
  <c r="N196" i="56"/>
  <c r="M196" i="56"/>
  <c r="L196" i="56"/>
  <c r="K196" i="56"/>
  <c r="O195" i="56"/>
  <c r="N195" i="56"/>
  <c r="M195" i="56"/>
  <c r="L195" i="56"/>
  <c r="K195" i="56"/>
  <c r="O194" i="56"/>
  <c r="N194" i="56"/>
  <c r="M194" i="56"/>
  <c r="L194" i="56"/>
  <c r="K194" i="56"/>
  <c r="O193" i="56"/>
  <c r="N193" i="56"/>
  <c r="M193" i="56"/>
  <c r="L193" i="56"/>
  <c r="K193" i="56"/>
  <c r="O192" i="56"/>
  <c r="N192" i="56"/>
  <c r="M192" i="56"/>
  <c r="L192" i="56"/>
  <c r="K192" i="56"/>
  <c r="O191" i="56"/>
  <c r="N191" i="56"/>
  <c r="M191" i="56"/>
  <c r="L191" i="56"/>
  <c r="K191" i="56"/>
  <c r="O190" i="56"/>
  <c r="N190" i="56"/>
  <c r="M190" i="56"/>
  <c r="L190" i="56"/>
  <c r="K190" i="56"/>
  <c r="O189" i="56"/>
  <c r="N189" i="56"/>
  <c r="M189" i="56"/>
  <c r="L189" i="56"/>
  <c r="K189" i="56"/>
  <c r="O188" i="56"/>
  <c r="N188" i="56"/>
  <c r="M188" i="56"/>
  <c r="L188" i="56"/>
  <c r="K188" i="56"/>
  <c r="O187" i="56"/>
  <c r="N187" i="56"/>
  <c r="M187" i="56"/>
  <c r="L187" i="56"/>
  <c r="K187" i="56"/>
  <c r="O186" i="56"/>
  <c r="N186" i="56"/>
  <c r="M186" i="56"/>
  <c r="L186" i="56"/>
  <c r="K186" i="56"/>
  <c r="O185" i="56"/>
  <c r="N185" i="56"/>
  <c r="M185" i="56"/>
  <c r="L185" i="56"/>
  <c r="K185" i="56"/>
  <c r="O184" i="56"/>
  <c r="N184" i="56"/>
  <c r="M184" i="56"/>
  <c r="L184" i="56"/>
  <c r="K184" i="56"/>
  <c r="O183" i="56"/>
  <c r="N183" i="56"/>
  <c r="M183" i="56"/>
  <c r="L183" i="56"/>
  <c r="K183" i="56"/>
  <c r="O182" i="56"/>
  <c r="N182" i="56"/>
  <c r="M182" i="56"/>
  <c r="L182" i="56"/>
  <c r="K182" i="56"/>
  <c r="O181" i="56"/>
  <c r="N181" i="56"/>
  <c r="M181" i="56"/>
  <c r="L181" i="56"/>
  <c r="K181" i="56"/>
  <c r="O180" i="56"/>
  <c r="N180" i="56"/>
  <c r="M180" i="56"/>
  <c r="L180" i="56"/>
  <c r="K180" i="56"/>
  <c r="O179" i="56"/>
  <c r="N179" i="56"/>
  <c r="M179" i="56"/>
  <c r="L179" i="56"/>
  <c r="K179" i="56"/>
  <c r="O178" i="56"/>
  <c r="N178" i="56"/>
  <c r="M178" i="56"/>
  <c r="L178" i="56"/>
  <c r="K178" i="56"/>
  <c r="O177" i="56"/>
  <c r="N177" i="56"/>
  <c r="M177" i="56"/>
  <c r="L177" i="56"/>
  <c r="K177" i="56"/>
  <c r="O176" i="56"/>
  <c r="N176" i="56"/>
  <c r="M176" i="56"/>
  <c r="L176" i="56"/>
  <c r="K176" i="56"/>
  <c r="O175" i="56"/>
  <c r="N175" i="56"/>
  <c r="M175" i="56"/>
  <c r="L175" i="56"/>
  <c r="K175" i="56"/>
  <c r="O174" i="56"/>
  <c r="N174" i="56"/>
  <c r="M174" i="56"/>
  <c r="L174" i="56"/>
  <c r="K174" i="56"/>
  <c r="O173" i="56"/>
  <c r="N173" i="56"/>
  <c r="M173" i="56"/>
  <c r="L173" i="56"/>
  <c r="K173" i="56"/>
  <c r="O172" i="56"/>
  <c r="N172" i="56"/>
  <c r="M172" i="56"/>
  <c r="L172" i="56"/>
  <c r="K172" i="56"/>
  <c r="O171" i="56"/>
  <c r="N171" i="56"/>
  <c r="M171" i="56"/>
  <c r="L171" i="56"/>
  <c r="K171" i="56"/>
  <c r="O170" i="56"/>
  <c r="N170" i="56"/>
  <c r="M170" i="56"/>
  <c r="L170" i="56"/>
  <c r="K170" i="56"/>
  <c r="O169" i="56"/>
  <c r="N169" i="56"/>
  <c r="M169" i="56"/>
  <c r="L169" i="56"/>
  <c r="K169" i="56"/>
  <c r="O168" i="56"/>
  <c r="N168" i="56"/>
  <c r="M168" i="56"/>
  <c r="L168" i="56"/>
  <c r="K168" i="56"/>
  <c r="O167" i="56"/>
  <c r="N167" i="56"/>
  <c r="M167" i="56"/>
  <c r="L167" i="56"/>
  <c r="K167" i="56"/>
  <c r="O166" i="56"/>
  <c r="N166" i="56"/>
  <c r="M166" i="56"/>
  <c r="L166" i="56"/>
  <c r="K166" i="56"/>
  <c r="O165" i="56"/>
  <c r="N165" i="56"/>
  <c r="M165" i="56"/>
  <c r="L165" i="56"/>
  <c r="K165" i="56"/>
  <c r="O164" i="56"/>
  <c r="N164" i="56"/>
  <c r="M164" i="56"/>
  <c r="L164" i="56"/>
  <c r="K164" i="56"/>
  <c r="O163" i="56"/>
  <c r="N163" i="56"/>
  <c r="M163" i="56"/>
  <c r="L163" i="56"/>
  <c r="K163" i="56"/>
  <c r="O162" i="56"/>
  <c r="N162" i="56"/>
  <c r="M162" i="56"/>
  <c r="L162" i="56"/>
  <c r="K162" i="56"/>
  <c r="O161" i="56"/>
  <c r="N161" i="56"/>
  <c r="M161" i="56"/>
  <c r="L161" i="56"/>
  <c r="K161" i="56"/>
  <c r="O160" i="56"/>
  <c r="N160" i="56"/>
  <c r="M160" i="56"/>
  <c r="L160" i="56"/>
  <c r="K160" i="56"/>
  <c r="O159" i="56"/>
  <c r="N159" i="56"/>
  <c r="M159" i="56"/>
  <c r="L159" i="56"/>
  <c r="K159" i="56"/>
  <c r="O158" i="56"/>
  <c r="N158" i="56"/>
  <c r="M158" i="56"/>
  <c r="L158" i="56"/>
  <c r="K158" i="56"/>
  <c r="O157" i="56"/>
  <c r="N157" i="56"/>
  <c r="M157" i="56"/>
  <c r="L157" i="56"/>
  <c r="K157" i="56"/>
  <c r="O156" i="56"/>
  <c r="N156" i="56"/>
  <c r="M156" i="56"/>
  <c r="L156" i="56"/>
  <c r="K156" i="56"/>
  <c r="O155" i="56"/>
  <c r="N155" i="56"/>
  <c r="M155" i="56"/>
  <c r="L155" i="56"/>
  <c r="K155" i="56"/>
  <c r="O154" i="56"/>
  <c r="N154" i="56"/>
  <c r="M154" i="56"/>
  <c r="L154" i="56"/>
  <c r="K154" i="56"/>
  <c r="O153" i="56"/>
  <c r="N153" i="56"/>
  <c r="M153" i="56"/>
  <c r="L153" i="56"/>
  <c r="K153" i="56"/>
  <c r="O152" i="56"/>
  <c r="N152" i="56"/>
  <c r="M152" i="56"/>
  <c r="L152" i="56"/>
  <c r="K152" i="56"/>
  <c r="O151" i="56"/>
  <c r="N151" i="56"/>
  <c r="M151" i="56"/>
  <c r="L151" i="56"/>
  <c r="K151" i="56"/>
  <c r="O150" i="56"/>
  <c r="N150" i="56"/>
  <c r="M150" i="56"/>
  <c r="L150" i="56"/>
  <c r="K150" i="56"/>
  <c r="O149" i="56"/>
  <c r="N149" i="56"/>
  <c r="M149" i="56"/>
  <c r="L149" i="56"/>
  <c r="K149" i="56"/>
  <c r="O148" i="56"/>
  <c r="N148" i="56"/>
  <c r="M148" i="56"/>
  <c r="L148" i="56"/>
  <c r="K148" i="56"/>
  <c r="O147" i="56"/>
  <c r="N147" i="56"/>
  <c r="M147" i="56"/>
  <c r="L147" i="56"/>
  <c r="K147" i="56"/>
  <c r="O146" i="56"/>
  <c r="N146" i="56"/>
  <c r="M146" i="56"/>
  <c r="L146" i="56"/>
  <c r="K146" i="56"/>
  <c r="O145" i="56"/>
  <c r="N145" i="56"/>
  <c r="M145" i="56"/>
  <c r="L145" i="56"/>
  <c r="K145" i="56"/>
  <c r="O144" i="56"/>
  <c r="N144" i="56"/>
  <c r="M144" i="56"/>
  <c r="L144" i="56"/>
  <c r="K144" i="56"/>
  <c r="O143" i="56"/>
  <c r="N143" i="56"/>
  <c r="M143" i="56"/>
  <c r="L143" i="56"/>
  <c r="K143" i="56"/>
  <c r="O142" i="56"/>
  <c r="N142" i="56"/>
  <c r="M142" i="56"/>
  <c r="L142" i="56"/>
  <c r="K142" i="56"/>
  <c r="O141" i="56"/>
  <c r="N141" i="56"/>
  <c r="M141" i="56"/>
  <c r="L141" i="56"/>
  <c r="K141" i="56"/>
  <c r="O140" i="56"/>
  <c r="N140" i="56"/>
  <c r="M140" i="56"/>
  <c r="L140" i="56"/>
  <c r="K140" i="56"/>
  <c r="O139" i="56"/>
  <c r="N139" i="56"/>
  <c r="M139" i="56"/>
  <c r="L139" i="56"/>
  <c r="K139" i="56"/>
  <c r="O138" i="56"/>
  <c r="N138" i="56"/>
  <c r="M138" i="56"/>
  <c r="L138" i="56"/>
  <c r="K138" i="56"/>
  <c r="O137" i="56"/>
  <c r="N137" i="56"/>
  <c r="M137" i="56"/>
  <c r="L137" i="56"/>
  <c r="K137" i="56"/>
  <c r="O136" i="56"/>
  <c r="N136" i="56"/>
  <c r="M136" i="56"/>
  <c r="L136" i="56"/>
  <c r="K136" i="56"/>
  <c r="O135" i="56"/>
  <c r="N135" i="56"/>
  <c r="M135" i="56"/>
  <c r="L135" i="56"/>
  <c r="K135" i="56"/>
  <c r="O134" i="56"/>
  <c r="N134" i="56"/>
  <c r="M134" i="56"/>
  <c r="L134" i="56"/>
  <c r="K134" i="56"/>
  <c r="O133" i="56"/>
  <c r="N133" i="56"/>
  <c r="M133" i="56"/>
  <c r="L133" i="56"/>
  <c r="K133" i="56"/>
  <c r="O132" i="56"/>
  <c r="N132" i="56"/>
  <c r="M132" i="56"/>
  <c r="L132" i="56"/>
  <c r="K132" i="56"/>
  <c r="O131" i="56"/>
  <c r="N131" i="56"/>
  <c r="M131" i="56"/>
  <c r="L131" i="56"/>
  <c r="K131" i="56"/>
  <c r="O130" i="56"/>
  <c r="N130" i="56"/>
  <c r="M130" i="56"/>
  <c r="L130" i="56"/>
  <c r="K130" i="56"/>
  <c r="O129" i="56"/>
  <c r="N129" i="56"/>
  <c r="M129" i="56"/>
  <c r="L129" i="56"/>
  <c r="K129" i="56"/>
  <c r="O128" i="56"/>
  <c r="N128" i="56"/>
  <c r="M128" i="56"/>
  <c r="L128" i="56"/>
  <c r="K128" i="56"/>
  <c r="O127" i="56"/>
  <c r="N127" i="56"/>
  <c r="M127" i="56"/>
  <c r="L127" i="56"/>
  <c r="K127" i="56"/>
  <c r="O126" i="56"/>
  <c r="N126" i="56"/>
  <c r="M126" i="56"/>
  <c r="L126" i="56"/>
  <c r="K126" i="56"/>
  <c r="O125" i="56"/>
  <c r="N125" i="56"/>
  <c r="M125" i="56"/>
  <c r="L125" i="56"/>
  <c r="K125" i="56"/>
  <c r="O124" i="56"/>
  <c r="N124" i="56"/>
  <c r="M124" i="56"/>
  <c r="L124" i="56"/>
  <c r="K124" i="56"/>
  <c r="O123" i="56"/>
  <c r="N123" i="56"/>
  <c r="M123" i="56"/>
  <c r="L123" i="56"/>
  <c r="K123" i="56"/>
  <c r="O122" i="56"/>
  <c r="N122" i="56"/>
  <c r="M122" i="56"/>
  <c r="L122" i="56"/>
  <c r="K122" i="56"/>
  <c r="O121" i="56"/>
  <c r="N121" i="56"/>
  <c r="M121" i="56"/>
  <c r="L121" i="56"/>
  <c r="K121" i="56"/>
  <c r="O120" i="56"/>
  <c r="N120" i="56"/>
  <c r="M120" i="56"/>
  <c r="L120" i="56"/>
  <c r="K120" i="56"/>
  <c r="O119" i="56"/>
  <c r="N119" i="56"/>
  <c r="M119" i="56"/>
  <c r="L119" i="56"/>
  <c r="K119" i="56"/>
  <c r="O118" i="56"/>
  <c r="N118" i="56"/>
  <c r="M118" i="56"/>
  <c r="L118" i="56"/>
  <c r="K118" i="56"/>
  <c r="O117" i="56"/>
  <c r="N117" i="56"/>
  <c r="M117" i="56"/>
  <c r="L117" i="56"/>
  <c r="K117" i="56"/>
  <c r="O116" i="56"/>
  <c r="N116" i="56"/>
  <c r="M116" i="56"/>
  <c r="L116" i="56"/>
  <c r="K116" i="56"/>
  <c r="O115" i="56"/>
  <c r="N115" i="56"/>
  <c r="M115" i="56"/>
  <c r="L115" i="56"/>
  <c r="K115" i="56"/>
  <c r="O114" i="56"/>
  <c r="N114" i="56"/>
  <c r="M114" i="56"/>
  <c r="L114" i="56"/>
  <c r="K114" i="56"/>
  <c r="O113" i="56"/>
  <c r="N113" i="56"/>
  <c r="M113" i="56"/>
  <c r="L113" i="56"/>
  <c r="K113" i="56"/>
  <c r="O112" i="56"/>
  <c r="N112" i="56"/>
  <c r="M112" i="56"/>
  <c r="L112" i="56"/>
  <c r="K112" i="56"/>
  <c r="O111" i="56"/>
  <c r="N111" i="56"/>
  <c r="M111" i="56"/>
  <c r="L111" i="56"/>
  <c r="K111" i="56"/>
  <c r="O110" i="56"/>
  <c r="N110" i="56"/>
  <c r="M110" i="56"/>
  <c r="L110" i="56"/>
  <c r="K110" i="56"/>
  <c r="O109" i="56"/>
  <c r="N109" i="56"/>
  <c r="M109" i="56"/>
  <c r="L109" i="56"/>
  <c r="K109" i="56"/>
  <c r="O108" i="56"/>
  <c r="N108" i="56"/>
  <c r="M108" i="56"/>
  <c r="L108" i="56"/>
  <c r="K108" i="56"/>
  <c r="O107" i="56"/>
  <c r="N107" i="56"/>
  <c r="M107" i="56"/>
  <c r="L107" i="56"/>
  <c r="K107" i="56"/>
  <c r="O106" i="56"/>
  <c r="N106" i="56"/>
  <c r="M106" i="56"/>
  <c r="L106" i="56"/>
  <c r="K106" i="56"/>
  <c r="O105" i="56"/>
  <c r="N105" i="56"/>
  <c r="M105" i="56"/>
  <c r="L105" i="56"/>
  <c r="K105" i="56"/>
  <c r="O104" i="56"/>
  <c r="N104" i="56"/>
  <c r="M104" i="56"/>
  <c r="L104" i="56"/>
  <c r="K104" i="56"/>
  <c r="O103" i="56"/>
  <c r="N103" i="56"/>
  <c r="M103" i="56"/>
  <c r="L103" i="56"/>
  <c r="K103" i="56"/>
  <c r="O102" i="56"/>
  <c r="N102" i="56"/>
  <c r="M102" i="56"/>
  <c r="L102" i="56"/>
  <c r="K102" i="56"/>
  <c r="O101" i="56"/>
  <c r="N101" i="56"/>
  <c r="M101" i="56"/>
  <c r="L101" i="56"/>
  <c r="K101" i="56"/>
  <c r="O100" i="56"/>
  <c r="N100" i="56"/>
  <c r="M100" i="56"/>
  <c r="L100" i="56"/>
  <c r="K100" i="56"/>
  <c r="O99" i="56"/>
  <c r="N99" i="56"/>
  <c r="M99" i="56"/>
  <c r="L99" i="56"/>
  <c r="K99" i="56"/>
  <c r="O98" i="56"/>
  <c r="N98" i="56"/>
  <c r="M98" i="56"/>
  <c r="L98" i="56"/>
  <c r="K98" i="56"/>
  <c r="O97" i="56"/>
  <c r="N97" i="56"/>
  <c r="M97" i="56"/>
  <c r="L97" i="56"/>
  <c r="K97" i="56"/>
  <c r="O96" i="56"/>
  <c r="N96" i="56"/>
  <c r="M96" i="56"/>
  <c r="L96" i="56"/>
  <c r="K96" i="56"/>
  <c r="O95" i="56"/>
  <c r="N95" i="56"/>
  <c r="M95" i="56"/>
  <c r="L95" i="56"/>
  <c r="K95" i="56"/>
  <c r="O94" i="56"/>
  <c r="N94" i="56"/>
  <c r="M94" i="56"/>
  <c r="L94" i="56"/>
  <c r="K94" i="56"/>
  <c r="O93" i="56"/>
  <c r="N93" i="56"/>
  <c r="M93" i="56"/>
  <c r="L93" i="56"/>
  <c r="K93" i="56"/>
  <c r="O92" i="56"/>
  <c r="N92" i="56"/>
  <c r="M92" i="56"/>
  <c r="L92" i="56"/>
  <c r="K92" i="56"/>
  <c r="O91" i="56"/>
  <c r="N91" i="56"/>
  <c r="M91" i="56"/>
  <c r="L91" i="56"/>
  <c r="K91" i="56"/>
  <c r="O90" i="56"/>
  <c r="N90" i="56"/>
  <c r="M90" i="56"/>
  <c r="L90" i="56"/>
  <c r="K90" i="56"/>
  <c r="O89" i="56"/>
  <c r="N89" i="56"/>
  <c r="M89" i="56"/>
  <c r="L89" i="56"/>
  <c r="K89" i="56"/>
  <c r="O88" i="56"/>
  <c r="N88" i="56"/>
  <c r="M88" i="56"/>
  <c r="L88" i="56"/>
  <c r="K88" i="56"/>
  <c r="O87" i="56"/>
  <c r="N87" i="56"/>
  <c r="M87" i="56"/>
  <c r="L87" i="56"/>
  <c r="K87" i="56"/>
  <c r="O86" i="56"/>
  <c r="N86" i="56"/>
  <c r="M86" i="56"/>
  <c r="L86" i="56"/>
  <c r="K86" i="56"/>
  <c r="O85" i="56"/>
  <c r="N85" i="56"/>
  <c r="M85" i="56"/>
  <c r="L85" i="56"/>
  <c r="K85" i="56"/>
  <c r="O84" i="56"/>
  <c r="N84" i="56"/>
  <c r="M84" i="56"/>
  <c r="L84" i="56"/>
  <c r="K84" i="56"/>
  <c r="O83" i="56"/>
  <c r="N83" i="56"/>
  <c r="M83" i="56"/>
  <c r="L83" i="56"/>
  <c r="K83" i="56"/>
  <c r="O82" i="56"/>
  <c r="N82" i="56"/>
  <c r="M82" i="56"/>
  <c r="L82" i="56"/>
  <c r="K82" i="56"/>
  <c r="O81" i="56"/>
  <c r="N81" i="56"/>
  <c r="M81" i="56"/>
  <c r="L81" i="56"/>
  <c r="K81" i="56"/>
  <c r="O80" i="56"/>
  <c r="N80" i="56"/>
  <c r="M80" i="56"/>
  <c r="L80" i="56"/>
  <c r="K80" i="56"/>
  <c r="O79" i="56"/>
  <c r="N79" i="56"/>
  <c r="M79" i="56"/>
  <c r="L79" i="56"/>
  <c r="K79" i="56"/>
  <c r="O78" i="56"/>
  <c r="N78" i="56"/>
  <c r="M78" i="56"/>
  <c r="L78" i="56"/>
  <c r="K78" i="56"/>
  <c r="O77" i="56"/>
  <c r="N77" i="56"/>
  <c r="M77" i="56"/>
  <c r="L77" i="56"/>
  <c r="K77" i="56"/>
  <c r="O76" i="56"/>
  <c r="N76" i="56"/>
  <c r="M76" i="56"/>
  <c r="L76" i="56"/>
  <c r="K76" i="56"/>
  <c r="O75" i="56"/>
  <c r="N75" i="56"/>
  <c r="M75" i="56"/>
  <c r="L75" i="56"/>
  <c r="K75" i="56"/>
  <c r="O74" i="56"/>
  <c r="N74" i="56"/>
  <c r="M74" i="56"/>
  <c r="L74" i="56"/>
  <c r="K74" i="56"/>
  <c r="O73" i="56"/>
  <c r="N73" i="56"/>
  <c r="M73" i="56"/>
  <c r="L73" i="56"/>
  <c r="K73" i="56"/>
  <c r="O72" i="56"/>
  <c r="N72" i="56"/>
  <c r="M72" i="56"/>
  <c r="L72" i="56"/>
  <c r="K72" i="56"/>
  <c r="O71" i="56"/>
  <c r="N71" i="56"/>
  <c r="M71" i="56"/>
  <c r="L71" i="56"/>
  <c r="K71" i="56"/>
  <c r="O70" i="56"/>
  <c r="N70" i="56"/>
  <c r="M70" i="56"/>
  <c r="L70" i="56"/>
  <c r="K70" i="56"/>
  <c r="O69" i="56"/>
  <c r="N69" i="56"/>
  <c r="M69" i="56"/>
  <c r="L69" i="56"/>
  <c r="K69" i="56"/>
  <c r="O68" i="56"/>
  <c r="N68" i="56"/>
  <c r="M68" i="56"/>
  <c r="L68" i="56"/>
  <c r="K68" i="56"/>
  <c r="O67" i="56"/>
  <c r="N67" i="56"/>
  <c r="M67" i="56"/>
  <c r="L67" i="56"/>
  <c r="K67" i="56"/>
  <c r="O66" i="56"/>
  <c r="N66" i="56"/>
  <c r="M66" i="56"/>
  <c r="L66" i="56"/>
  <c r="K66" i="56"/>
  <c r="O65" i="56"/>
  <c r="N65" i="56"/>
  <c r="M65" i="56"/>
  <c r="L65" i="56"/>
  <c r="K65" i="56"/>
  <c r="O64" i="56"/>
  <c r="N64" i="56"/>
  <c r="M64" i="56"/>
  <c r="L64" i="56"/>
  <c r="K64" i="56"/>
  <c r="O63" i="56"/>
  <c r="N63" i="56"/>
  <c r="M63" i="56"/>
  <c r="L63" i="56"/>
  <c r="K63" i="56"/>
  <c r="O62" i="56"/>
  <c r="N62" i="56"/>
  <c r="M62" i="56"/>
  <c r="L62" i="56"/>
  <c r="K62" i="56"/>
  <c r="O61" i="56"/>
  <c r="N61" i="56"/>
  <c r="M61" i="56"/>
  <c r="L61" i="56"/>
  <c r="K61" i="56"/>
  <c r="O60" i="56"/>
  <c r="N60" i="56"/>
  <c r="M60" i="56"/>
  <c r="L60" i="56"/>
  <c r="K60" i="56"/>
  <c r="O59" i="56"/>
  <c r="N59" i="56"/>
  <c r="M59" i="56"/>
  <c r="L59" i="56"/>
  <c r="K59" i="56"/>
  <c r="O58" i="56"/>
  <c r="N58" i="56"/>
  <c r="M58" i="56"/>
  <c r="L58" i="56"/>
  <c r="K58" i="56"/>
  <c r="O57" i="56"/>
  <c r="N57" i="56"/>
  <c r="M57" i="56"/>
  <c r="L57" i="56"/>
  <c r="K57" i="56"/>
  <c r="O56" i="56"/>
  <c r="N56" i="56"/>
  <c r="M56" i="56"/>
  <c r="L56" i="56"/>
  <c r="K56" i="56"/>
  <c r="O55" i="56"/>
  <c r="N55" i="56"/>
  <c r="M55" i="56"/>
  <c r="L55" i="56"/>
  <c r="K55" i="56"/>
  <c r="O54" i="56"/>
  <c r="N54" i="56"/>
  <c r="M54" i="56"/>
  <c r="L54" i="56"/>
  <c r="K54" i="56"/>
  <c r="O53" i="56"/>
  <c r="N53" i="56"/>
  <c r="M53" i="56"/>
  <c r="L53" i="56"/>
  <c r="K53" i="56"/>
  <c r="O52" i="56"/>
  <c r="N52" i="56"/>
  <c r="M52" i="56"/>
  <c r="L52" i="56"/>
  <c r="K52" i="56"/>
  <c r="O51" i="56"/>
  <c r="N51" i="56"/>
  <c r="M51" i="56"/>
  <c r="L51" i="56"/>
  <c r="K51" i="56"/>
  <c r="O50" i="56"/>
  <c r="N50" i="56"/>
  <c r="M50" i="56"/>
  <c r="L50" i="56"/>
  <c r="K50" i="56"/>
  <c r="O49" i="56"/>
  <c r="N49" i="56"/>
  <c r="M49" i="56"/>
  <c r="L49" i="56"/>
  <c r="K49" i="56"/>
  <c r="O48" i="56"/>
  <c r="N48" i="56"/>
  <c r="M48" i="56"/>
  <c r="L48" i="56"/>
  <c r="K48" i="56"/>
  <c r="O47" i="56"/>
  <c r="N47" i="56"/>
  <c r="M47" i="56"/>
  <c r="L47" i="56"/>
  <c r="K47" i="56"/>
  <c r="O46" i="56"/>
  <c r="N46" i="56"/>
  <c r="M46" i="56"/>
  <c r="L46" i="56"/>
  <c r="K46" i="56"/>
  <c r="O45" i="56"/>
  <c r="N45" i="56"/>
  <c r="M45" i="56"/>
  <c r="L45" i="56"/>
  <c r="K45" i="56"/>
  <c r="O44" i="56"/>
  <c r="N44" i="56"/>
  <c r="M44" i="56"/>
  <c r="L44" i="56"/>
  <c r="K44" i="56"/>
  <c r="O43" i="56"/>
  <c r="N43" i="56"/>
  <c r="M43" i="56"/>
  <c r="L43" i="56"/>
  <c r="K43" i="56"/>
  <c r="O42" i="56"/>
  <c r="N42" i="56"/>
  <c r="M42" i="56"/>
  <c r="L42" i="56"/>
  <c r="K42" i="56"/>
  <c r="O41" i="56"/>
  <c r="N41" i="56"/>
  <c r="M41" i="56"/>
  <c r="L41" i="56"/>
  <c r="K41" i="56"/>
  <c r="O40" i="56"/>
  <c r="N40" i="56"/>
  <c r="M40" i="56"/>
  <c r="L40" i="56"/>
  <c r="K40" i="56"/>
  <c r="O39" i="56"/>
  <c r="N39" i="56"/>
  <c r="M39" i="56"/>
  <c r="L39" i="56"/>
  <c r="K39" i="56"/>
  <c r="O38" i="56"/>
  <c r="N38" i="56"/>
  <c r="M38" i="56"/>
  <c r="L38" i="56"/>
  <c r="K38" i="56"/>
  <c r="O37" i="56"/>
  <c r="N37" i="56"/>
  <c r="M37" i="56"/>
  <c r="L37" i="56"/>
  <c r="K37" i="56"/>
  <c r="O36" i="56"/>
  <c r="N36" i="56"/>
  <c r="M36" i="56"/>
  <c r="L36" i="56"/>
  <c r="K36" i="56"/>
  <c r="O35" i="56"/>
  <c r="N35" i="56"/>
  <c r="M35" i="56"/>
  <c r="L35" i="56"/>
  <c r="K35" i="56"/>
  <c r="O34" i="56"/>
  <c r="N34" i="56"/>
  <c r="M34" i="56"/>
  <c r="L34" i="56"/>
  <c r="K34" i="56"/>
  <c r="O33" i="56"/>
  <c r="N33" i="56"/>
  <c r="M33" i="56"/>
  <c r="L33" i="56"/>
  <c r="K33" i="56"/>
  <c r="O32" i="56"/>
  <c r="N32" i="56"/>
  <c r="M32" i="56"/>
  <c r="L32" i="56"/>
  <c r="K32" i="56"/>
  <c r="O31" i="56"/>
  <c r="N31" i="56"/>
  <c r="M31" i="56"/>
  <c r="L31" i="56"/>
  <c r="K31" i="56"/>
  <c r="O30" i="56"/>
  <c r="N30" i="56"/>
  <c r="M30" i="56"/>
  <c r="L30" i="56"/>
  <c r="K30" i="56"/>
  <c r="O29" i="56"/>
  <c r="N29" i="56"/>
  <c r="M29" i="56"/>
  <c r="L29" i="56"/>
  <c r="K29" i="56"/>
  <c r="O28" i="56"/>
  <c r="N28" i="56"/>
  <c r="M28" i="56"/>
  <c r="L28" i="56"/>
  <c r="K28" i="56"/>
  <c r="O27" i="56"/>
  <c r="N27" i="56"/>
  <c r="M27" i="56"/>
  <c r="L27" i="56"/>
  <c r="K27" i="56"/>
  <c r="O26" i="56"/>
  <c r="N26" i="56"/>
  <c r="M26" i="56"/>
  <c r="L26" i="56"/>
  <c r="K26" i="56"/>
  <c r="O25" i="56"/>
  <c r="N25" i="56"/>
  <c r="M25" i="56"/>
  <c r="L25" i="56"/>
  <c r="K25" i="56"/>
  <c r="O24" i="56"/>
  <c r="N24" i="56"/>
  <c r="M24" i="56"/>
  <c r="L24" i="56"/>
  <c r="K24" i="56"/>
  <c r="O23" i="56"/>
  <c r="N23" i="56"/>
  <c r="M23" i="56"/>
  <c r="L23" i="56"/>
  <c r="K23" i="56"/>
  <c r="O22" i="56"/>
  <c r="N22" i="56"/>
  <c r="M22" i="56"/>
  <c r="L22" i="56"/>
  <c r="K22" i="56"/>
  <c r="O21" i="56"/>
  <c r="N21" i="56"/>
  <c r="M21" i="56"/>
  <c r="L21" i="56"/>
  <c r="K21" i="56"/>
  <c r="O20" i="56"/>
  <c r="N20" i="56"/>
  <c r="M20" i="56"/>
  <c r="L20" i="56"/>
  <c r="K20" i="56"/>
  <c r="O19" i="56"/>
  <c r="N19" i="56"/>
  <c r="M19" i="56"/>
  <c r="L19" i="56"/>
  <c r="K19" i="56"/>
  <c r="O18" i="56"/>
  <c r="N18" i="56"/>
  <c r="M18" i="56"/>
  <c r="L18" i="56"/>
  <c r="K18" i="56"/>
  <c r="O17" i="56"/>
  <c r="N17" i="56"/>
  <c r="M17" i="56"/>
  <c r="L17" i="56"/>
  <c r="K17" i="56"/>
  <c r="O16" i="56"/>
  <c r="N16" i="56"/>
  <c r="M16" i="56"/>
  <c r="L16" i="56"/>
  <c r="K16" i="56"/>
  <c r="O15" i="56"/>
  <c r="N15" i="56"/>
  <c r="M15" i="56"/>
  <c r="L15" i="56"/>
  <c r="K15" i="56"/>
  <c r="O14" i="56"/>
  <c r="N14" i="56"/>
  <c r="M14" i="56"/>
  <c r="L14" i="56"/>
  <c r="K14" i="56"/>
  <c r="O13" i="56"/>
  <c r="N13" i="56"/>
  <c r="M13" i="56"/>
  <c r="L13" i="56"/>
  <c r="K13" i="56"/>
  <c r="O12" i="56"/>
  <c r="N12" i="56"/>
  <c r="M12" i="56"/>
  <c r="L12" i="56"/>
  <c r="K12" i="56"/>
  <c r="O270" i="55"/>
  <c r="N270" i="55"/>
  <c r="M270" i="55"/>
  <c r="L270" i="55"/>
  <c r="K270" i="55"/>
  <c r="O269" i="55"/>
  <c r="N269" i="55"/>
  <c r="M269" i="55"/>
  <c r="L269" i="55"/>
  <c r="K269" i="55"/>
  <c r="O268" i="55"/>
  <c r="N268" i="55"/>
  <c r="M268" i="55"/>
  <c r="L268" i="55"/>
  <c r="K268" i="55"/>
  <c r="O267" i="55"/>
  <c r="N267" i="55"/>
  <c r="M267" i="55"/>
  <c r="L267" i="55"/>
  <c r="K267" i="55"/>
  <c r="O266" i="55"/>
  <c r="N266" i="55"/>
  <c r="M266" i="55"/>
  <c r="L266" i="55"/>
  <c r="K266" i="55"/>
  <c r="O265" i="55"/>
  <c r="N265" i="55"/>
  <c r="M265" i="55"/>
  <c r="L265" i="55"/>
  <c r="K265" i="55"/>
  <c r="O264" i="55"/>
  <c r="N264" i="55"/>
  <c r="M264" i="55"/>
  <c r="L264" i="55"/>
  <c r="K264" i="55"/>
  <c r="O263" i="55"/>
  <c r="N263" i="55"/>
  <c r="M263" i="55"/>
  <c r="L263" i="55"/>
  <c r="K263" i="55"/>
  <c r="O262" i="55"/>
  <c r="N262" i="55"/>
  <c r="M262" i="55"/>
  <c r="L262" i="55"/>
  <c r="K262" i="55"/>
  <c r="O261" i="55"/>
  <c r="N261" i="55"/>
  <c r="M261" i="55"/>
  <c r="L261" i="55"/>
  <c r="K261" i="55"/>
  <c r="O260" i="55"/>
  <c r="N260" i="55"/>
  <c r="M260" i="55"/>
  <c r="L260" i="55"/>
  <c r="K260" i="55"/>
  <c r="O259" i="55"/>
  <c r="N259" i="55"/>
  <c r="M259" i="55"/>
  <c r="L259" i="55"/>
  <c r="K259" i="55"/>
  <c r="O258" i="55"/>
  <c r="N258" i="55"/>
  <c r="M258" i="55"/>
  <c r="L258" i="55"/>
  <c r="K258" i="55"/>
  <c r="O257" i="55"/>
  <c r="N257" i="55"/>
  <c r="M257" i="55"/>
  <c r="L257" i="55"/>
  <c r="K257" i="55"/>
  <c r="O256" i="55"/>
  <c r="N256" i="55"/>
  <c r="M256" i="55"/>
  <c r="L256" i="55"/>
  <c r="K256" i="55"/>
  <c r="O255" i="55"/>
  <c r="N255" i="55"/>
  <c r="M255" i="55"/>
  <c r="L255" i="55"/>
  <c r="K255" i="55"/>
  <c r="O254" i="55"/>
  <c r="N254" i="55"/>
  <c r="M254" i="55"/>
  <c r="L254" i="55"/>
  <c r="K254" i="55"/>
  <c r="O253" i="55"/>
  <c r="N253" i="55"/>
  <c r="M253" i="55"/>
  <c r="L253" i="55"/>
  <c r="K253" i="55"/>
  <c r="O252" i="55"/>
  <c r="N252" i="55"/>
  <c r="M252" i="55"/>
  <c r="L252" i="55"/>
  <c r="K252" i="55"/>
  <c r="O251" i="55"/>
  <c r="N251" i="55"/>
  <c r="M251" i="55"/>
  <c r="L251" i="55"/>
  <c r="K251" i="55"/>
  <c r="O250" i="55"/>
  <c r="N250" i="55"/>
  <c r="M250" i="55"/>
  <c r="L250" i="55"/>
  <c r="K250" i="55"/>
  <c r="O249" i="55"/>
  <c r="N249" i="55"/>
  <c r="M249" i="55"/>
  <c r="L249" i="55"/>
  <c r="K249" i="55"/>
  <c r="O248" i="55"/>
  <c r="N248" i="55"/>
  <c r="M248" i="55"/>
  <c r="L248" i="55"/>
  <c r="K248" i="55"/>
  <c r="O247" i="55"/>
  <c r="N247" i="55"/>
  <c r="M247" i="55"/>
  <c r="L247" i="55"/>
  <c r="K247" i="55"/>
  <c r="O246" i="55"/>
  <c r="N246" i="55"/>
  <c r="M246" i="55"/>
  <c r="L246" i="55"/>
  <c r="K246" i="55"/>
  <c r="O245" i="55"/>
  <c r="N245" i="55"/>
  <c r="M245" i="55"/>
  <c r="L245" i="55"/>
  <c r="K245" i="55"/>
  <c r="O244" i="55"/>
  <c r="N244" i="55"/>
  <c r="M244" i="55"/>
  <c r="L244" i="55"/>
  <c r="K244" i="55"/>
  <c r="O243" i="55"/>
  <c r="N243" i="55"/>
  <c r="M243" i="55"/>
  <c r="L243" i="55"/>
  <c r="K243" i="55"/>
  <c r="O242" i="55"/>
  <c r="N242" i="55"/>
  <c r="M242" i="55"/>
  <c r="L242" i="55"/>
  <c r="K242" i="55"/>
  <c r="O241" i="55"/>
  <c r="N241" i="55"/>
  <c r="M241" i="55"/>
  <c r="L241" i="55"/>
  <c r="K241" i="55"/>
  <c r="O240" i="55"/>
  <c r="N240" i="55"/>
  <c r="M240" i="55"/>
  <c r="L240" i="55"/>
  <c r="K240" i="55"/>
  <c r="O239" i="55"/>
  <c r="N239" i="55"/>
  <c r="M239" i="55"/>
  <c r="L239" i="55"/>
  <c r="K239" i="55"/>
  <c r="O238" i="55"/>
  <c r="N238" i="55"/>
  <c r="M238" i="55"/>
  <c r="L238" i="55"/>
  <c r="K238" i="55"/>
  <c r="O237" i="55"/>
  <c r="N237" i="55"/>
  <c r="M237" i="55"/>
  <c r="L237" i="55"/>
  <c r="K237" i="55"/>
  <c r="O236" i="55"/>
  <c r="N236" i="55"/>
  <c r="M236" i="55"/>
  <c r="L236" i="55"/>
  <c r="K236" i="55"/>
  <c r="O235" i="55"/>
  <c r="N235" i="55"/>
  <c r="M235" i="55"/>
  <c r="L235" i="55"/>
  <c r="K235" i="55"/>
  <c r="O234" i="55"/>
  <c r="N234" i="55"/>
  <c r="M234" i="55"/>
  <c r="L234" i="55"/>
  <c r="K234" i="55"/>
  <c r="O233" i="55"/>
  <c r="N233" i="55"/>
  <c r="M233" i="55"/>
  <c r="L233" i="55"/>
  <c r="K233" i="55"/>
  <c r="O232" i="55"/>
  <c r="N232" i="55"/>
  <c r="M232" i="55"/>
  <c r="L232" i="55"/>
  <c r="K232" i="55"/>
  <c r="O231" i="55"/>
  <c r="N231" i="55"/>
  <c r="M231" i="55"/>
  <c r="L231" i="55"/>
  <c r="K231" i="55"/>
  <c r="O230" i="55"/>
  <c r="N230" i="55"/>
  <c r="M230" i="55"/>
  <c r="L230" i="55"/>
  <c r="K230" i="55"/>
  <c r="O229" i="55"/>
  <c r="N229" i="55"/>
  <c r="M229" i="55"/>
  <c r="L229" i="55"/>
  <c r="K229" i="55"/>
  <c r="O228" i="55"/>
  <c r="N228" i="55"/>
  <c r="M228" i="55"/>
  <c r="L228" i="55"/>
  <c r="K228" i="55"/>
  <c r="O227" i="55"/>
  <c r="N227" i="55"/>
  <c r="M227" i="55"/>
  <c r="L227" i="55"/>
  <c r="K227" i="55"/>
  <c r="O226" i="55"/>
  <c r="N226" i="55"/>
  <c r="M226" i="55"/>
  <c r="L226" i="55"/>
  <c r="K226" i="55"/>
  <c r="O225" i="55"/>
  <c r="N225" i="55"/>
  <c r="M225" i="55"/>
  <c r="L225" i="55"/>
  <c r="K225" i="55"/>
  <c r="O224" i="55"/>
  <c r="N224" i="55"/>
  <c r="M224" i="55"/>
  <c r="L224" i="55"/>
  <c r="K224" i="55"/>
  <c r="O223" i="55"/>
  <c r="N223" i="55"/>
  <c r="M223" i="55"/>
  <c r="L223" i="55"/>
  <c r="K223" i="55"/>
  <c r="O222" i="55"/>
  <c r="N222" i="55"/>
  <c r="M222" i="55"/>
  <c r="L222" i="55"/>
  <c r="K222" i="55"/>
  <c r="O221" i="55"/>
  <c r="N221" i="55"/>
  <c r="M221" i="55"/>
  <c r="L221" i="55"/>
  <c r="K221" i="55"/>
  <c r="O220" i="55"/>
  <c r="N220" i="55"/>
  <c r="M220" i="55"/>
  <c r="L220" i="55"/>
  <c r="K220" i="55"/>
  <c r="O219" i="55"/>
  <c r="N219" i="55"/>
  <c r="M219" i="55"/>
  <c r="L219" i="55"/>
  <c r="K219" i="55"/>
  <c r="O218" i="55"/>
  <c r="N218" i="55"/>
  <c r="M218" i="55"/>
  <c r="L218" i="55"/>
  <c r="K218" i="55"/>
  <c r="O217" i="55"/>
  <c r="N217" i="55"/>
  <c r="M217" i="55"/>
  <c r="L217" i="55"/>
  <c r="K217" i="55"/>
  <c r="O216" i="55"/>
  <c r="N216" i="55"/>
  <c r="M216" i="55"/>
  <c r="L216" i="55"/>
  <c r="K216" i="55"/>
  <c r="O215" i="55"/>
  <c r="N215" i="55"/>
  <c r="M215" i="55"/>
  <c r="L215" i="55"/>
  <c r="K215" i="55"/>
  <c r="O214" i="55"/>
  <c r="N214" i="55"/>
  <c r="M214" i="55"/>
  <c r="L214" i="55"/>
  <c r="K214" i="55"/>
  <c r="O213" i="55"/>
  <c r="N213" i="55"/>
  <c r="M213" i="55"/>
  <c r="L213" i="55"/>
  <c r="K213" i="55"/>
  <c r="O212" i="55"/>
  <c r="N212" i="55"/>
  <c r="M212" i="55"/>
  <c r="L212" i="55"/>
  <c r="K212" i="55"/>
  <c r="O211" i="55"/>
  <c r="N211" i="55"/>
  <c r="M211" i="55"/>
  <c r="L211" i="55"/>
  <c r="K211" i="55"/>
  <c r="O210" i="55"/>
  <c r="N210" i="55"/>
  <c r="M210" i="55"/>
  <c r="L210" i="55"/>
  <c r="K210" i="55"/>
  <c r="O209" i="55"/>
  <c r="N209" i="55"/>
  <c r="M209" i="55"/>
  <c r="L209" i="55"/>
  <c r="K209" i="55"/>
  <c r="O208" i="55"/>
  <c r="N208" i="55"/>
  <c r="M208" i="55"/>
  <c r="L208" i="55"/>
  <c r="K208" i="55"/>
  <c r="O207" i="55"/>
  <c r="N207" i="55"/>
  <c r="M207" i="55"/>
  <c r="L207" i="55"/>
  <c r="K207" i="55"/>
  <c r="O206" i="55"/>
  <c r="N206" i="55"/>
  <c r="M206" i="55"/>
  <c r="L206" i="55"/>
  <c r="K206" i="55"/>
  <c r="O205" i="55"/>
  <c r="N205" i="55"/>
  <c r="M205" i="55"/>
  <c r="L205" i="55"/>
  <c r="K205" i="55"/>
  <c r="O204" i="55"/>
  <c r="N204" i="55"/>
  <c r="M204" i="55"/>
  <c r="L204" i="55"/>
  <c r="K204" i="55"/>
  <c r="O203" i="55"/>
  <c r="N203" i="55"/>
  <c r="M203" i="55"/>
  <c r="L203" i="55"/>
  <c r="K203" i="55"/>
  <c r="O202" i="55"/>
  <c r="N202" i="55"/>
  <c r="M202" i="55"/>
  <c r="L202" i="55"/>
  <c r="K202" i="55"/>
  <c r="O201" i="55"/>
  <c r="N201" i="55"/>
  <c r="M201" i="55"/>
  <c r="L201" i="55"/>
  <c r="K201" i="55"/>
  <c r="O200" i="55"/>
  <c r="N200" i="55"/>
  <c r="M200" i="55"/>
  <c r="L200" i="55"/>
  <c r="K200" i="55"/>
  <c r="O199" i="55"/>
  <c r="N199" i="55"/>
  <c r="M199" i="55"/>
  <c r="L199" i="55"/>
  <c r="K199" i="55"/>
  <c r="O198" i="55"/>
  <c r="N198" i="55"/>
  <c r="M198" i="55"/>
  <c r="L198" i="55"/>
  <c r="K198" i="55"/>
  <c r="O197" i="55"/>
  <c r="N197" i="55"/>
  <c r="M197" i="55"/>
  <c r="L197" i="55"/>
  <c r="K197" i="55"/>
  <c r="O196" i="55"/>
  <c r="N196" i="55"/>
  <c r="M196" i="55"/>
  <c r="L196" i="55"/>
  <c r="K196" i="55"/>
  <c r="O195" i="55"/>
  <c r="N195" i="55"/>
  <c r="M195" i="55"/>
  <c r="L195" i="55"/>
  <c r="K195" i="55"/>
  <c r="O194" i="55"/>
  <c r="N194" i="55"/>
  <c r="M194" i="55"/>
  <c r="L194" i="55"/>
  <c r="K194" i="55"/>
  <c r="O193" i="55"/>
  <c r="N193" i="55"/>
  <c r="M193" i="55"/>
  <c r="L193" i="55"/>
  <c r="K193" i="55"/>
  <c r="O192" i="55"/>
  <c r="N192" i="55"/>
  <c r="M192" i="55"/>
  <c r="L192" i="55"/>
  <c r="K192" i="55"/>
  <c r="O191" i="55"/>
  <c r="N191" i="55"/>
  <c r="M191" i="55"/>
  <c r="L191" i="55"/>
  <c r="K191" i="55"/>
  <c r="O190" i="55"/>
  <c r="N190" i="55"/>
  <c r="M190" i="55"/>
  <c r="L190" i="55"/>
  <c r="K190" i="55"/>
  <c r="O189" i="55"/>
  <c r="N189" i="55"/>
  <c r="M189" i="55"/>
  <c r="L189" i="55"/>
  <c r="K189" i="55"/>
  <c r="O188" i="55"/>
  <c r="N188" i="55"/>
  <c r="M188" i="55"/>
  <c r="L188" i="55"/>
  <c r="K188" i="55"/>
  <c r="O187" i="55"/>
  <c r="N187" i="55"/>
  <c r="M187" i="55"/>
  <c r="L187" i="55"/>
  <c r="K187" i="55"/>
  <c r="O186" i="55"/>
  <c r="N186" i="55"/>
  <c r="M186" i="55"/>
  <c r="L186" i="55"/>
  <c r="K186" i="55"/>
  <c r="O185" i="55"/>
  <c r="N185" i="55"/>
  <c r="M185" i="55"/>
  <c r="L185" i="55"/>
  <c r="K185" i="55"/>
  <c r="O184" i="55"/>
  <c r="N184" i="55"/>
  <c r="M184" i="55"/>
  <c r="L184" i="55"/>
  <c r="K184" i="55"/>
  <c r="O183" i="55"/>
  <c r="N183" i="55"/>
  <c r="M183" i="55"/>
  <c r="L183" i="55"/>
  <c r="K183" i="55"/>
  <c r="O182" i="55"/>
  <c r="N182" i="55"/>
  <c r="M182" i="55"/>
  <c r="L182" i="55"/>
  <c r="K182" i="55"/>
  <c r="O181" i="55"/>
  <c r="N181" i="55"/>
  <c r="M181" i="55"/>
  <c r="L181" i="55"/>
  <c r="K181" i="55"/>
  <c r="O180" i="55"/>
  <c r="N180" i="55"/>
  <c r="M180" i="55"/>
  <c r="L180" i="55"/>
  <c r="K180" i="55"/>
  <c r="O179" i="55"/>
  <c r="N179" i="55"/>
  <c r="M179" i="55"/>
  <c r="L179" i="55"/>
  <c r="K179" i="55"/>
  <c r="O178" i="55"/>
  <c r="N178" i="55"/>
  <c r="M178" i="55"/>
  <c r="L178" i="55"/>
  <c r="K178" i="55"/>
  <c r="O177" i="55"/>
  <c r="N177" i="55"/>
  <c r="M177" i="55"/>
  <c r="L177" i="55"/>
  <c r="K177" i="55"/>
  <c r="O176" i="55"/>
  <c r="N176" i="55"/>
  <c r="M176" i="55"/>
  <c r="L176" i="55"/>
  <c r="K176" i="55"/>
  <c r="O175" i="55"/>
  <c r="N175" i="55"/>
  <c r="M175" i="55"/>
  <c r="L175" i="55"/>
  <c r="K175" i="55"/>
  <c r="O174" i="55"/>
  <c r="N174" i="55"/>
  <c r="M174" i="55"/>
  <c r="L174" i="55"/>
  <c r="K174" i="55"/>
  <c r="O173" i="55"/>
  <c r="N173" i="55"/>
  <c r="M173" i="55"/>
  <c r="L173" i="55"/>
  <c r="K173" i="55"/>
  <c r="O172" i="55"/>
  <c r="N172" i="55"/>
  <c r="M172" i="55"/>
  <c r="L172" i="55"/>
  <c r="K172" i="55"/>
  <c r="O171" i="55"/>
  <c r="N171" i="55"/>
  <c r="M171" i="55"/>
  <c r="L171" i="55"/>
  <c r="K171" i="55"/>
  <c r="O170" i="55"/>
  <c r="N170" i="55"/>
  <c r="M170" i="55"/>
  <c r="L170" i="55"/>
  <c r="K170" i="55"/>
  <c r="O169" i="55"/>
  <c r="N169" i="55"/>
  <c r="M169" i="55"/>
  <c r="L169" i="55"/>
  <c r="K169" i="55"/>
  <c r="O168" i="55"/>
  <c r="N168" i="55"/>
  <c r="M168" i="55"/>
  <c r="L168" i="55"/>
  <c r="K168" i="55"/>
  <c r="O167" i="55"/>
  <c r="N167" i="55"/>
  <c r="M167" i="55"/>
  <c r="L167" i="55"/>
  <c r="K167" i="55"/>
  <c r="O166" i="55"/>
  <c r="N166" i="55"/>
  <c r="M166" i="55"/>
  <c r="L166" i="55"/>
  <c r="K166" i="55"/>
  <c r="O165" i="55"/>
  <c r="N165" i="55"/>
  <c r="M165" i="55"/>
  <c r="L165" i="55"/>
  <c r="K165" i="55"/>
  <c r="O164" i="55"/>
  <c r="N164" i="55"/>
  <c r="M164" i="55"/>
  <c r="L164" i="55"/>
  <c r="K164" i="55"/>
  <c r="O163" i="55"/>
  <c r="N163" i="55"/>
  <c r="M163" i="55"/>
  <c r="L163" i="55"/>
  <c r="K163" i="55"/>
  <c r="O162" i="55"/>
  <c r="N162" i="55"/>
  <c r="M162" i="55"/>
  <c r="L162" i="55"/>
  <c r="K162" i="55"/>
  <c r="O161" i="55"/>
  <c r="N161" i="55"/>
  <c r="M161" i="55"/>
  <c r="L161" i="55"/>
  <c r="K161" i="55"/>
  <c r="O160" i="55"/>
  <c r="N160" i="55"/>
  <c r="M160" i="55"/>
  <c r="L160" i="55"/>
  <c r="K160" i="55"/>
  <c r="O159" i="55"/>
  <c r="N159" i="55"/>
  <c r="M159" i="55"/>
  <c r="L159" i="55"/>
  <c r="K159" i="55"/>
  <c r="O158" i="55"/>
  <c r="N158" i="55"/>
  <c r="M158" i="55"/>
  <c r="L158" i="55"/>
  <c r="K158" i="55"/>
  <c r="O157" i="55"/>
  <c r="N157" i="55"/>
  <c r="M157" i="55"/>
  <c r="L157" i="55"/>
  <c r="K157" i="55"/>
  <c r="O156" i="55"/>
  <c r="N156" i="55"/>
  <c r="M156" i="55"/>
  <c r="L156" i="55"/>
  <c r="K156" i="55"/>
  <c r="O155" i="55"/>
  <c r="N155" i="55"/>
  <c r="M155" i="55"/>
  <c r="L155" i="55"/>
  <c r="K155" i="55"/>
  <c r="O154" i="55"/>
  <c r="N154" i="55"/>
  <c r="M154" i="55"/>
  <c r="L154" i="55"/>
  <c r="K154" i="55"/>
  <c r="O153" i="55"/>
  <c r="N153" i="55"/>
  <c r="M153" i="55"/>
  <c r="L153" i="55"/>
  <c r="K153" i="55"/>
  <c r="O152" i="55"/>
  <c r="N152" i="55"/>
  <c r="M152" i="55"/>
  <c r="L152" i="55"/>
  <c r="K152" i="55"/>
  <c r="O151" i="55"/>
  <c r="N151" i="55"/>
  <c r="M151" i="55"/>
  <c r="L151" i="55"/>
  <c r="K151" i="55"/>
  <c r="O150" i="55"/>
  <c r="N150" i="55"/>
  <c r="M150" i="55"/>
  <c r="L150" i="55"/>
  <c r="K150" i="55"/>
  <c r="O149" i="55"/>
  <c r="N149" i="55"/>
  <c r="M149" i="55"/>
  <c r="L149" i="55"/>
  <c r="K149" i="55"/>
  <c r="O148" i="55"/>
  <c r="N148" i="55"/>
  <c r="M148" i="55"/>
  <c r="L148" i="55"/>
  <c r="K148" i="55"/>
  <c r="O147" i="55"/>
  <c r="N147" i="55"/>
  <c r="M147" i="55"/>
  <c r="L147" i="55"/>
  <c r="K147" i="55"/>
  <c r="O146" i="55"/>
  <c r="N146" i="55"/>
  <c r="M146" i="55"/>
  <c r="L146" i="55"/>
  <c r="K146" i="55"/>
  <c r="O145" i="55"/>
  <c r="N145" i="55"/>
  <c r="M145" i="55"/>
  <c r="L145" i="55"/>
  <c r="K145" i="55"/>
  <c r="O144" i="55"/>
  <c r="N144" i="55"/>
  <c r="M144" i="55"/>
  <c r="L144" i="55"/>
  <c r="K144" i="55"/>
  <c r="O143" i="55"/>
  <c r="N143" i="55"/>
  <c r="M143" i="55"/>
  <c r="L143" i="55"/>
  <c r="K143" i="55"/>
  <c r="O142" i="55"/>
  <c r="N142" i="55"/>
  <c r="M142" i="55"/>
  <c r="L142" i="55"/>
  <c r="K142" i="55"/>
  <c r="O141" i="55"/>
  <c r="N141" i="55"/>
  <c r="M141" i="55"/>
  <c r="L141" i="55"/>
  <c r="K141" i="55"/>
  <c r="O140" i="55"/>
  <c r="N140" i="55"/>
  <c r="M140" i="55"/>
  <c r="L140" i="55"/>
  <c r="K140" i="55"/>
  <c r="O139" i="55"/>
  <c r="N139" i="55"/>
  <c r="M139" i="55"/>
  <c r="L139" i="55"/>
  <c r="K139" i="55"/>
  <c r="O138" i="55"/>
  <c r="N138" i="55"/>
  <c r="M138" i="55"/>
  <c r="L138" i="55"/>
  <c r="K138" i="55"/>
  <c r="O137" i="55"/>
  <c r="N137" i="55"/>
  <c r="M137" i="55"/>
  <c r="L137" i="55"/>
  <c r="K137" i="55"/>
  <c r="O136" i="55"/>
  <c r="N136" i="55"/>
  <c r="M136" i="55"/>
  <c r="L136" i="55"/>
  <c r="K136" i="55"/>
  <c r="O135" i="55"/>
  <c r="N135" i="55"/>
  <c r="M135" i="55"/>
  <c r="L135" i="55"/>
  <c r="K135" i="55"/>
  <c r="O134" i="55"/>
  <c r="N134" i="55"/>
  <c r="M134" i="55"/>
  <c r="L134" i="55"/>
  <c r="K134" i="55"/>
  <c r="O133" i="55"/>
  <c r="N133" i="55"/>
  <c r="M133" i="55"/>
  <c r="L133" i="55"/>
  <c r="K133" i="55"/>
  <c r="O132" i="55"/>
  <c r="N132" i="55"/>
  <c r="M132" i="55"/>
  <c r="L132" i="55"/>
  <c r="K132" i="55"/>
  <c r="O131" i="55"/>
  <c r="N131" i="55"/>
  <c r="M131" i="55"/>
  <c r="L131" i="55"/>
  <c r="K131" i="55"/>
  <c r="O130" i="55"/>
  <c r="N130" i="55"/>
  <c r="M130" i="55"/>
  <c r="L130" i="55"/>
  <c r="K130" i="55"/>
  <c r="O129" i="55"/>
  <c r="N129" i="55"/>
  <c r="M129" i="55"/>
  <c r="L129" i="55"/>
  <c r="K129" i="55"/>
  <c r="O128" i="55"/>
  <c r="N128" i="55"/>
  <c r="M128" i="55"/>
  <c r="L128" i="55"/>
  <c r="K128" i="55"/>
  <c r="O127" i="55"/>
  <c r="N127" i="55"/>
  <c r="M127" i="55"/>
  <c r="L127" i="55"/>
  <c r="K127" i="55"/>
  <c r="O126" i="55"/>
  <c r="N126" i="55"/>
  <c r="M126" i="55"/>
  <c r="L126" i="55"/>
  <c r="K126" i="55"/>
  <c r="O125" i="55"/>
  <c r="N125" i="55"/>
  <c r="M125" i="55"/>
  <c r="L125" i="55"/>
  <c r="K125" i="55"/>
  <c r="O124" i="55"/>
  <c r="N124" i="55"/>
  <c r="M124" i="55"/>
  <c r="L124" i="55"/>
  <c r="K124" i="55"/>
  <c r="O123" i="55"/>
  <c r="N123" i="55"/>
  <c r="M123" i="55"/>
  <c r="L123" i="55"/>
  <c r="K123" i="55"/>
  <c r="O122" i="55"/>
  <c r="N122" i="55"/>
  <c r="M122" i="55"/>
  <c r="L122" i="55"/>
  <c r="K122" i="55"/>
  <c r="O121" i="55"/>
  <c r="N121" i="55"/>
  <c r="M121" i="55"/>
  <c r="L121" i="55"/>
  <c r="K121" i="55"/>
  <c r="O120" i="55"/>
  <c r="N120" i="55"/>
  <c r="M120" i="55"/>
  <c r="L120" i="55"/>
  <c r="K120" i="55"/>
  <c r="O119" i="55"/>
  <c r="N119" i="55"/>
  <c r="M119" i="55"/>
  <c r="L119" i="55"/>
  <c r="K119" i="55"/>
  <c r="O118" i="55"/>
  <c r="N118" i="55"/>
  <c r="M118" i="55"/>
  <c r="L118" i="55"/>
  <c r="K118" i="55"/>
  <c r="O117" i="55"/>
  <c r="N117" i="55"/>
  <c r="M117" i="55"/>
  <c r="L117" i="55"/>
  <c r="K117" i="55"/>
  <c r="O116" i="55"/>
  <c r="N116" i="55"/>
  <c r="M116" i="55"/>
  <c r="L116" i="55"/>
  <c r="K116" i="55"/>
  <c r="O115" i="55"/>
  <c r="N115" i="55"/>
  <c r="M115" i="55"/>
  <c r="L115" i="55"/>
  <c r="K115" i="55"/>
  <c r="O114" i="55"/>
  <c r="N114" i="55"/>
  <c r="M114" i="55"/>
  <c r="L114" i="55"/>
  <c r="K114" i="55"/>
  <c r="O113" i="55"/>
  <c r="N113" i="55"/>
  <c r="M113" i="55"/>
  <c r="L113" i="55"/>
  <c r="K113" i="55"/>
  <c r="O112" i="55"/>
  <c r="N112" i="55"/>
  <c r="M112" i="55"/>
  <c r="L112" i="55"/>
  <c r="K112" i="55"/>
  <c r="O111" i="55"/>
  <c r="N111" i="55"/>
  <c r="M111" i="55"/>
  <c r="L111" i="55"/>
  <c r="K111" i="55"/>
  <c r="O110" i="55"/>
  <c r="N110" i="55"/>
  <c r="M110" i="55"/>
  <c r="L110" i="55"/>
  <c r="K110" i="55"/>
  <c r="O109" i="55"/>
  <c r="N109" i="55"/>
  <c r="M109" i="55"/>
  <c r="L109" i="55"/>
  <c r="K109" i="55"/>
  <c r="O108" i="55"/>
  <c r="N108" i="55"/>
  <c r="M108" i="55"/>
  <c r="L108" i="55"/>
  <c r="K108" i="55"/>
  <c r="O107" i="55"/>
  <c r="N107" i="55"/>
  <c r="M107" i="55"/>
  <c r="L107" i="55"/>
  <c r="K107" i="55"/>
  <c r="O106" i="55"/>
  <c r="N106" i="55"/>
  <c r="M106" i="55"/>
  <c r="L106" i="55"/>
  <c r="K106" i="55"/>
  <c r="O105" i="55"/>
  <c r="N105" i="55"/>
  <c r="M105" i="55"/>
  <c r="L105" i="55"/>
  <c r="K105" i="55"/>
  <c r="O104" i="55"/>
  <c r="N104" i="55"/>
  <c r="M104" i="55"/>
  <c r="L104" i="55"/>
  <c r="K104" i="55"/>
  <c r="O103" i="55"/>
  <c r="N103" i="55"/>
  <c r="M103" i="55"/>
  <c r="L103" i="55"/>
  <c r="K103" i="55"/>
  <c r="O102" i="55"/>
  <c r="N102" i="55"/>
  <c r="M102" i="55"/>
  <c r="L102" i="55"/>
  <c r="K102" i="55"/>
  <c r="O101" i="55"/>
  <c r="N101" i="55"/>
  <c r="M101" i="55"/>
  <c r="L101" i="55"/>
  <c r="K101" i="55"/>
  <c r="O100" i="55"/>
  <c r="N100" i="55"/>
  <c r="M100" i="55"/>
  <c r="L100" i="55"/>
  <c r="K100" i="55"/>
  <c r="O99" i="55"/>
  <c r="N99" i="55"/>
  <c r="M99" i="55"/>
  <c r="L99" i="55"/>
  <c r="K99" i="55"/>
  <c r="O98" i="55"/>
  <c r="N98" i="55"/>
  <c r="M98" i="55"/>
  <c r="L98" i="55"/>
  <c r="K98" i="55"/>
  <c r="O97" i="55"/>
  <c r="N97" i="55"/>
  <c r="M97" i="55"/>
  <c r="L97" i="55"/>
  <c r="K97" i="55"/>
  <c r="O96" i="55"/>
  <c r="N96" i="55"/>
  <c r="M96" i="55"/>
  <c r="L96" i="55"/>
  <c r="K96" i="55"/>
  <c r="O95" i="55"/>
  <c r="N95" i="55"/>
  <c r="M95" i="55"/>
  <c r="L95" i="55"/>
  <c r="K95" i="55"/>
  <c r="O94" i="55"/>
  <c r="N94" i="55"/>
  <c r="M94" i="55"/>
  <c r="L94" i="55"/>
  <c r="K94" i="55"/>
  <c r="O93" i="55"/>
  <c r="N93" i="55"/>
  <c r="M93" i="55"/>
  <c r="L93" i="55"/>
  <c r="K93" i="55"/>
  <c r="O92" i="55"/>
  <c r="N92" i="55"/>
  <c r="M92" i="55"/>
  <c r="L92" i="55"/>
  <c r="K92" i="55"/>
  <c r="O91" i="55"/>
  <c r="N91" i="55"/>
  <c r="M91" i="55"/>
  <c r="L91" i="55"/>
  <c r="K91" i="55"/>
  <c r="O90" i="55"/>
  <c r="N90" i="55"/>
  <c r="M90" i="55"/>
  <c r="L90" i="55"/>
  <c r="K90" i="55"/>
  <c r="O89" i="55"/>
  <c r="N89" i="55"/>
  <c r="M89" i="55"/>
  <c r="L89" i="55"/>
  <c r="K89" i="55"/>
  <c r="O88" i="55"/>
  <c r="N88" i="55"/>
  <c r="M88" i="55"/>
  <c r="L88" i="55"/>
  <c r="K88" i="55"/>
  <c r="O87" i="55"/>
  <c r="N87" i="55"/>
  <c r="M87" i="55"/>
  <c r="L87" i="55"/>
  <c r="K87" i="55"/>
  <c r="O86" i="55"/>
  <c r="N86" i="55"/>
  <c r="M86" i="55"/>
  <c r="L86" i="55"/>
  <c r="K86" i="55"/>
  <c r="O85" i="55"/>
  <c r="N85" i="55"/>
  <c r="M85" i="55"/>
  <c r="L85" i="55"/>
  <c r="K85" i="55"/>
  <c r="O84" i="55"/>
  <c r="N84" i="55"/>
  <c r="M84" i="55"/>
  <c r="L84" i="55"/>
  <c r="K84" i="55"/>
  <c r="O83" i="55"/>
  <c r="N83" i="55"/>
  <c r="M83" i="55"/>
  <c r="L83" i="55"/>
  <c r="K83" i="55"/>
  <c r="O82" i="55"/>
  <c r="N82" i="55"/>
  <c r="M82" i="55"/>
  <c r="L82" i="55"/>
  <c r="K82" i="55"/>
  <c r="O81" i="55"/>
  <c r="N81" i="55"/>
  <c r="M81" i="55"/>
  <c r="L81" i="55"/>
  <c r="K81" i="55"/>
  <c r="O80" i="55"/>
  <c r="N80" i="55"/>
  <c r="M80" i="55"/>
  <c r="L80" i="55"/>
  <c r="K80" i="55"/>
  <c r="O79" i="55"/>
  <c r="N79" i="55"/>
  <c r="M79" i="55"/>
  <c r="L79" i="55"/>
  <c r="K79" i="55"/>
  <c r="O78" i="55"/>
  <c r="N78" i="55"/>
  <c r="M78" i="55"/>
  <c r="L78" i="55"/>
  <c r="K78" i="55"/>
  <c r="O77" i="55"/>
  <c r="N77" i="55"/>
  <c r="M77" i="55"/>
  <c r="L77" i="55"/>
  <c r="K77" i="55"/>
  <c r="O76" i="55"/>
  <c r="N76" i="55"/>
  <c r="M76" i="55"/>
  <c r="L76" i="55"/>
  <c r="K76" i="55"/>
  <c r="O75" i="55"/>
  <c r="N75" i="55"/>
  <c r="M75" i="55"/>
  <c r="L75" i="55"/>
  <c r="K75" i="55"/>
  <c r="O74" i="55"/>
  <c r="N74" i="55"/>
  <c r="M74" i="55"/>
  <c r="L74" i="55"/>
  <c r="K74" i="55"/>
  <c r="O73" i="55"/>
  <c r="N73" i="55"/>
  <c r="M73" i="55"/>
  <c r="L73" i="55"/>
  <c r="K73" i="55"/>
  <c r="O72" i="55"/>
  <c r="N72" i="55"/>
  <c r="M72" i="55"/>
  <c r="L72" i="55"/>
  <c r="K72" i="55"/>
  <c r="O71" i="55"/>
  <c r="N71" i="55"/>
  <c r="M71" i="55"/>
  <c r="L71" i="55"/>
  <c r="K71" i="55"/>
  <c r="O70" i="55"/>
  <c r="N70" i="55"/>
  <c r="M70" i="55"/>
  <c r="L70" i="55"/>
  <c r="K70" i="55"/>
  <c r="O69" i="55"/>
  <c r="N69" i="55"/>
  <c r="M69" i="55"/>
  <c r="L69" i="55"/>
  <c r="K69" i="55"/>
  <c r="O68" i="55"/>
  <c r="N68" i="55"/>
  <c r="M68" i="55"/>
  <c r="L68" i="55"/>
  <c r="K68" i="55"/>
  <c r="O67" i="55"/>
  <c r="N67" i="55"/>
  <c r="M67" i="55"/>
  <c r="L67" i="55"/>
  <c r="K67" i="55"/>
  <c r="O66" i="55"/>
  <c r="N66" i="55"/>
  <c r="M66" i="55"/>
  <c r="L66" i="55"/>
  <c r="K66" i="55"/>
  <c r="O65" i="55"/>
  <c r="N65" i="55"/>
  <c r="M65" i="55"/>
  <c r="L65" i="55"/>
  <c r="K65" i="55"/>
  <c r="O64" i="55"/>
  <c r="N64" i="55"/>
  <c r="M64" i="55"/>
  <c r="L64" i="55"/>
  <c r="K64" i="55"/>
  <c r="O63" i="55"/>
  <c r="N63" i="55"/>
  <c r="M63" i="55"/>
  <c r="L63" i="55"/>
  <c r="K63" i="55"/>
  <c r="O62" i="55"/>
  <c r="N62" i="55"/>
  <c r="M62" i="55"/>
  <c r="L62" i="55"/>
  <c r="K62" i="55"/>
  <c r="O61" i="55"/>
  <c r="N61" i="55"/>
  <c r="M61" i="55"/>
  <c r="L61" i="55"/>
  <c r="K61" i="55"/>
  <c r="O60" i="55"/>
  <c r="N60" i="55"/>
  <c r="M60" i="55"/>
  <c r="L60" i="55"/>
  <c r="K60" i="55"/>
  <c r="O59" i="55"/>
  <c r="N59" i="55"/>
  <c r="M59" i="55"/>
  <c r="L59" i="55"/>
  <c r="K59" i="55"/>
  <c r="O58" i="55"/>
  <c r="N58" i="55"/>
  <c r="M58" i="55"/>
  <c r="L58" i="55"/>
  <c r="K58" i="55"/>
  <c r="O57" i="55"/>
  <c r="N57" i="55"/>
  <c r="M57" i="55"/>
  <c r="L57" i="55"/>
  <c r="K57" i="55"/>
  <c r="O56" i="55"/>
  <c r="N56" i="55"/>
  <c r="M56" i="55"/>
  <c r="L56" i="55"/>
  <c r="K56" i="55"/>
  <c r="O55" i="55"/>
  <c r="N55" i="55"/>
  <c r="M55" i="55"/>
  <c r="L55" i="55"/>
  <c r="K55" i="55"/>
  <c r="O54" i="55"/>
  <c r="N54" i="55"/>
  <c r="M54" i="55"/>
  <c r="L54" i="55"/>
  <c r="K54" i="55"/>
  <c r="O53" i="55"/>
  <c r="N53" i="55"/>
  <c r="M53" i="55"/>
  <c r="L53" i="55"/>
  <c r="K53" i="55"/>
  <c r="O52" i="55"/>
  <c r="N52" i="55"/>
  <c r="M52" i="55"/>
  <c r="L52" i="55"/>
  <c r="K52" i="55"/>
  <c r="O51" i="55"/>
  <c r="N51" i="55"/>
  <c r="M51" i="55"/>
  <c r="L51" i="55"/>
  <c r="K51" i="55"/>
  <c r="O50" i="55"/>
  <c r="N50" i="55"/>
  <c r="M50" i="55"/>
  <c r="L50" i="55"/>
  <c r="K50" i="55"/>
  <c r="O49" i="55"/>
  <c r="N49" i="55"/>
  <c r="M49" i="55"/>
  <c r="L49" i="55"/>
  <c r="K49" i="55"/>
  <c r="O48" i="55"/>
  <c r="N48" i="55"/>
  <c r="M48" i="55"/>
  <c r="L48" i="55"/>
  <c r="K48" i="55"/>
  <c r="O47" i="55"/>
  <c r="N47" i="55"/>
  <c r="M47" i="55"/>
  <c r="L47" i="55"/>
  <c r="K47" i="55"/>
  <c r="O46" i="55"/>
  <c r="N46" i="55"/>
  <c r="M46" i="55"/>
  <c r="L46" i="55"/>
  <c r="K46" i="55"/>
  <c r="O45" i="55"/>
  <c r="N45" i="55"/>
  <c r="M45" i="55"/>
  <c r="L45" i="55"/>
  <c r="K45" i="55"/>
  <c r="O44" i="55"/>
  <c r="N44" i="55"/>
  <c r="M44" i="55"/>
  <c r="L44" i="55"/>
  <c r="K44" i="55"/>
  <c r="O43" i="55"/>
  <c r="N43" i="55"/>
  <c r="M43" i="55"/>
  <c r="L43" i="55"/>
  <c r="K43" i="55"/>
  <c r="O42" i="55"/>
  <c r="N42" i="55"/>
  <c r="M42" i="55"/>
  <c r="L42" i="55"/>
  <c r="K42" i="55"/>
  <c r="O41" i="55"/>
  <c r="N41" i="55"/>
  <c r="M41" i="55"/>
  <c r="L41" i="55"/>
  <c r="K41" i="55"/>
  <c r="O40" i="55"/>
  <c r="N40" i="55"/>
  <c r="M40" i="55"/>
  <c r="L40" i="55"/>
  <c r="K40" i="55"/>
  <c r="O39" i="55"/>
  <c r="N39" i="55"/>
  <c r="M39" i="55"/>
  <c r="L39" i="55"/>
  <c r="K39" i="55"/>
  <c r="O38" i="55"/>
  <c r="N38" i="55"/>
  <c r="M38" i="55"/>
  <c r="L38" i="55"/>
  <c r="K38" i="55"/>
  <c r="O37" i="55"/>
  <c r="N37" i="55"/>
  <c r="M37" i="55"/>
  <c r="L37" i="55"/>
  <c r="K37" i="55"/>
  <c r="O36" i="55"/>
  <c r="N36" i="55"/>
  <c r="M36" i="55"/>
  <c r="L36" i="55"/>
  <c r="K36" i="55"/>
  <c r="O35" i="55"/>
  <c r="N35" i="55"/>
  <c r="M35" i="55"/>
  <c r="L35" i="55"/>
  <c r="K35" i="55"/>
  <c r="O34" i="55"/>
  <c r="N34" i="55"/>
  <c r="M34" i="55"/>
  <c r="L34" i="55"/>
  <c r="K34" i="55"/>
  <c r="O33" i="55"/>
  <c r="N33" i="55"/>
  <c r="M33" i="55"/>
  <c r="L33" i="55"/>
  <c r="K33" i="55"/>
  <c r="O32" i="55"/>
  <c r="N32" i="55"/>
  <c r="M32" i="55"/>
  <c r="L32" i="55"/>
  <c r="K32" i="55"/>
  <c r="O31" i="55"/>
  <c r="N31" i="55"/>
  <c r="M31" i="55"/>
  <c r="L31" i="55"/>
  <c r="K31" i="55"/>
  <c r="O30" i="55"/>
  <c r="N30" i="55"/>
  <c r="M30" i="55"/>
  <c r="L30" i="55"/>
  <c r="K30" i="55"/>
  <c r="O29" i="55"/>
  <c r="N29" i="55"/>
  <c r="M29" i="55"/>
  <c r="L29" i="55"/>
  <c r="K29" i="55"/>
  <c r="O28" i="55"/>
  <c r="N28" i="55"/>
  <c r="M28" i="55"/>
  <c r="L28" i="55"/>
  <c r="K28" i="55"/>
  <c r="O27" i="55"/>
  <c r="N27" i="55"/>
  <c r="M27" i="55"/>
  <c r="L27" i="55"/>
  <c r="K27" i="55"/>
  <c r="O26" i="55"/>
  <c r="N26" i="55"/>
  <c r="M26" i="55"/>
  <c r="L26" i="55"/>
  <c r="K26" i="55"/>
  <c r="O25" i="55"/>
  <c r="N25" i="55"/>
  <c r="M25" i="55"/>
  <c r="L25" i="55"/>
  <c r="K25" i="55"/>
  <c r="O24" i="55"/>
  <c r="N24" i="55"/>
  <c r="M24" i="55"/>
  <c r="L24" i="55"/>
  <c r="K24" i="55"/>
  <c r="O23" i="55"/>
  <c r="N23" i="55"/>
  <c r="M23" i="55"/>
  <c r="L23" i="55"/>
  <c r="K23" i="55"/>
  <c r="O22" i="55"/>
  <c r="N22" i="55"/>
  <c r="M22" i="55"/>
  <c r="L22" i="55"/>
  <c r="K22" i="55"/>
  <c r="O21" i="55"/>
  <c r="N21" i="55"/>
  <c r="M21" i="55"/>
  <c r="L21" i="55"/>
  <c r="K21" i="55"/>
  <c r="O20" i="55"/>
  <c r="N20" i="55"/>
  <c r="M20" i="55"/>
  <c r="L20" i="55"/>
  <c r="K20" i="55"/>
  <c r="O19" i="55"/>
  <c r="N19" i="55"/>
  <c r="M19" i="55"/>
  <c r="L19" i="55"/>
  <c r="K19" i="55"/>
  <c r="O18" i="55"/>
  <c r="N18" i="55"/>
  <c r="M18" i="55"/>
  <c r="L18" i="55"/>
  <c r="K18" i="55"/>
  <c r="O17" i="55"/>
  <c r="N17" i="55"/>
  <c r="M17" i="55"/>
  <c r="L17" i="55"/>
  <c r="K17" i="55"/>
  <c r="O16" i="55"/>
  <c r="N16" i="55"/>
  <c r="M16" i="55"/>
  <c r="L16" i="55"/>
  <c r="K16" i="55"/>
  <c r="O15" i="55"/>
  <c r="N15" i="55"/>
  <c r="M15" i="55"/>
  <c r="L15" i="55"/>
  <c r="K15" i="55"/>
  <c r="O14" i="55"/>
  <c r="N14" i="55"/>
  <c r="M14" i="55"/>
  <c r="L14" i="55"/>
  <c r="K14" i="55"/>
  <c r="O13" i="55"/>
  <c r="N13" i="55"/>
  <c r="M13" i="55"/>
  <c r="L13" i="55"/>
  <c r="K13" i="55"/>
  <c r="O12" i="55"/>
  <c r="N12" i="55"/>
  <c r="M12" i="55"/>
  <c r="L12" i="55"/>
  <c r="K12" i="55"/>
  <c r="O270" i="54"/>
  <c r="N270" i="54"/>
  <c r="M270" i="54"/>
  <c r="L270" i="54"/>
  <c r="K270" i="54"/>
  <c r="O269" i="54"/>
  <c r="N269" i="54"/>
  <c r="M269" i="54"/>
  <c r="L269" i="54"/>
  <c r="K269" i="54"/>
  <c r="O268" i="54"/>
  <c r="N268" i="54"/>
  <c r="M268" i="54"/>
  <c r="L268" i="54"/>
  <c r="K268" i="54"/>
  <c r="O267" i="54"/>
  <c r="N267" i="54"/>
  <c r="M267" i="54"/>
  <c r="L267" i="54"/>
  <c r="K267" i="54"/>
  <c r="O266" i="54"/>
  <c r="N266" i="54"/>
  <c r="M266" i="54"/>
  <c r="L266" i="54"/>
  <c r="K266" i="54"/>
  <c r="O265" i="54"/>
  <c r="N265" i="54"/>
  <c r="M265" i="54"/>
  <c r="L265" i="54"/>
  <c r="K265" i="54"/>
  <c r="O264" i="54"/>
  <c r="N264" i="54"/>
  <c r="M264" i="54"/>
  <c r="L264" i="54"/>
  <c r="K264" i="54"/>
  <c r="O263" i="54"/>
  <c r="N263" i="54"/>
  <c r="M263" i="54"/>
  <c r="L263" i="54"/>
  <c r="K263" i="54"/>
  <c r="O262" i="54"/>
  <c r="N262" i="54"/>
  <c r="M262" i="54"/>
  <c r="L262" i="54"/>
  <c r="K262" i="54"/>
  <c r="O261" i="54"/>
  <c r="N261" i="54"/>
  <c r="M261" i="54"/>
  <c r="L261" i="54"/>
  <c r="K261" i="54"/>
  <c r="O260" i="54"/>
  <c r="N260" i="54"/>
  <c r="M260" i="54"/>
  <c r="L260" i="54"/>
  <c r="K260" i="54"/>
  <c r="O259" i="54"/>
  <c r="N259" i="54"/>
  <c r="M259" i="54"/>
  <c r="L259" i="54"/>
  <c r="K259" i="54"/>
  <c r="O258" i="54"/>
  <c r="N258" i="54"/>
  <c r="M258" i="54"/>
  <c r="L258" i="54"/>
  <c r="K258" i="54"/>
  <c r="O257" i="54"/>
  <c r="N257" i="54"/>
  <c r="M257" i="54"/>
  <c r="L257" i="54"/>
  <c r="K257" i="54"/>
  <c r="O256" i="54"/>
  <c r="N256" i="54"/>
  <c r="M256" i="54"/>
  <c r="L256" i="54"/>
  <c r="K256" i="54"/>
  <c r="O255" i="54"/>
  <c r="N255" i="54"/>
  <c r="M255" i="54"/>
  <c r="L255" i="54"/>
  <c r="K255" i="54"/>
  <c r="O254" i="54"/>
  <c r="N254" i="54"/>
  <c r="M254" i="54"/>
  <c r="L254" i="54"/>
  <c r="K254" i="54"/>
  <c r="O253" i="54"/>
  <c r="N253" i="54"/>
  <c r="M253" i="54"/>
  <c r="L253" i="54"/>
  <c r="K253" i="54"/>
  <c r="O252" i="54"/>
  <c r="N252" i="54"/>
  <c r="M252" i="54"/>
  <c r="L252" i="54"/>
  <c r="K252" i="54"/>
  <c r="O251" i="54"/>
  <c r="N251" i="54"/>
  <c r="M251" i="54"/>
  <c r="L251" i="54"/>
  <c r="K251" i="54"/>
  <c r="O250" i="54"/>
  <c r="N250" i="54"/>
  <c r="M250" i="54"/>
  <c r="L250" i="54"/>
  <c r="K250" i="54"/>
  <c r="O249" i="54"/>
  <c r="N249" i="54"/>
  <c r="M249" i="54"/>
  <c r="L249" i="54"/>
  <c r="K249" i="54"/>
  <c r="O248" i="54"/>
  <c r="N248" i="54"/>
  <c r="M248" i="54"/>
  <c r="L248" i="54"/>
  <c r="K248" i="54"/>
  <c r="O247" i="54"/>
  <c r="N247" i="54"/>
  <c r="M247" i="54"/>
  <c r="L247" i="54"/>
  <c r="K247" i="54"/>
  <c r="O246" i="54"/>
  <c r="N246" i="54"/>
  <c r="M246" i="54"/>
  <c r="L246" i="54"/>
  <c r="K246" i="54"/>
  <c r="O245" i="54"/>
  <c r="N245" i="54"/>
  <c r="M245" i="54"/>
  <c r="L245" i="54"/>
  <c r="K245" i="54"/>
  <c r="O244" i="54"/>
  <c r="N244" i="54"/>
  <c r="M244" i="54"/>
  <c r="L244" i="54"/>
  <c r="K244" i="54"/>
  <c r="O243" i="54"/>
  <c r="N243" i="54"/>
  <c r="M243" i="54"/>
  <c r="L243" i="54"/>
  <c r="K243" i="54"/>
  <c r="O242" i="54"/>
  <c r="N242" i="54"/>
  <c r="M242" i="54"/>
  <c r="L242" i="54"/>
  <c r="K242" i="54"/>
  <c r="O241" i="54"/>
  <c r="N241" i="54"/>
  <c r="M241" i="54"/>
  <c r="L241" i="54"/>
  <c r="K241" i="54"/>
  <c r="O240" i="54"/>
  <c r="N240" i="54"/>
  <c r="M240" i="54"/>
  <c r="L240" i="54"/>
  <c r="K240" i="54"/>
  <c r="O239" i="54"/>
  <c r="N239" i="54"/>
  <c r="M239" i="54"/>
  <c r="L239" i="54"/>
  <c r="K239" i="54"/>
  <c r="O238" i="54"/>
  <c r="N238" i="54"/>
  <c r="M238" i="54"/>
  <c r="L238" i="54"/>
  <c r="K238" i="54"/>
  <c r="O237" i="54"/>
  <c r="N237" i="54"/>
  <c r="M237" i="54"/>
  <c r="L237" i="54"/>
  <c r="K237" i="54"/>
  <c r="O236" i="54"/>
  <c r="N236" i="54"/>
  <c r="M236" i="54"/>
  <c r="L236" i="54"/>
  <c r="K236" i="54"/>
  <c r="O235" i="54"/>
  <c r="N235" i="54"/>
  <c r="M235" i="54"/>
  <c r="L235" i="54"/>
  <c r="K235" i="54"/>
  <c r="O234" i="54"/>
  <c r="N234" i="54"/>
  <c r="M234" i="54"/>
  <c r="L234" i="54"/>
  <c r="K234" i="54"/>
  <c r="O233" i="54"/>
  <c r="N233" i="54"/>
  <c r="M233" i="54"/>
  <c r="L233" i="54"/>
  <c r="K233" i="54"/>
  <c r="O232" i="54"/>
  <c r="N232" i="54"/>
  <c r="M232" i="54"/>
  <c r="L232" i="54"/>
  <c r="K232" i="54"/>
  <c r="O231" i="54"/>
  <c r="N231" i="54"/>
  <c r="M231" i="54"/>
  <c r="L231" i="54"/>
  <c r="K231" i="54"/>
  <c r="O230" i="54"/>
  <c r="N230" i="54"/>
  <c r="M230" i="54"/>
  <c r="L230" i="54"/>
  <c r="K230" i="54"/>
  <c r="O229" i="54"/>
  <c r="N229" i="54"/>
  <c r="M229" i="54"/>
  <c r="L229" i="54"/>
  <c r="K229" i="54"/>
  <c r="O228" i="54"/>
  <c r="N228" i="54"/>
  <c r="M228" i="54"/>
  <c r="L228" i="54"/>
  <c r="K228" i="54"/>
  <c r="O227" i="54"/>
  <c r="N227" i="54"/>
  <c r="M227" i="54"/>
  <c r="L227" i="54"/>
  <c r="K227" i="54"/>
  <c r="O226" i="54"/>
  <c r="N226" i="54"/>
  <c r="M226" i="54"/>
  <c r="L226" i="54"/>
  <c r="K226" i="54"/>
  <c r="O225" i="54"/>
  <c r="N225" i="54"/>
  <c r="M225" i="54"/>
  <c r="L225" i="54"/>
  <c r="K225" i="54"/>
  <c r="O224" i="54"/>
  <c r="N224" i="54"/>
  <c r="M224" i="54"/>
  <c r="L224" i="54"/>
  <c r="K224" i="54"/>
  <c r="O223" i="54"/>
  <c r="N223" i="54"/>
  <c r="M223" i="54"/>
  <c r="L223" i="54"/>
  <c r="K223" i="54"/>
  <c r="O222" i="54"/>
  <c r="N222" i="54"/>
  <c r="M222" i="54"/>
  <c r="L222" i="54"/>
  <c r="K222" i="54"/>
  <c r="O221" i="54"/>
  <c r="N221" i="54"/>
  <c r="M221" i="54"/>
  <c r="L221" i="54"/>
  <c r="K221" i="54"/>
  <c r="O220" i="54"/>
  <c r="N220" i="54"/>
  <c r="M220" i="54"/>
  <c r="L220" i="54"/>
  <c r="K220" i="54"/>
  <c r="O219" i="54"/>
  <c r="N219" i="54"/>
  <c r="M219" i="54"/>
  <c r="L219" i="54"/>
  <c r="K219" i="54"/>
  <c r="O218" i="54"/>
  <c r="N218" i="54"/>
  <c r="M218" i="54"/>
  <c r="L218" i="54"/>
  <c r="K218" i="54"/>
  <c r="O217" i="54"/>
  <c r="N217" i="54"/>
  <c r="M217" i="54"/>
  <c r="L217" i="54"/>
  <c r="K217" i="54"/>
  <c r="O216" i="54"/>
  <c r="N216" i="54"/>
  <c r="M216" i="54"/>
  <c r="L216" i="54"/>
  <c r="K216" i="54"/>
  <c r="O215" i="54"/>
  <c r="N215" i="54"/>
  <c r="M215" i="54"/>
  <c r="L215" i="54"/>
  <c r="K215" i="54"/>
  <c r="O214" i="54"/>
  <c r="N214" i="54"/>
  <c r="M214" i="54"/>
  <c r="L214" i="54"/>
  <c r="K214" i="54"/>
  <c r="O213" i="54"/>
  <c r="N213" i="54"/>
  <c r="M213" i="54"/>
  <c r="L213" i="54"/>
  <c r="K213" i="54"/>
  <c r="O212" i="54"/>
  <c r="N212" i="54"/>
  <c r="M212" i="54"/>
  <c r="L212" i="54"/>
  <c r="K212" i="54"/>
  <c r="O211" i="54"/>
  <c r="N211" i="54"/>
  <c r="M211" i="54"/>
  <c r="L211" i="54"/>
  <c r="K211" i="54"/>
  <c r="O210" i="54"/>
  <c r="N210" i="54"/>
  <c r="M210" i="54"/>
  <c r="L210" i="54"/>
  <c r="K210" i="54"/>
  <c r="O209" i="54"/>
  <c r="N209" i="54"/>
  <c r="M209" i="54"/>
  <c r="L209" i="54"/>
  <c r="K209" i="54"/>
  <c r="O208" i="54"/>
  <c r="N208" i="54"/>
  <c r="M208" i="54"/>
  <c r="L208" i="54"/>
  <c r="K208" i="54"/>
  <c r="O207" i="54"/>
  <c r="N207" i="54"/>
  <c r="M207" i="54"/>
  <c r="L207" i="54"/>
  <c r="K207" i="54"/>
  <c r="O206" i="54"/>
  <c r="N206" i="54"/>
  <c r="M206" i="54"/>
  <c r="L206" i="54"/>
  <c r="K206" i="54"/>
  <c r="O205" i="54"/>
  <c r="N205" i="54"/>
  <c r="M205" i="54"/>
  <c r="L205" i="54"/>
  <c r="K205" i="54"/>
  <c r="O204" i="54"/>
  <c r="N204" i="54"/>
  <c r="M204" i="54"/>
  <c r="L204" i="54"/>
  <c r="K204" i="54"/>
  <c r="O203" i="54"/>
  <c r="N203" i="54"/>
  <c r="M203" i="54"/>
  <c r="L203" i="54"/>
  <c r="K203" i="54"/>
  <c r="O202" i="54"/>
  <c r="N202" i="54"/>
  <c r="M202" i="54"/>
  <c r="L202" i="54"/>
  <c r="K202" i="54"/>
  <c r="O201" i="54"/>
  <c r="N201" i="54"/>
  <c r="M201" i="54"/>
  <c r="L201" i="54"/>
  <c r="K201" i="54"/>
  <c r="O200" i="54"/>
  <c r="N200" i="54"/>
  <c r="M200" i="54"/>
  <c r="L200" i="54"/>
  <c r="K200" i="54"/>
  <c r="O199" i="54"/>
  <c r="N199" i="54"/>
  <c r="M199" i="54"/>
  <c r="L199" i="54"/>
  <c r="K199" i="54"/>
  <c r="O198" i="54"/>
  <c r="N198" i="54"/>
  <c r="M198" i="54"/>
  <c r="L198" i="54"/>
  <c r="K198" i="54"/>
  <c r="O197" i="54"/>
  <c r="N197" i="54"/>
  <c r="M197" i="54"/>
  <c r="L197" i="54"/>
  <c r="K197" i="54"/>
  <c r="O196" i="54"/>
  <c r="N196" i="54"/>
  <c r="M196" i="54"/>
  <c r="L196" i="54"/>
  <c r="K196" i="54"/>
  <c r="O195" i="54"/>
  <c r="N195" i="54"/>
  <c r="M195" i="54"/>
  <c r="L195" i="54"/>
  <c r="K195" i="54"/>
  <c r="O194" i="54"/>
  <c r="N194" i="54"/>
  <c r="M194" i="54"/>
  <c r="L194" i="54"/>
  <c r="K194" i="54"/>
  <c r="O193" i="54"/>
  <c r="N193" i="54"/>
  <c r="M193" i="54"/>
  <c r="L193" i="54"/>
  <c r="K193" i="54"/>
  <c r="O192" i="54"/>
  <c r="N192" i="54"/>
  <c r="M192" i="54"/>
  <c r="L192" i="54"/>
  <c r="K192" i="54"/>
  <c r="O191" i="54"/>
  <c r="N191" i="54"/>
  <c r="M191" i="54"/>
  <c r="L191" i="54"/>
  <c r="K191" i="54"/>
  <c r="O190" i="54"/>
  <c r="N190" i="54"/>
  <c r="M190" i="54"/>
  <c r="L190" i="54"/>
  <c r="K190" i="54"/>
  <c r="O189" i="54"/>
  <c r="N189" i="54"/>
  <c r="M189" i="54"/>
  <c r="L189" i="54"/>
  <c r="K189" i="54"/>
  <c r="O188" i="54"/>
  <c r="N188" i="54"/>
  <c r="M188" i="54"/>
  <c r="L188" i="54"/>
  <c r="K188" i="54"/>
  <c r="O187" i="54"/>
  <c r="N187" i="54"/>
  <c r="M187" i="54"/>
  <c r="L187" i="54"/>
  <c r="K187" i="54"/>
  <c r="O186" i="54"/>
  <c r="N186" i="54"/>
  <c r="M186" i="54"/>
  <c r="L186" i="54"/>
  <c r="K186" i="54"/>
  <c r="O185" i="54"/>
  <c r="N185" i="54"/>
  <c r="M185" i="54"/>
  <c r="L185" i="54"/>
  <c r="K185" i="54"/>
  <c r="O184" i="54"/>
  <c r="N184" i="54"/>
  <c r="M184" i="54"/>
  <c r="L184" i="54"/>
  <c r="K184" i="54"/>
  <c r="O183" i="54"/>
  <c r="N183" i="54"/>
  <c r="M183" i="54"/>
  <c r="L183" i="54"/>
  <c r="K183" i="54"/>
  <c r="O182" i="54"/>
  <c r="N182" i="54"/>
  <c r="M182" i="54"/>
  <c r="L182" i="54"/>
  <c r="K182" i="54"/>
  <c r="O181" i="54"/>
  <c r="N181" i="54"/>
  <c r="M181" i="54"/>
  <c r="L181" i="54"/>
  <c r="K181" i="54"/>
  <c r="O180" i="54"/>
  <c r="N180" i="54"/>
  <c r="M180" i="54"/>
  <c r="L180" i="54"/>
  <c r="K180" i="54"/>
  <c r="O179" i="54"/>
  <c r="N179" i="54"/>
  <c r="M179" i="54"/>
  <c r="L179" i="54"/>
  <c r="K179" i="54"/>
  <c r="O178" i="54"/>
  <c r="N178" i="54"/>
  <c r="M178" i="54"/>
  <c r="L178" i="54"/>
  <c r="K178" i="54"/>
  <c r="O177" i="54"/>
  <c r="N177" i="54"/>
  <c r="M177" i="54"/>
  <c r="L177" i="54"/>
  <c r="K177" i="54"/>
  <c r="O176" i="54"/>
  <c r="N176" i="54"/>
  <c r="M176" i="54"/>
  <c r="L176" i="54"/>
  <c r="K176" i="54"/>
  <c r="O175" i="54"/>
  <c r="N175" i="54"/>
  <c r="M175" i="54"/>
  <c r="L175" i="54"/>
  <c r="K175" i="54"/>
  <c r="O174" i="54"/>
  <c r="N174" i="54"/>
  <c r="M174" i="54"/>
  <c r="L174" i="54"/>
  <c r="K174" i="54"/>
  <c r="O173" i="54"/>
  <c r="N173" i="54"/>
  <c r="M173" i="54"/>
  <c r="L173" i="54"/>
  <c r="K173" i="54"/>
  <c r="O172" i="54"/>
  <c r="N172" i="54"/>
  <c r="M172" i="54"/>
  <c r="L172" i="54"/>
  <c r="K172" i="54"/>
  <c r="O171" i="54"/>
  <c r="N171" i="54"/>
  <c r="M171" i="54"/>
  <c r="L171" i="54"/>
  <c r="K171" i="54"/>
  <c r="O170" i="54"/>
  <c r="N170" i="54"/>
  <c r="M170" i="54"/>
  <c r="L170" i="54"/>
  <c r="K170" i="54"/>
  <c r="O169" i="54"/>
  <c r="N169" i="54"/>
  <c r="M169" i="54"/>
  <c r="L169" i="54"/>
  <c r="K169" i="54"/>
  <c r="O168" i="54"/>
  <c r="N168" i="54"/>
  <c r="M168" i="54"/>
  <c r="L168" i="54"/>
  <c r="K168" i="54"/>
  <c r="O167" i="54"/>
  <c r="N167" i="54"/>
  <c r="M167" i="54"/>
  <c r="L167" i="54"/>
  <c r="K167" i="54"/>
  <c r="O166" i="54"/>
  <c r="N166" i="54"/>
  <c r="M166" i="54"/>
  <c r="L166" i="54"/>
  <c r="K166" i="54"/>
  <c r="O165" i="54"/>
  <c r="N165" i="54"/>
  <c r="M165" i="54"/>
  <c r="L165" i="54"/>
  <c r="K165" i="54"/>
  <c r="O164" i="54"/>
  <c r="N164" i="54"/>
  <c r="M164" i="54"/>
  <c r="L164" i="54"/>
  <c r="K164" i="54"/>
  <c r="O163" i="54"/>
  <c r="N163" i="54"/>
  <c r="M163" i="54"/>
  <c r="L163" i="54"/>
  <c r="K163" i="54"/>
  <c r="O162" i="54"/>
  <c r="N162" i="54"/>
  <c r="M162" i="54"/>
  <c r="L162" i="54"/>
  <c r="K162" i="54"/>
  <c r="O161" i="54"/>
  <c r="N161" i="54"/>
  <c r="M161" i="54"/>
  <c r="L161" i="54"/>
  <c r="K161" i="54"/>
  <c r="O160" i="54"/>
  <c r="N160" i="54"/>
  <c r="M160" i="54"/>
  <c r="L160" i="54"/>
  <c r="K160" i="54"/>
  <c r="O159" i="54"/>
  <c r="N159" i="54"/>
  <c r="M159" i="54"/>
  <c r="L159" i="54"/>
  <c r="K159" i="54"/>
  <c r="O158" i="54"/>
  <c r="N158" i="54"/>
  <c r="M158" i="54"/>
  <c r="L158" i="54"/>
  <c r="K158" i="54"/>
  <c r="O157" i="54"/>
  <c r="N157" i="54"/>
  <c r="M157" i="54"/>
  <c r="L157" i="54"/>
  <c r="K157" i="54"/>
  <c r="O156" i="54"/>
  <c r="N156" i="54"/>
  <c r="M156" i="54"/>
  <c r="L156" i="54"/>
  <c r="K156" i="54"/>
  <c r="O155" i="54"/>
  <c r="N155" i="54"/>
  <c r="M155" i="54"/>
  <c r="L155" i="54"/>
  <c r="K155" i="54"/>
  <c r="O154" i="54"/>
  <c r="N154" i="54"/>
  <c r="M154" i="54"/>
  <c r="L154" i="54"/>
  <c r="K154" i="54"/>
  <c r="O153" i="54"/>
  <c r="N153" i="54"/>
  <c r="M153" i="54"/>
  <c r="L153" i="54"/>
  <c r="K153" i="54"/>
  <c r="O152" i="54"/>
  <c r="N152" i="54"/>
  <c r="M152" i="54"/>
  <c r="L152" i="54"/>
  <c r="K152" i="54"/>
  <c r="O151" i="54"/>
  <c r="N151" i="54"/>
  <c r="M151" i="54"/>
  <c r="L151" i="54"/>
  <c r="K151" i="54"/>
  <c r="O150" i="54"/>
  <c r="N150" i="54"/>
  <c r="M150" i="54"/>
  <c r="L150" i="54"/>
  <c r="K150" i="54"/>
  <c r="O149" i="54"/>
  <c r="N149" i="54"/>
  <c r="M149" i="54"/>
  <c r="L149" i="54"/>
  <c r="K149" i="54"/>
  <c r="O148" i="54"/>
  <c r="N148" i="54"/>
  <c r="M148" i="54"/>
  <c r="L148" i="54"/>
  <c r="K148" i="54"/>
  <c r="O147" i="54"/>
  <c r="N147" i="54"/>
  <c r="M147" i="54"/>
  <c r="L147" i="54"/>
  <c r="K147" i="54"/>
  <c r="O146" i="54"/>
  <c r="N146" i="54"/>
  <c r="M146" i="54"/>
  <c r="L146" i="54"/>
  <c r="K146" i="54"/>
  <c r="O145" i="54"/>
  <c r="N145" i="54"/>
  <c r="M145" i="54"/>
  <c r="L145" i="54"/>
  <c r="K145" i="54"/>
  <c r="O144" i="54"/>
  <c r="N144" i="54"/>
  <c r="M144" i="54"/>
  <c r="L144" i="54"/>
  <c r="K144" i="54"/>
  <c r="O143" i="54"/>
  <c r="N143" i="54"/>
  <c r="M143" i="54"/>
  <c r="L143" i="54"/>
  <c r="K143" i="54"/>
  <c r="O142" i="54"/>
  <c r="N142" i="54"/>
  <c r="M142" i="54"/>
  <c r="L142" i="54"/>
  <c r="K142" i="54"/>
  <c r="O141" i="54"/>
  <c r="N141" i="54"/>
  <c r="M141" i="54"/>
  <c r="L141" i="54"/>
  <c r="K141" i="54"/>
  <c r="O140" i="54"/>
  <c r="N140" i="54"/>
  <c r="M140" i="54"/>
  <c r="L140" i="54"/>
  <c r="K140" i="54"/>
  <c r="O139" i="54"/>
  <c r="N139" i="54"/>
  <c r="M139" i="54"/>
  <c r="L139" i="54"/>
  <c r="K139" i="54"/>
  <c r="O138" i="54"/>
  <c r="N138" i="54"/>
  <c r="M138" i="54"/>
  <c r="L138" i="54"/>
  <c r="K138" i="54"/>
  <c r="O137" i="54"/>
  <c r="N137" i="54"/>
  <c r="M137" i="54"/>
  <c r="L137" i="54"/>
  <c r="K137" i="54"/>
  <c r="O136" i="54"/>
  <c r="N136" i="54"/>
  <c r="M136" i="54"/>
  <c r="L136" i="54"/>
  <c r="K136" i="54"/>
  <c r="O135" i="54"/>
  <c r="N135" i="54"/>
  <c r="M135" i="54"/>
  <c r="L135" i="54"/>
  <c r="K135" i="54"/>
  <c r="O134" i="54"/>
  <c r="N134" i="54"/>
  <c r="M134" i="54"/>
  <c r="L134" i="54"/>
  <c r="K134" i="54"/>
  <c r="O133" i="54"/>
  <c r="N133" i="54"/>
  <c r="M133" i="54"/>
  <c r="L133" i="54"/>
  <c r="K133" i="54"/>
  <c r="O132" i="54"/>
  <c r="N132" i="54"/>
  <c r="M132" i="54"/>
  <c r="L132" i="54"/>
  <c r="K132" i="54"/>
  <c r="O131" i="54"/>
  <c r="N131" i="54"/>
  <c r="M131" i="54"/>
  <c r="L131" i="54"/>
  <c r="K131" i="54"/>
  <c r="O130" i="54"/>
  <c r="N130" i="54"/>
  <c r="M130" i="54"/>
  <c r="L130" i="54"/>
  <c r="K130" i="54"/>
  <c r="O129" i="54"/>
  <c r="N129" i="54"/>
  <c r="M129" i="54"/>
  <c r="L129" i="54"/>
  <c r="K129" i="54"/>
  <c r="O128" i="54"/>
  <c r="N128" i="54"/>
  <c r="M128" i="54"/>
  <c r="L128" i="54"/>
  <c r="K128" i="54"/>
  <c r="O127" i="54"/>
  <c r="N127" i="54"/>
  <c r="M127" i="54"/>
  <c r="L127" i="54"/>
  <c r="K127" i="54"/>
  <c r="O126" i="54"/>
  <c r="N126" i="54"/>
  <c r="M126" i="54"/>
  <c r="L126" i="54"/>
  <c r="K126" i="54"/>
  <c r="O125" i="54"/>
  <c r="N125" i="54"/>
  <c r="M125" i="54"/>
  <c r="L125" i="54"/>
  <c r="K125" i="54"/>
  <c r="O124" i="54"/>
  <c r="N124" i="54"/>
  <c r="M124" i="54"/>
  <c r="L124" i="54"/>
  <c r="K124" i="54"/>
  <c r="O123" i="54"/>
  <c r="N123" i="54"/>
  <c r="M123" i="54"/>
  <c r="L123" i="54"/>
  <c r="K123" i="54"/>
  <c r="O122" i="54"/>
  <c r="N122" i="54"/>
  <c r="M122" i="54"/>
  <c r="L122" i="54"/>
  <c r="K122" i="54"/>
  <c r="O121" i="54"/>
  <c r="N121" i="54"/>
  <c r="M121" i="54"/>
  <c r="L121" i="54"/>
  <c r="K121" i="54"/>
  <c r="O120" i="54"/>
  <c r="N120" i="54"/>
  <c r="M120" i="54"/>
  <c r="L120" i="54"/>
  <c r="K120" i="54"/>
  <c r="O119" i="54"/>
  <c r="N119" i="54"/>
  <c r="M119" i="54"/>
  <c r="L119" i="54"/>
  <c r="K119" i="54"/>
  <c r="O118" i="54"/>
  <c r="N118" i="54"/>
  <c r="M118" i="54"/>
  <c r="L118" i="54"/>
  <c r="K118" i="54"/>
  <c r="O117" i="54"/>
  <c r="N117" i="54"/>
  <c r="M117" i="54"/>
  <c r="L117" i="54"/>
  <c r="K117" i="54"/>
  <c r="O116" i="54"/>
  <c r="N116" i="54"/>
  <c r="M116" i="54"/>
  <c r="L116" i="54"/>
  <c r="K116" i="54"/>
  <c r="O115" i="54"/>
  <c r="N115" i="54"/>
  <c r="M115" i="54"/>
  <c r="L115" i="54"/>
  <c r="K115" i="54"/>
  <c r="O114" i="54"/>
  <c r="N114" i="54"/>
  <c r="M114" i="54"/>
  <c r="L114" i="54"/>
  <c r="K114" i="54"/>
  <c r="O113" i="54"/>
  <c r="N113" i="54"/>
  <c r="M113" i="54"/>
  <c r="L113" i="54"/>
  <c r="K113" i="54"/>
  <c r="O112" i="54"/>
  <c r="N112" i="54"/>
  <c r="M112" i="54"/>
  <c r="L112" i="54"/>
  <c r="K112" i="54"/>
  <c r="O111" i="54"/>
  <c r="N111" i="54"/>
  <c r="M111" i="54"/>
  <c r="L111" i="54"/>
  <c r="K111" i="54"/>
  <c r="O110" i="54"/>
  <c r="N110" i="54"/>
  <c r="M110" i="54"/>
  <c r="L110" i="54"/>
  <c r="K110" i="54"/>
  <c r="O109" i="54"/>
  <c r="N109" i="54"/>
  <c r="M109" i="54"/>
  <c r="L109" i="54"/>
  <c r="K109" i="54"/>
  <c r="O108" i="54"/>
  <c r="N108" i="54"/>
  <c r="M108" i="54"/>
  <c r="L108" i="54"/>
  <c r="K108" i="54"/>
  <c r="O107" i="54"/>
  <c r="N107" i="54"/>
  <c r="M107" i="54"/>
  <c r="L107" i="54"/>
  <c r="K107" i="54"/>
  <c r="O106" i="54"/>
  <c r="N106" i="54"/>
  <c r="M106" i="54"/>
  <c r="L106" i="54"/>
  <c r="K106" i="54"/>
  <c r="O105" i="54"/>
  <c r="N105" i="54"/>
  <c r="M105" i="54"/>
  <c r="L105" i="54"/>
  <c r="K105" i="54"/>
  <c r="O104" i="54"/>
  <c r="N104" i="54"/>
  <c r="M104" i="54"/>
  <c r="L104" i="54"/>
  <c r="K104" i="54"/>
  <c r="O103" i="54"/>
  <c r="N103" i="54"/>
  <c r="M103" i="54"/>
  <c r="L103" i="54"/>
  <c r="K103" i="54"/>
  <c r="O102" i="54"/>
  <c r="N102" i="54"/>
  <c r="M102" i="54"/>
  <c r="L102" i="54"/>
  <c r="K102" i="54"/>
  <c r="O101" i="54"/>
  <c r="N101" i="54"/>
  <c r="M101" i="54"/>
  <c r="L101" i="54"/>
  <c r="K101" i="54"/>
  <c r="O100" i="54"/>
  <c r="N100" i="54"/>
  <c r="M100" i="54"/>
  <c r="L100" i="54"/>
  <c r="K100" i="54"/>
  <c r="O99" i="54"/>
  <c r="N99" i="54"/>
  <c r="M99" i="54"/>
  <c r="L99" i="54"/>
  <c r="K99" i="54"/>
  <c r="O98" i="54"/>
  <c r="N98" i="54"/>
  <c r="M98" i="54"/>
  <c r="L98" i="54"/>
  <c r="K98" i="54"/>
  <c r="O97" i="54"/>
  <c r="N97" i="54"/>
  <c r="M97" i="54"/>
  <c r="L97" i="54"/>
  <c r="K97" i="54"/>
  <c r="O96" i="54"/>
  <c r="N96" i="54"/>
  <c r="M96" i="54"/>
  <c r="L96" i="54"/>
  <c r="K96" i="54"/>
  <c r="O95" i="54"/>
  <c r="N95" i="54"/>
  <c r="M95" i="54"/>
  <c r="L95" i="54"/>
  <c r="K95" i="54"/>
  <c r="O94" i="54"/>
  <c r="N94" i="54"/>
  <c r="M94" i="54"/>
  <c r="L94" i="54"/>
  <c r="K94" i="54"/>
  <c r="O93" i="54"/>
  <c r="N93" i="54"/>
  <c r="M93" i="54"/>
  <c r="L93" i="54"/>
  <c r="K93" i="54"/>
  <c r="O92" i="54"/>
  <c r="N92" i="54"/>
  <c r="M92" i="54"/>
  <c r="L92" i="54"/>
  <c r="K92" i="54"/>
  <c r="O91" i="54"/>
  <c r="N91" i="54"/>
  <c r="M91" i="54"/>
  <c r="L91" i="54"/>
  <c r="K91" i="54"/>
  <c r="O90" i="54"/>
  <c r="N90" i="54"/>
  <c r="M90" i="54"/>
  <c r="L90" i="54"/>
  <c r="K90" i="54"/>
  <c r="O89" i="54"/>
  <c r="N89" i="54"/>
  <c r="M89" i="54"/>
  <c r="L89" i="54"/>
  <c r="K89" i="54"/>
  <c r="O88" i="54"/>
  <c r="N88" i="54"/>
  <c r="M88" i="54"/>
  <c r="L88" i="54"/>
  <c r="K88" i="54"/>
  <c r="O87" i="54"/>
  <c r="N87" i="54"/>
  <c r="M87" i="54"/>
  <c r="L87" i="54"/>
  <c r="K87" i="54"/>
  <c r="O86" i="54"/>
  <c r="N86" i="54"/>
  <c r="M86" i="54"/>
  <c r="L86" i="54"/>
  <c r="K86" i="54"/>
  <c r="O85" i="54"/>
  <c r="N85" i="54"/>
  <c r="M85" i="54"/>
  <c r="L85" i="54"/>
  <c r="K85" i="54"/>
  <c r="O84" i="54"/>
  <c r="N84" i="54"/>
  <c r="M84" i="54"/>
  <c r="L84" i="54"/>
  <c r="K84" i="54"/>
  <c r="O83" i="54"/>
  <c r="N83" i="54"/>
  <c r="M83" i="54"/>
  <c r="L83" i="54"/>
  <c r="K83" i="54"/>
  <c r="O82" i="54"/>
  <c r="N82" i="54"/>
  <c r="M82" i="54"/>
  <c r="L82" i="54"/>
  <c r="K82" i="54"/>
  <c r="O81" i="54"/>
  <c r="N81" i="54"/>
  <c r="M81" i="54"/>
  <c r="L81" i="54"/>
  <c r="K81" i="54"/>
  <c r="O80" i="54"/>
  <c r="N80" i="54"/>
  <c r="M80" i="54"/>
  <c r="L80" i="54"/>
  <c r="K80" i="54"/>
  <c r="O79" i="54"/>
  <c r="N79" i="54"/>
  <c r="M79" i="54"/>
  <c r="L79" i="54"/>
  <c r="K79" i="54"/>
  <c r="O78" i="54"/>
  <c r="N78" i="54"/>
  <c r="M78" i="54"/>
  <c r="L78" i="54"/>
  <c r="K78" i="54"/>
  <c r="O77" i="54"/>
  <c r="N77" i="54"/>
  <c r="M77" i="54"/>
  <c r="L77" i="54"/>
  <c r="K77" i="54"/>
  <c r="O76" i="54"/>
  <c r="N76" i="54"/>
  <c r="M76" i="54"/>
  <c r="L76" i="54"/>
  <c r="K76" i="54"/>
  <c r="O75" i="54"/>
  <c r="N75" i="54"/>
  <c r="M75" i="54"/>
  <c r="L75" i="54"/>
  <c r="K75" i="54"/>
  <c r="O74" i="54"/>
  <c r="N74" i="54"/>
  <c r="M74" i="54"/>
  <c r="L74" i="54"/>
  <c r="K74" i="54"/>
  <c r="O73" i="54"/>
  <c r="N73" i="54"/>
  <c r="M73" i="54"/>
  <c r="L73" i="54"/>
  <c r="K73" i="54"/>
  <c r="O72" i="54"/>
  <c r="N72" i="54"/>
  <c r="M72" i="54"/>
  <c r="L72" i="54"/>
  <c r="K72" i="54"/>
  <c r="O71" i="54"/>
  <c r="N71" i="54"/>
  <c r="M71" i="54"/>
  <c r="L71" i="54"/>
  <c r="K71" i="54"/>
  <c r="O70" i="54"/>
  <c r="N70" i="54"/>
  <c r="M70" i="54"/>
  <c r="L70" i="54"/>
  <c r="K70" i="54"/>
  <c r="O69" i="54"/>
  <c r="N69" i="54"/>
  <c r="M69" i="54"/>
  <c r="L69" i="54"/>
  <c r="K69" i="54"/>
  <c r="O68" i="54"/>
  <c r="N68" i="54"/>
  <c r="M68" i="54"/>
  <c r="L68" i="54"/>
  <c r="K68" i="54"/>
  <c r="O67" i="54"/>
  <c r="N67" i="54"/>
  <c r="M67" i="54"/>
  <c r="L67" i="54"/>
  <c r="K67" i="54"/>
  <c r="O66" i="54"/>
  <c r="N66" i="54"/>
  <c r="M66" i="54"/>
  <c r="L66" i="54"/>
  <c r="K66" i="54"/>
  <c r="O65" i="54"/>
  <c r="N65" i="54"/>
  <c r="M65" i="54"/>
  <c r="L65" i="54"/>
  <c r="K65" i="54"/>
  <c r="O64" i="54"/>
  <c r="N64" i="54"/>
  <c r="M64" i="54"/>
  <c r="L64" i="54"/>
  <c r="K64" i="54"/>
  <c r="O63" i="54"/>
  <c r="N63" i="54"/>
  <c r="M63" i="54"/>
  <c r="L63" i="54"/>
  <c r="K63" i="54"/>
  <c r="O62" i="54"/>
  <c r="N62" i="54"/>
  <c r="M62" i="54"/>
  <c r="L62" i="54"/>
  <c r="K62" i="54"/>
  <c r="O61" i="54"/>
  <c r="N61" i="54"/>
  <c r="M61" i="54"/>
  <c r="L61" i="54"/>
  <c r="K61" i="54"/>
  <c r="O60" i="54"/>
  <c r="N60" i="54"/>
  <c r="M60" i="54"/>
  <c r="L60" i="54"/>
  <c r="K60" i="54"/>
  <c r="O59" i="54"/>
  <c r="N59" i="54"/>
  <c r="M59" i="54"/>
  <c r="L59" i="54"/>
  <c r="K59" i="54"/>
  <c r="O58" i="54"/>
  <c r="N58" i="54"/>
  <c r="M58" i="54"/>
  <c r="L58" i="54"/>
  <c r="K58" i="54"/>
  <c r="O57" i="54"/>
  <c r="N57" i="54"/>
  <c r="M57" i="54"/>
  <c r="L57" i="54"/>
  <c r="K57" i="54"/>
  <c r="O56" i="54"/>
  <c r="N56" i="54"/>
  <c r="M56" i="54"/>
  <c r="L56" i="54"/>
  <c r="K56" i="54"/>
  <c r="O55" i="54"/>
  <c r="N55" i="54"/>
  <c r="M55" i="54"/>
  <c r="L55" i="54"/>
  <c r="K55" i="54"/>
  <c r="O54" i="54"/>
  <c r="N54" i="54"/>
  <c r="M54" i="54"/>
  <c r="L54" i="54"/>
  <c r="K54" i="54"/>
  <c r="O53" i="54"/>
  <c r="N53" i="54"/>
  <c r="M53" i="54"/>
  <c r="L53" i="54"/>
  <c r="K53" i="54"/>
  <c r="O52" i="54"/>
  <c r="N52" i="54"/>
  <c r="M52" i="54"/>
  <c r="L52" i="54"/>
  <c r="K52" i="54"/>
  <c r="O51" i="54"/>
  <c r="N51" i="54"/>
  <c r="M51" i="54"/>
  <c r="L51" i="54"/>
  <c r="K51" i="54"/>
  <c r="O50" i="54"/>
  <c r="N50" i="54"/>
  <c r="M50" i="54"/>
  <c r="L50" i="54"/>
  <c r="K50" i="54"/>
  <c r="O49" i="54"/>
  <c r="N49" i="54"/>
  <c r="M49" i="54"/>
  <c r="L49" i="54"/>
  <c r="K49" i="54"/>
  <c r="O48" i="54"/>
  <c r="N48" i="54"/>
  <c r="M48" i="54"/>
  <c r="L48" i="54"/>
  <c r="K48" i="54"/>
  <c r="O47" i="54"/>
  <c r="N47" i="54"/>
  <c r="M47" i="54"/>
  <c r="L47" i="54"/>
  <c r="K47" i="54"/>
  <c r="O46" i="54"/>
  <c r="N46" i="54"/>
  <c r="M46" i="54"/>
  <c r="L46" i="54"/>
  <c r="K46" i="54"/>
  <c r="O45" i="54"/>
  <c r="N45" i="54"/>
  <c r="M45" i="54"/>
  <c r="L45" i="54"/>
  <c r="K45" i="54"/>
  <c r="O44" i="54"/>
  <c r="N44" i="54"/>
  <c r="M44" i="54"/>
  <c r="L44" i="54"/>
  <c r="K44" i="54"/>
  <c r="O43" i="54"/>
  <c r="N43" i="54"/>
  <c r="M43" i="54"/>
  <c r="L43" i="54"/>
  <c r="K43" i="54"/>
  <c r="O42" i="54"/>
  <c r="N42" i="54"/>
  <c r="M42" i="54"/>
  <c r="L42" i="54"/>
  <c r="K42" i="54"/>
  <c r="O41" i="54"/>
  <c r="N41" i="54"/>
  <c r="M41" i="54"/>
  <c r="L41" i="54"/>
  <c r="K41" i="54"/>
  <c r="O40" i="54"/>
  <c r="N40" i="54"/>
  <c r="M40" i="54"/>
  <c r="L40" i="54"/>
  <c r="K40" i="54"/>
  <c r="O39" i="54"/>
  <c r="N39" i="54"/>
  <c r="M39" i="54"/>
  <c r="L39" i="54"/>
  <c r="K39" i="54"/>
  <c r="O38" i="54"/>
  <c r="N38" i="54"/>
  <c r="M38" i="54"/>
  <c r="L38" i="54"/>
  <c r="K38" i="54"/>
  <c r="O37" i="54"/>
  <c r="N37" i="54"/>
  <c r="M37" i="54"/>
  <c r="L37" i="54"/>
  <c r="K37" i="54"/>
  <c r="O36" i="54"/>
  <c r="N36" i="54"/>
  <c r="M36" i="54"/>
  <c r="L36" i="54"/>
  <c r="K36" i="54"/>
  <c r="O35" i="54"/>
  <c r="N35" i="54"/>
  <c r="M35" i="54"/>
  <c r="L35" i="54"/>
  <c r="K35" i="54"/>
  <c r="O34" i="54"/>
  <c r="N34" i="54"/>
  <c r="M34" i="54"/>
  <c r="L34" i="54"/>
  <c r="K34" i="54"/>
  <c r="O33" i="54"/>
  <c r="N33" i="54"/>
  <c r="M33" i="54"/>
  <c r="L33" i="54"/>
  <c r="K33" i="54"/>
  <c r="O32" i="54"/>
  <c r="N32" i="54"/>
  <c r="M32" i="54"/>
  <c r="L32" i="54"/>
  <c r="K32" i="54"/>
  <c r="O31" i="54"/>
  <c r="N31" i="54"/>
  <c r="M31" i="54"/>
  <c r="L31" i="54"/>
  <c r="K31" i="54"/>
  <c r="O30" i="54"/>
  <c r="N30" i="54"/>
  <c r="M30" i="54"/>
  <c r="L30" i="54"/>
  <c r="K30" i="54"/>
  <c r="O29" i="54"/>
  <c r="N29" i="54"/>
  <c r="M29" i="54"/>
  <c r="L29" i="54"/>
  <c r="K29" i="54"/>
  <c r="O28" i="54"/>
  <c r="N28" i="54"/>
  <c r="M28" i="54"/>
  <c r="L28" i="54"/>
  <c r="K28" i="54"/>
  <c r="O27" i="54"/>
  <c r="N27" i="54"/>
  <c r="M27" i="54"/>
  <c r="L27" i="54"/>
  <c r="K27" i="54"/>
  <c r="O26" i="54"/>
  <c r="N26" i="54"/>
  <c r="M26" i="54"/>
  <c r="L26" i="54"/>
  <c r="K26" i="54"/>
  <c r="O25" i="54"/>
  <c r="N25" i="54"/>
  <c r="M25" i="54"/>
  <c r="L25" i="54"/>
  <c r="K25" i="54"/>
  <c r="O24" i="54"/>
  <c r="N24" i="54"/>
  <c r="M24" i="54"/>
  <c r="L24" i="54"/>
  <c r="K24" i="54"/>
  <c r="O23" i="54"/>
  <c r="N23" i="54"/>
  <c r="M23" i="54"/>
  <c r="L23" i="54"/>
  <c r="K23" i="54"/>
  <c r="O22" i="54"/>
  <c r="N22" i="54"/>
  <c r="M22" i="54"/>
  <c r="L22" i="54"/>
  <c r="K22" i="54"/>
  <c r="O21" i="54"/>
  <c r="N21" i="54"/>
  <c r="M21" i="54"/>
  <c r="L21" i="54"/>
  <c r="K21" i="54"/>
  <c r="O20" i="54"/>
  <c r="N20" i="54"/>
  <c r="M20" i="54"/>
  <c r="L20" i="54"/>
  <c r="K20" i="54"/>
  <c r="O19" i="54"/>
  <c r="N19" i="54"/>
  <c r="M19" i="54"/>
  <c r="L19" i="54"/>
  <c r="K19" i="54"/>
  <c r="O18" i="54"/>
  <c r="N18" i="54"/>
  <c r="M18" i="54"/>
  <c r="L18" i="54"/>
  <c r="K18" i="54"/>
  <c r="O17" i="54"/>
  <c r="N17" i="54"/>
  <c r="M17" i="54"/>
  <c r="L17" i="54"/>
  <c r="K17" i="54"/>
  <c r="O16" i="54"/>
  <c r="N16" i="54"/>
  <c r="M16" i="54"/>
  <c r="L16" i="54"/>
  <c r="K16" i="54"/>
  <c r="O15" i="54"/>
  <c r="N15" i="54"/>
  <c r="M15" i="54"/>
  <c r="L15" i="54"/>
  <c r="K15" i="54"/>
  <c r="O14" i="54"/>
  <c r="N14" i="54"/>
  <c r="M14" i="54"/>
  <c r="L14" i="54"/>
  <c r="K14" i="54"/>
  <c r="O13" i="54"/>
  <c r="N13" i="54"/>
  <c r="M13" i="54"/>
  <c r="L13" i="54"/>
  <c r="K13" i="54"/>
  <c r="O12" i="54"/>
  <c r="N12" i="54"/>
  <c r="M12" i="54"/>
  <c r="L12" i="54"/>
  <c r="K12" i="54"/>
  <c r="O270" i="53"/>
  <c r="N270" i="53"/>
  <c r="M270" i="53"/>
  <c r="L270" i="53"/>
  <c r="K270" i="53"/>
  <c r="O269" i="53"/>
  <c r="N269" i="53"/>
  <c r="M269" i="53"/>
  <c r="L269" i="53"/>
  <c r="K269" i="53"/>
  <c r="O268" i="53"/>
  <c r="N268" i="53"/>
  <c r="M268" i="53"/>
  <c r="L268" i="53"/>
  <c r="K268" i="53"/>
  <c r="O267" i="53"/>
  <c r="N267" i="53"/>
  <c r="M267" i="53"/>
  <c r="L267" i="53"/>
  <c r="K267" i="53"/>
  <c r="O266" i="53"/>
  <c r="N266" i="53"/>
  <c r="M266" i="53"/>
  <c r="L266" i="53"/>
  <c r="K266" i="53"/>
  <c r="O265" i="53"/>
  <c r="N265" i="53"/>
  <c r="M265" i="53"/>
  <c r="L265" i="53"/>
  <c r="K265" i="53"/>
  <c r="O264" i="53"/>
  <c r="N264" i="53"/>
  <c r="M264" i="53"/>
  <c r="L264" i="53"/>
  <c r="K264" i="53"/>
  <c r="O263" i="53"/>
  <c r="N263" i="53"/>
  <c r="M263" i="53"/>
  <c r="L263" i="53"/>
  <c r="K263" i="53"/>
  <c r="O262" i="53"/>
  <c r="N262" i="53"/>
  <c r="M262" i="53"/>
  <c r="L262" i="53"/>
  <c r="K262" i="53"/>
  <c r="O261" i="53"/>
  <c r="N261" i="53"/>
  <c r="M261" i="53"/>
  <c r="L261" i="53"/>
  <c r="K261" i="53"/>
  <c r="O260" i="53"/>
  <c r="N260" i="53"/>
  <c r="M260" i="53"/>
  <c r="L260" i="53"/>
  <c r="K260" i="53"/>
  <c r="O259" i="53"/>
  <c r="N259" i="53"/>
  <c r="M259" i="53"/>
  <c r="L259" i="53"/>
  <c r="K259" i="53"/>
  <c r="O258" i="53"/>
  <c r="N258" i="53"/>
  <c r="M258" i="53"/>
  <c r="L258" i="53"/>
  <c r="K258" i="53"/>
  <c r="O257" i="53"/>
  <c r="N257" i="53"/>
  <c r="M257" i="53"/>
  <c r="L257" i="53"/>
  <c r="K257" i="53"/>
  <c r="O256" i="53"/>
  <c r="N256" i="53"/>
  <c r="M256" i="53"/>
  <c r="L256" i="53"/>
  <c r="K256" i="53"/>
  <c r="O255" i="53"/>
  <c r="N255" i="53"/>
  <c r="M255" i="53"/>
  <c r="L255" i="53"/>
  <c r="K255" i="53"/>
  <c r="O254" i="53"/>
  <c r="N254" i="53"/>
  <c r="M254" i="53"/>
  <c r="L254" i="53"/>
  <c r="K254" i="53"/>
  <c r="O253" i="53"/>
  <c r="N253" i="53"/>
  <c r="M253" i="53"/>
  <c r="L253" i="53"/>
  <c r="K253" i="53"/>
  <c r="O252" i="53"/>
  <c r="N252" i="53"/>
  <c r="M252" i="53"/>
  <c r="L252" i="53"/>
  <c r="K252" i="53"/>
  <c r="O251" i="53"/>
  <c r="N251" i="53"/>
  <c r="M251" i="53"/>
  <c r="L251" i="53"/>
  <c r="K251" i="53"/>
  <c r="O250" i="53"/>
  <c r="N250" i="53"/>
  <c r="M250" i="53"/>
  <c r="L250" i="53"/>
  <c r="K250" i="53"/>
  <c r="O249" i="53"/>
  <c r="N249" i="53"/>
  <c r="M249" i="53"/>
  <c r="L249" i="53"/>
  <c r="K249" i="53"/>
  <c r="O248" i="53"/>
  <c r="N248" i="53"/>
  <c r="M248" i="53"/>
  <c r="L248" i="53"/>
  <c r="K248" i="53"/>
  <c r="O247" i="53"/>
  <c r="N247" i="53"/>
  <c r="M247" i="53"/>
  <c r="L247" i="53"/>
  <c r="K247" i="53"/>
  <c r="O246" i="53"/>
  <c r="N246" i="53"/>
  <c r="M246" i="53"/>
  <c r="L246" i="53"/>
  <c r="K246" i="53"/>
  <c r="O245" i="53"/>
  <c r="N245" i="53"/>
  <c r="M245" i="53"/>
  <c r="L245" i="53"/>
  <c r="K245" i="53"/>
  <c r="O244" i="53"/>
  <c r="N244" i="53"/>
  <c r="M244" i="53"/>
  <c r="L244" i="53"/>
  <c r="K244" i="53"/>
  <c r="O243" i="53"/>
  <c r="N243" i="53"/>
  <c r="M243" i="53"/>
  <c r="L243" i="53"/>
  <c r="K243" i="53"/>
  <c r="O242" i="53"/>
  <c r="N242" i="53"/>
  <c r="M242" i="53"/>
  <c r="L242" i="53"/>
  <c r="K242" i="53"/>
  <c r="O241" i="53"/>
  <c r="N241" i="53"/>
  <c r="M241" i="53"/>
  <c r="L241" i="53"/>
  <c r="K241" i="53"/>
  <c r="O240" i="53"/>
  <c r="N240" i="53"/>
  <c r="M240" i="53"/>
  <c r="L240" i="53"/>
  <c r="K240" i="53"/>
  <c r="O239" i="53"/>
  <c r="N239" i="53"/>
  <c r="M239" i="53"/>
  <c r="L239" i="53"/>
  <c r="K239" i="53"/>
  <c r="O238" i="53"/>
  <c r="N238" i="53"/>
  <c r="M238" i="53"/>
  <c r="L238" i="53"/>
  <c r="K238" i="53"/>
  <c r="O237" i="53"/>
  <c r="N237" i="53"/>
  <c r="M237" i="53"/>
  <c r="L237" i="53"/>
  <c r="K237" i="53"/>
  <c r="O236" i="53"/>
  <c r="N236" i="53"/>
  <c r="M236" i="53"/>
  <c r="L236" i="53"/>
  <c r="K236" i="53"/>
  <c r="O235" i="53"/>
  <c r="N235" i="53"/>
  <c r="M235" i="53"/>
  <c r="L235" i="53"/>
  <c r="K235" i="53"/>
  <c r="O234" i="53"/>
  <c r="N234" i="53"/>
  <c r="M234" i="53"/>
  <c r="L234" i="53"/>
  <c r="K234" i="53"/>
  <c r="O233" i="53"/>
  <c r="N233" i="53"/>
  <c r="M233" i="53"/>
  <c r="L233" i="53"/>
  <c r="K233" i="53"/>
  <c r="O232" i="53"/>
  <c r="N232" i="53"/>
  <c r="M232" i="53"/>
  <c r="L232" i="53"/>
  <c r="K232" i="53"/>
  <c r="O231" i="53"/>
  <c r="N231" i="53"/>
  <c r="M231" i="53"/>
  <c r="L231" i="53"/>
  <c r="K231" i="53"/>
  <c r="O230" i="53"/>
  <c r="N230" i="53"/>
  <c r="M230" i="53"/>
  <c r="L230" i="53"/>
  <c r="K230" i="53"/>
  <c r="O229" i="53"/>
  <c r="N229" i="53"/>
  <c r="M229" i="53"/>
  <c r="L229" i="53"/>
  <c r="K229" i="53"/>
  <c r="O228" i="53"/>
  <c r="N228" i="53"/>
  <c r="M228" i="53"/>
  <c r="L228" i="53"/>
  <c r="K228" i="53"/>
  <c r="O227" i="53"/>
  <c r="N227" i="53"/>
  <c r="M227" i="53"/>
  <c r="L227" i="53"/>
  <c r="K227" i="53"/>
  <c r="O226" i="53"/>
  <c r="N226" i="53"/>
  <c r="M226" i="53"/>
  <c r="L226" i="53"/>
  <c r="K226" i="53"/>
  <c r="O225" i="53"/>
  <c r="N225" i="53"/>
  <c r="M225" i="53"/>
  <c r="L225" i="53"/>
  <c r="K225" i="53"/>
  <c r="O224" i="53"/>
  <c r="N224" i="53"/>
  <c r="M224" i="53"/>
  <c r="L224" i="53"/>
  <c r="K224" i="53"/>
  <c r="O223" i="53"/>
  <c r="N223" i="53"/>
  <c r="M223" i="53"/>
  <c r="L223" i="53"/>
  <c r="K223" i="53"/>
  <c r="O222" i="53"/>
  <c r="N222" i="53"/>
  <c r="M222" i="53"/>
  <c r="L222" i="53"/>
  <c r="K222" i="53"/>
  <c r="O221" i="53"/>
  <c r="N221" i="53"/>
  <c r="M221" i="53"/>
  <c r="L221" i="53"/>
  <c r="K221" i="53"/>
  <c r="O220" i="53"/>
  <c r="N220" i="53"/>
  <c r="M220" i="53"/>
  <c r="L220" i="53"/>
  <c r="K220" i="53"/>
  <c r="O219" i="53"/>
  <c r="N219" i="53"/>
  <c r="M219" i="53"/>
  <c r="L219" i="53"/>
  <c r="K219" i="53"/>
  <c r="O218" i="53"/>
  <c r="N218" i="53"/>
  <c r="M218" i="53"/>
  <c r="L218" i="53"/>
  <c r="K218" i="53"/>
  <c r="O217" i="53"/>
  <c r="N217" i="53"/>
  <c r="M217" i="53"/>
  <c r="L217" i="53"/>
  <c r="K217" i="53"/>
  <c r="O216" i="53"/>
  <c r="N216" i="53"/>
  <c r="M216" i="53"/>
  <c r="L216" i="53"/>
  <c r="K216" i="53"/>
  <c r="O215" i="53"/>
  <c r="N215" i="53"/>
  <c r="M215" i="53"/>
  <c r="L215" i="53"/>
  <c r="K215" i="53"/>
  <c r="O214" i="53"/>
  <c r="N214" i="53"/>
  <c r="M214" i="53"/>
  <c r="L214" i="53"/>
  <c r="K214" i="53"/>
  <c r="O213" i="53"/>
  <c r="N213" i="53"/>
  <c r="M213" i="53"/>
  <c r="L213" i="53"/>
  <c r="K213" i="53"/>
  <c r="O212" i="53"/>
  <c r="N212" i="53"/>
  <c r="M212" i="53"/>
  <c r="L212" i="53"/>
  <c r="K212" i="53"/>
  <c r="O211" i="53"/>
  <c r="N211" i="53"/>
  <c r="M211" i="53"/>
  <c r="L211" i="53"/>
  <c r="K211" i="53"/>
  <c r="O210" i="53"/>
  <c r="N210" i="53"/>
  <c r="M210" i="53"/>
  <c r="L210" i="53"/>
  <c r="K210" i="53"/>
  <c r="O209" i="53"/>
  <c r="N209" i="53"/>
  <c r="M209" i="53"/>
  <c r="L209" i="53"/>
  <c r="K209" i="53"/>
  <c r="O208" i="53"/>
  <c r="N208" i="53"/>
  <c r="M208" i="53"/>
  <c r="L208" i="53"/>
  <c r="K208" i="53"/>
  <c r="O207" i="53"/>
  <c r="N207" i="53"/>
  <c r="M207" i="53"/>
  <c r="L207" i="53"/>
  <c r="K207" i="53"/>
  <c r="O206" i="53"/>
  <c r="N206" i="53"/>
  <c r="M206" i="53"/>
  <c r="L206" i="53"/>
  <c r="K206" i="53"/>
  <c r="O205" i="53"/>
  <c r="N205" i="53"/>
  <c r="M205" i="53"/>
  <c r="L205" i="53"/>
  <c r="K205" i="53"/>
  <c r="O204" i="53"/>
  <c r="N204" i="53"/>
  <c r="M204" i="53"/>
  <c r="L204" i="53"/>
  <c r="K204" i="53"/>
  <c r="O203" i="53"/>
  <c r="N203" i="53"/>
  <c r="M203" i="53"/>
  <c r="L203" i="53"/>
  <c r="K203" i="53"/>
  <c r="O202" i="53"/>
  <c r="N202" i="53"/>
  <c r="M202" i="53"/>
  <c r="L202" i="53"/>
  <c r="K202" i="53"/>
  <c r="O201" i="53"/>
  <c r="N201" i="53"/>
  <c r="M201" i="53"/>
  <c r="L201" i="53"/>
  <c r="K201" i="53"/>
  <c r="O200" i="53"/>
  <c r="N200" i="53"/>
  <c r="M200" i="53"/>
  <c r="L200" i="53"/>
  <c r="K200" i="53"/>
  <c r="O199" i="53"/>
  <c r="N199" i="53"/>
  <c r="M199" i="53"/>
  <c r="L199" i="53"/>
  <c r="K199" i="53"/>
  <c r="O198" i="53"/>
  <c r="N198" i="53"/>
  <c r="M198" i="53"/>
  <c r="L198" i="53"/>
  <c r="K198" i="53"/>
  <c r="O197" i="53"/>
  <c r="N197" i="53"/>
  <c r="M197" i="53"/>
  <c r="L197" i="53"/>
  <c r="K197" i="53"/>
  <c r="O196" i="53"/>
  <c r="N196" i="53"/>
  <c r="M196" i="53"/>
  <c r="L196" i="53"/>
  <c r="K196" i="53"/>
  <c r="O195" i="53"/>
  <c r="N195" i="53"/>
  <c r="M195" i="53"/>
  <c r="L195" i="53"/>
  <c r="K195" i="53"/>
  <c r="O194" i="53"/>
  <c r="N194" i="53"/>
  <c r="M194" i="53"/>
  <c r="L194" i="53"/>
  <c r="K194" i="53"/>
  <c r="O193" i="53"/>
  <c r="N193" i="53"/>
  <c r="M193" i="53"/>
  <c r="L193" i="53"/>
  <c r="K193" i="53"/>
  <c r="O192" i="53"/>
  <c r="N192" i="53"/>
  <c r="M192" i="53"/>
  <c r="L192" i="53"/>
  <c r="K192" i="53"/>
  <c r="O191" i="53"/>
  <c r="N191" i="53"/>
  <c r="M191" i="53"/>
  <c r="L191" i="53"/>
  <c r="K191" i="53"/>
  <c r="O190" i="53"/>
  <c r="N190" i="53"/>
  <c r="M190" i="53"/>
  <c r="L190" i="53"/>
  <c r="K190" i="53"/>
  <c r="O189" i="53"/>
  <c r="N189" i="53"/>
  <c r="M189" i="53"/>
  <c r="L189" i="53"/>
  <c r="K189" i="53"/>
  <c r="O188" i="53"/>
  <c r="N188" i="53"/>
  <c r="M188" i="53"/>
  <c r="L188" i="53"/>
  <c r="K188" i="53"/>
  <c r="O187" i="53"/>
  <c r="N187" i="53"/>
  <c r="M187" i="53"/>
  <c r="L187" i="53"/>
  <c r="K187" i="53"/>
  <c r="O186" i="53"/>
  <c r="N186" i="53"/>
  <c r="M186" i="53"/>
  <c r="L186" i="53"/>
  <c r="K186" i="53"/>
  <c r="O185" i="53"/>
  <c r="N185" i="53"/>
  <c r="M185" i="53"/>
  <c r="L185" i="53"/>
  <c r="K185" i="53"/>
  <c r="O184" i="53"/>
  <c r="N184" i="53"/>
  <c r="M184" i="53"/>
  <c r="L184" i="53"/>
  <c r="K184" i="53"/>
  <c r="O183" i="53"/>
  <c r="N183" i="53"/>
  <c r="M183" i="53"/>
  <c r="L183" i="53"/>
  <c r="K183" i="53"/>
  <c r="O182" i="53"/>
  <c r="N182" i="53"/>
  <c r="M182" i="53"/>
  <c r="L182" i="53"/>
  <c r="K182" i="53"/>
  <c r="O181" i="53"/>
  <c r="N181" i="53"/>
  <c r="M181" i="53"/>
  <c r="L181" i="53"/>
  <c r="K181" i="53"/>
  <c r="O180" i="53"/>
  <c r="N180" i="53"/>
  <c r="M180" i="53"/>
  <c r="L180" i="53"/>
  <c r="K180" i="53"/>
  <c r="O179" i="53"/>
  <c r="N179" i="53"/>
  <c r="M179" i="53"/>
  <c r="L179" i="53"/>
  <c r="K179" i="53"/>
  <c r="O178" i="53"/>
  <c r="N178" i="53"/>
  <c r="M178" i="53"/>
  <c r="L178" i="53"/>
  <c r="K178" i="53"/>
  <c r="O177" i="53"/>
  <c r="N177" i="53"/>
  <c r="M177" i="53"/>
  <c r="L177" i="53"/>
  <c r="K177" i="53"/>
  <c r="O176" i="53"/>
  <c r="N176" i="53"/>
  <c r="M176" i="53"/>
  <c r="L176" i="53"/>
  <c r="K176" i="53"/>
  <c r="O175" i="53"/>
  <c r="N175" i="53"/>
  <c r="M175" i="53"/>
  <c r="L175" i="53"/>
  <c r="K175" i="53"/>
  <c r="O174" i="53"/>
  <c r="N174" i="53"/>
  <c r="M174" i="53"/>
  <c r="L174" i="53"/>
  <c r="K174" i="53"/>
  <c r="O173" i="53"/>
  <c r="N173" i="53"/>
  <c r="M173" i="53"/>
  <c r="L173" i="53"/>
  <c r="K173" i="53"/>
  <c r="O172" i="53"/>
  <c r="N172" i="53"/>
  <c r="M172" i="53"/>
  <c r="L172" i="53"/>
  <c r="K172" i="53"/>
  <c r="O171" i="53"/>
  <c r="N171" i="53"/>
  <c r="M171" i="53"/>
  <c r="L171" i="53"/>
  <c r="K171" i="53"/>
  <c r="O170" i="53"/>
  <c r="N170" i="53"/>
  <c r="M170" i="53"/>
  <c r="L170" i="53"/>
  <c r="K170" i="53"/>
  <c r="O169" i="53"/>
  <c r="N169" i="53"/>
  <c r="M169" i="53"/>
  <c r="L169" i="53"/>
  <c r="K169" i="53"/>
  <c r="O168" i="53"/>
  <c r="N168" i="53"/>
  <c r="M168" i="53"/>
  <c r="L168" i="53"/>
  <c r="K168" i="53"/>
  <c r="O167" i="53"/>
  <c r="N167" i="53"/>
  <c r="M167" i="53"/>
  <c r="L167" i="53"/>
  <c r="K167" i="53"/>
  <c r="O166" i="53"/>
  <c r="N166" i="53"/>
  <c r="M166" i="53"/>
  <c r="L166" i="53"/>
  <c r="K166" i="53"/>
  <c r="O165" i="53"/>
  <c r="N165" i="53"/>
  <c r="M165" i="53"/>
  <c r="L165" i="53"/>
  <c r="K165" i="53"/>
  <c r="O164" i="53"/>
  <c r="N164" i="53"/>
  <c r="M164" i="53"/>
  <c r="L164" i="53"/>
  <c r="K164" i="53"/>
  <c r="O163" i="53"/>
  <c r="N163" i="53"/>
  <c r="M163" i="53"/>
  <c r="L163" i="53"/>
  <c r="K163" i="53"/>
  <c r="O162" i="53"/>
  <c r="N162" i="53"/>
  <c r="M162" i="53"/>
  <c r="L162" i="53"/>
  <c r="K162" i="53"/>
  <c r="O161" i="53"/>
  <c r="N161" i="53"/>
  <c r="M161" i="53"/>
  <c r="L161" i="53"/>
  <c r="K161" i="53"/>
  <c r="O160" i="53"/>
  <c r="N160" i="53"/>
  <c r="M160" i="53"/>
  <c r="L160" i="53"/>
  <c r="K160" i="53"/>
  <c r="O159" i="53"/>
  <c r="N159" i="53"/>
  <c r="M159" i="53"/>
  <c r="L159" i="53"/>
  <c r="K159" i="53"/>
  <c r="O158" i="53"/>
  <c r="N158" i="53"/>
  <c r="M158" i="53"/>
  <c r="L158" i="53"/>
  <c r="K158" i="53"/>
  <c r="O157" i="53"/>
  <c r="N157" i="53"/>
  <c r="M157" i="53"/>
  <c r="L157" i="53"/>
  <c r="K157" i="53"/>
  <c r="O156" i="53"/>
  <c r="N156" i="53"/>
  <c r="M156" i="53"/>
  <c r="L156" i="53"/>
  <c r="K156" i="53"/>
  <c r="O155" i="53"/>
  <c r="N155" i="53"/>
  <c r="M155" i="53"/>
  <c r="L155" i="53"/>
  <c r="K155" i="53"/>
  <c r="O154" i="53"/>
  <c r="N154" i="53"/>
  <c r="M154" i="53"/>
  <c r="L154" i="53"/>
  <c r="K154" i="53"/>
  <c r="O153" i="53"/>
  <c r="N153" i="53"/>
  <c r="M153" i="53"/>
  <c r="L153" i="53"/>
  <c r="K153" i="53"/>
  <c r="O152" i="53"/>
  <c r="N152" i="53"/>
  <c r="M152" i="53"/>
  <c r="L152" i="53"/>
  <c r="K152" i="53"/>
  <c r="O151" i="53"/>
  <c r="N151" i="53"/>
  <c r="M151" i="53"/>
  <c r="L151" i="53"/>
  <c r="K151" i="53"/>
  <c r="O150" i="53"/>
  <c r="N150" i="53"/>
  <c r="M150" i="53"/>
  <c r="L150" i="53"/>
  <c r="K150" i="53"/>
  <c r="O149" i="53"/>
  <c r="N149" i="53"/>
  <c r="M149" i="53"/>
  <c r="L149" i="53"/>
  <c r="K149" i="53"/>
  <c r="O148" i="53"/>
  <c r="N148" i="53"/>
  <c r="M148" i="53"/>
  <c r="L148" i="53"/>
  <c r="K148" i="53"/>
  <c r="O147" i="53"/>
  <c r="N147" i="53"/>
  <c r="M147" i="53"/>
  <c r="L147" i="53"/>
  <c r="K147" i="53"/>
  <c r="O146" i="53"/>
  <c r="N146" i="53"/>
  <c r="M146" i="53"/>
  <c r="L146" i="53"/>
  <c r="K146" i="53"/>
  <c r="O145" i="53"/>
  <c r="N145" i="53"/>
  <c r="M145" i="53"/>
  <c r="L145" i="53"/>
  <c r="K145" i="53"/>
  <c r="O144" i="53"/>
  <c r="N144" i="53"/>
  <c r="M144" i="53"/>
  <c r="L144" i="53"/>
  <c r="K144" i="53"/>
  <c r="O143" i="53"/>
  <c r="N143" i="53"/>
  <c r="M143" i="53"/>
  <c r="L143" i="53"/>
  <c r="K143" i="53"/>
  <c r="O142" i="53"/>
  <c r="N142" i="53"/>
  <c r="M142" i="53"/>
  <c r="L142" i="53"/>
  <c r="K142" i="53"/>
  <c r="O141" i="53"/>
  <c r="N141" i="53"/>
  <c r="M141" i="53"/>
  <c r="L141" i="53"/>
  <c r="K141" i="53"/>
  <c r="O140" i="53"/>
  <c r="N140" i="53"/>
  <c r="M140" i="53"/>
  <c r="L140" i="53"/>
  <c r="K140" i="53"/>
  <c r="O139" i="53"/>
  <c r="N139" i="53"/>
  <c r="M139" i="53"/>
  <c r="L139" i="53"/>
  <c r="K139" i="53"/>
  <c r="O138" i="53"/>
  <c r="N138" i="53"/>
  <c r="M138" i="53"/>
  <c r="L138" i="53"/>
  <c r="K138" i="53"/>
  <c r="O137" i="53"/>
  <c r="N137" i="53"/>
  <c r="M137" i="53"/>
  <c r="L137" i="53"/>
  <c r="K137" i="53"/>
  <c r="O136" i="53"/>
  <c r="N136" i="53"/>
  <c r="M136" i="53"/>
  <c r="L136" i="53"/>
  <c r="K136" i="53"/>
  <c r="O135" i="53"/>
  <c r="N135" i="53"/>
  <c r="M135" i="53"/>
  <c r="L135" i="53"/>
  <c r="K135" i="53"/>
  <c r="O134" i="53"/>
  <c r="N134" i="53"/>
  <c r="M134" i="53"/>
  <c r="L134" i="53"/>
  <c r="K134" i="53"/>
  <c r="O133" i="53"/>
  <c r="N133" i="53"/>
  <c r="M133" i="53"/>
  <c r="L133" i="53"/>
  <c r="K133" i="53"/>
  <c r="O132" i="53"/>
  <c r="N132" i="53"/>
  <c r="M132" i="53"/>
  <c r="L132" i="53"/>
  <c r="K132" i="53"/>
  <c r="O131" i="53"/>
  <c r="N131" i="53"/>
  <c r="M131" i="53"/>
  <c r="L131" i="53"/>
  <c r="K131" i="53"/>
  <c r="O130" i="53"/>
  <c r="N130" i="53"/>
  <c r="M130" i="53"/>
  <c r="L130" i="53"/>
  <c r="K130" i="53"/>
  <c r="O129" i="53"/>
  <c r="N129" i="53"/>
  <c r="M129" i="53"/>
  <c r="L129" i="53"/>
  <c r="K129" i="53"/>
  <c r="O128" i="53"/>
  <c r="N128" i="53"/>
  <c r="M128" i="53"/>
  <c r="L128" i="53"/>
  <c r="K128" i="53"/>
  <c r="O127" i="53"/>
  <c r="N127" i="53"/>
  <c r="M127" i="53"/>
  <c r="L127" i="53"/>
  <c r="K127" i="53"/>
  <c r="O126" i="53"/>
  <c r="N126" i="53"/>
  <c r="M126" i="53"/>
  <c r="L126" i="53"/>
  <c r="K126" i="53"/>
  <c r="O125" i="53"/>
  <c r="N125" i="53"/>
  <c r="M125" i="53"/>
  <c r="L125" i="53"/>
  <c r="K125" i="53"/>
  <c r="O124" i="53"/>
  <c r="N124" i="53"/>
  <c r="M124" i="53"/>
  <c r="L124" i="53"/>
  <c r="K124" i="53"/>
  <c r="O123" i="53"/>
  <c r="N123" i="53"/>
  <c r="M123" i="53"/>
  <c r="L123" i="53"/>
  <c r="K123" i="53"/>
  <c r="O122" i="53"/>
  <c r="N122" i="53"/>
  <c r="M122" i="53"/>
  <c r="L122" i="53"/>
  <c r="K122" i="53"/>
  <c r="O121" i="53"/>
  <c r="N121" i="53"/>
  <c r="M121" i="53"/>
  <c r="L121" i="53"/>
  <c r="K121" i="53"/>
  <c r="O120" i="53"/>
  <c r="N120" i="53"/>
  <c r="M120" i="53"/>
  <c r="L120" i="53"/>
  <c r="K120" i="53"/>
  <c r="O119" i="53"/>
  <c r="N119" i="53"/>
  <c r="M119" i="53"/>
  <c r="L119" i="53"/>
  <c r="K119" i="53"/>
  <c r="O118" i="53"/>
  <c r="N118" i="53"/>
  <c r="M118" i="53"/>
  <c r="L118" i="53"/>
  <c r="K118" i="53"/>
  <c r="O117" i="53"/>
  <c r="N117" i="53"/>
  <c r="M117" i="53"/>
  <c r="L117" i="53"/>
  <c r="K117" i="53"/>
  <c r="O116" i="53"/>
  <c r="N116" i="53"/>
  <c r="M116" i="53"/>
  <c r="L116" i="53"/>
  <c r="K116" i="53"/>
  <c r="O115" i="53"/>
  <c r="N115" i="53"/>
  <c r="M115" i="53"/>
  <c r="L115" i="53"/>
  <c r="K115" i="53"/>
  <c r="O114" i="53"/>
  <c r="N114" i="53"/>
  <c r="M114" i="53"/>
  <c r="L114" i="53"/>
  <c r="K114" i="53"/>
  <c r="O113" i="53"/>
  <c r="N113" i="53"/>
  <c r="M113" i="53"/>
  <c r="L113" i="53"/>
  <c r="K113" i="53"/>
  <c r="O112" i="53"/>
  <c r="N112" i="53"/>
  <c r="M112" i="53"/>
  <c r="L112" i="53"/>
  <c r="K112" i="53"/>
  <c r="O111" i="53"/>
  <c r="N111" i="53"/>
  <c r="M111" i="53"/>
  <c r="L111" i="53"/>
  <c r="K111" i="53"/>
  <c r="O110" i="53"/>
  <c r="N110" i="53"/>
  <c r="M110" i="53"/>
  <c r="L110" i="53"/>
  <c r="K110" i="53"/>
  <c r="O109" i="53"/>
  <c r="N109" i="53"/>
  <c r="M109" i="53"/>
  <c r="L109" i="53"/>
  <c r="K109" i="53"/>
  <c r="O108" i="53"/>
  <c r="N108" i="53"/>
  <c r="M108" i="53"/>
  <c r="L108" i="53"/>
  <c r="K108" i="53"/>
  <c r="O107" i="53"/>
  <c r="N107" i="53"/>
  <c r="M107" i="53"/>
  <c r="L107" i="53"/>
  <c r="K107" i="53"/>
  <c r="O106" i="53"/>
  <c r="N106" i="53"/>
  <c r="M106" i="53"/>
  <c r="L106" i="53"/>
  <c r="K106" i="53"/>
  <c r="O105" i="53"/>
  <c r="N105" i="53"/>
  <c r="M105" i="53"/>
  <c r="L105" i="53"/>
  <c r="K105" i="53"/>
  <c r="O104" i="53"/>
  <c r="N104" i="53"/>
  <c r="M104" i="53"/>
  <c r="L104" i="53"/>
  <c r="K104" i="53"/>
  <c r="O103" i="53"/>
  <c r="N103" i="53"/>
  <c r="M103" i="53"/>
  <c r="L103" i="53"/>
  <c r="K103" i="53"/>
  <c r="O102" i="53"/>
  <c r="N102" i="53"/>
  <c r="M102" i="53"/>
  <c r="L102" i="53"/>
  <c r="K102" i="53"/>
  <c r="O101" i="53"/>
  <c r="N101" i="53"/>
  <c r="M101" i="53"/>
  <c r="L101" i="53"/>
  <c r="K101" i="53"/>
  <c r="O100" i="53"/>
  <c r="N100" i="53"/>
  <c r="M100" i="53"/>
  <c r="L100" i="53"/>
  <c r="K100" i="53"/>
  <c r="O99" i="53"/>
  <c r="N99" i="53"/>
  <c r="M99" i="53"/>
  <c r="L99" i="53"/>
  <c r="K99" i="53"/>
  <c r="O98" i="53"/>
  <c r="N98" i="53"/>
  <c r="M98" i="53"/>
  <c r="L98" i="53"/>
  <c r="K98" i="53"/>
  <c r="O97" i="53"/>
  <c r="N97" i="53"/>
  <c r="M97" i="53"/>
  <c r="L97" i="53"/>
  <c r="K97" i="53"/>
  <c r="O96" i="53"/>
  <c r="N96" i="53"/>
  <c r="M96" i="53"/>
  <c r="L96" i="53"/>
  <c r="K96" i="53"/>
  <c r="O95" i="53"/>
  <c r="N95" i="53"/>
  <c r="M95" i="53"/>
  <c r="L95" i="53"/>
  <c r="K95" i="53"/>
  <c r="O94" i="53"/>
  <c r="N94" i="53"/>
  <c r="M94" i="53"/>
  <c r="L94" i="53"/>
  <c r="K94" i="53"/>
  <c r="O93" i="53"/>
  <c r="N93" i="53"/>
  <c r="M93" i="53"/>
  <c r="L93" i="53"/>
  <c r="K93" i="53"/>
  <c r="O92" i="53"/>
  <c r="N92" i="53"/>
  <c r="M92" i="53"/>
  <c r="L92" i="53"/>
  <c r="K92" i="53"/>
  <c r="O91" i="53"/>
  <c r="N91" i="53"/>
  <c r="M91" i="53"/>
  <c r="L91" i="53"/>
  <c r="K91" i="53"/>
  <c r="O90" i="53"/>
  <c r="N90" i="53"/>
  <c r="M90" i="53"/>
  <c r="L90" i="53"/>
  <c r="K90" i="53"/>
  <c r="O89" i="53"/>
  <c r="N89" i="53"/>
  <c r="M89" i="53"/>
  <c r="L89" i="53"/>
  <c r="K89" i="53"/>
  <c r="O88" i="53"/>
  <c r="N88" i="53"/>
  <c r="M88" i="53"/>
  <c r="L88" i="53"/>
  <c r="K88" i="53"/>
  <c r="O87" i="53"/>
  <c r="N87" i="53"/>
  <c r="M87" i="53"/>
  <c r="L87" i="53"/>
  <c r="K87" i="53"/>
  <c r="O86" i="53"/>
  <c r="N86" i="53"/>
  <c r="M86" i="53"/>
  <c r="L86" i="53"/>
  <c r="K86" i="53"/>
  <c r="O85" i="53"/>
  <c r="N85" i="53"/>
  <c r="M85" i="53"/>
  <c r="L85" i="53"/>
  <c r="K85" i="53"/>
  <c r="O84" i="53"/>
  <c r="N84" i="53"/>
  <c r="M84" i="53"/>
  <c r="L84" i="53"/>
  <c r="K84" i="53"/>
  <c r="O83" i="53"/>
  <c r="N83" i="53"/>
  <c r="M83" i="53"/>
  <c r="L83" i="53"/>
  <c r="K83" i="53"/>
  <c r="O82" i="53"/>
  <c r="N82" i="53"/>
  <c r="M82" i="53"/>
  <c r="L82" i="53"/>
  <c r="K82" i="53"/>
  <c r="O81" i="53"/>
  <c r="N81" i="53"/>
  <c r="M81" i="53"/>
  <c r="L81" i="53"/>
  <c r="K81" i="53"/>
  <c r="O80" i="53"/>
  <c r="N80" i="53"/>
  <c r="M80" i="53"/>
  <c r="L80" i="53"/>
  <c r="K80" i="53"/>
  <c r="O79" i="53"/>
  <c r="N79" i="53"/>
  <c r="M79" i="53"/>
  <c r="L79" i="53"/>
  <c r="K79" i="53"/>
  <c r="O78" i="53"/>
  <c r="N78" i="53"/>
  <c r="M78" i="53"/>
  <c r="L78" i="53"/>
  <c r="K78" i="53"/>
  <c r="O77" i="53"/>
  <c r="N77" i="53"/>
  <c r="M77" i="53"/>
  <c r="L77" i="53"/>
  <c r="K77" i="53"/>
  <c r="O76" i="53"/>
  <c r="N76" i="53"/>
  <c r="M76" i="53"/>
  <c r="L76" i="53"/>
  <c r="K76" i="53"/>
  <c r="O75" i="53"/>
  <c r="N75" i="53"/>
  <c r="M75" i="53"/>
  <c r="L75" i="53"/>
  <c r="K75" i="53"/>
  <c r="O74" i="53"/>
  <c r="N74" i="53"/>
  <c r="M74" i="53"/>
  <c r="L74" i="53"/>
  <c r="K74" i="53"/>
  <c r="O73" i="53"/>
  <c r="N73" i="53"/>
  <c r="M73" i="53"/>
  <c r="L73" i="53"/>
  <c r="K73" i="53"/>
  <c r="O72" i="53"/>
  <c r="N72" i="53"/>
  <c r="M72" i="53"/>
  <c r="L72" i="53"/>
  <c r="K72" i="53"/>
  <c r="O71" i="53"/>
  <c r="N71" i="53"/>
  <c r="M71" i="53"/>
  <c r="L71" i="53"/>
  <c r="K71" i="53"/>
  <c r="O70" i="53"/>
  <c r="N70" i="53"/>
  <c r="M70" i="53"/>
  <c r="L70" i="53"/>
  <c r="K70" i="53"/>
  <c r="O69" i="53"/>
  <c r="N69" i="53"/>
  <c r="M69" i="53"/>
  <c r="L69" i="53"/>
  <c r="K69" i="53"/>
  <c r="O68" i="53"/>
  <c r="N68" i="53"/>
  <c r="M68" i="53"/>
  <c r="L68" i="53"/>
  <c r="K68" i="53"/>
  <c r="O67" i="53"/>
  <c r="N67" i="53"/>
  <c r="M67" i="53"/>
  <c r="L67" i="53"/>
  <c r="K67" i="53"/>
  <c r="O66" i="53"/>
  <c r="N66" i="53"/>
  <c r="M66" i="53"/>
  <c r="L66" i="53"/>
  <c r="K66" i="53"/>
  <c r="O65" i="53"/>
  <c r="N65" i="53"/>
  <c r="M65" i="53"/>
  <c r="L65" i="53"/>
  <c r="K65" i="53"/>
  <c r="O64" i="53"/>
  <c r="N64" i="53"/>
  <c r="M64" i="53"/>
  <c r="L64" i="53"/>
  <c r="K64" i="53"/>
  <c r="O63" i="53"/>
  <c r="N63" i="53"/>
  <c r="M63" i="53"/>
  <c r="L63" i="53"/>
  <c r="K63" i="53"/>
  <c r="O62" i="53"/>
  <c r="N62" i="53"/>
  <c r="M62" i="53"/>
  <c r="L62" i="53"/>
  <c r="K62" i="53"/>
  <c r="O61" i="53"/>
  <c r="N61" i="53"/>
  <c r="M61" i="53"/>
  <c r="L61" i="53"/>
  <c r="K61" i="53"/>
  <c r="O60" i="53"/>
  <c r="N60" i="53"/>
  <c r="M60" i="53"/>
  <c r="L60" i="53"/>
  <c r="K60" i="53"/>
  <c r="O59" i="53"/>
  <c r="N59" i="53"/>
  <c r="M59" i="53"/>
  <c r="L59" i="53"/>
  <c r="K59" i="53"/>
  <c r="O58" i="53"/>
  <c r="N58" i="53"/>
  <c r="M58" i="53"/>
  <c r="L58" i="53"/>
  <c r="K58" i="53"/>
  <c r="O57" i="53"/>
  <c r="N57" i="53"/>
  <c r="M57" i="53"/>
  <c r="L57" i="53"/>
  <c r="K57" i="53"/>
  <c r="O56" i="53"/>
  <c r="N56" i="53"/>
  <c r="M56" i="53"/>
  <c r="L56" i="53"/>
  <c r="K56" i="53"/>
  <c r="O55" i="53"/>
  <c r="N55" i="53"/>
  <c r="M55" i="53"/>
  <c r="L55" i="53"/>
  <c r="K55" i="53"/>
  <c r="O54" i="53"/>
  <c r="N54" i="53"/>
  <c r="M54" i="53"/>
  <c r="L54" i="53"/>
  <c r="K54" i="53"/>
  <c r="O53" i="53"/>
  <c r="N53" i="53"/>
  <c r="M53" i="53"/>
  <c r="L53" i="53"/>
  <c r="K53" i="53"/>
  <c r="O52" i="53"/>
  <c r="N52" i="53"/>
  <c r="M52" i="53"/>
  <c r="L52" i="53"/>
  <c r="K52" i="53"/>
  <c r="O51" i="53"/>
  <c r="N51" i="53"/>
  <c r="M51" i="53"/>
  <c r="L51" i="53"/>
  <c r="K51" i="53"/>
  <c r="O50" i="53"/>
  <c r="N50" i="53"/>
  <c r="M50" i="53"/>
  <c r="L50" i="53"/>
  <c r="K50" i="53"/>
  <c r="O49" i="53"/>
  <c r="N49" i="53"/>
  <c r="M49" i="53"/>
  <c r="L49" i="53"/>
  <c r="K49" i="53"/>
  <c r="O48" i="53"/>
  <c r="N48" i="53"/>
  <c r="M48" i="53"/>
  <c r="L48" i="53"/>
  <c r="K48" i="53"/>
  <c r="O47" i="53"/>
  <c r="N47" i="53"/>
  <c r="M47" i="53"/>
  <c r="L47" i="53"/>
  <c r="K47" i="53"/>
  <c r="O46" i="53"/>
  <c r="N46" i="53"/>
  <c r="M46" i="53"/>
  <c r="L46" i="53"/>
  <c r="K46" i="53"/>
  <c r="O45" i="53"/>
  <c r="N45" i="53"/>
  <c r="M45" i="53"/>
  <c r="L45" i="53"/>
  <c r="K45" i="53"/>
  <c r="O44" i="53"/>
  <c r="N44" i="53"/>
  <c r="M44" i="53"/>
  <c r="L44" i="53"/>
  <c r="K44" i="53"/>
  <c r="O43" i="53"/>
  <c r="N43" i="53"/>
  <c r="M43" i="53"/>
  <c r="L43" i="53"/>
  <c r="K43" i="53"/>
  <c r="O42" i="53"/>
  <c r="N42" i="53"/>
  <c r="M42" i="53"/>
  <c r="L42" i="53"/>
  <c r="K42" i="53"/>
  <c r="O41" i="53"/>
  <c r="N41" i="53"/>
  <c r="M41" i="53"/>
  <c r="L41" i="53"/>
  <c r="K41" i="53"/>
  <c r="O40" i="53"/>
  <c r="N40" i="53"/>
  <c r="M40" i="53"/>
  <c r="L40" i="53"/>
  <c r="K40" i="53"/>
  <c r="O39" i="53"/>
  <c r="N39" i="53"/>
  <c r="M39" i="53"/>
  <c r="L39" i="53"/>
  <c r="K39" i="53"/>
  <c r="O38" i="53"/>
  <c r="N38" i="53"/>
  <c r="M38" i="53"/>
  <c r="L38" i="53"/>
  <c r="K38" i="53"/>
  <c r="O37" i="53"/>
  <c r="N37" i="53"/>
  <c r="M37" i="53"/>
  <c r="L37" i="53"/>
  <c r="K37" i="53"/>
  <c r="O36" i="53"/>
  <c r="N36" i="53"/>
  <c r="M36" i="53"/>
  <c r="L36" i="53"/>
  <c r="K36" i="53"/>
  <c r="O35" i="53"/>
  <c r="N35" i="53"/>
  <c r="M35" i="53"/>
  <c r="L35" i="53"/>
  <c r="K35" i="53"/>
  <c r="O34" i="53"/>
  <c r="N34" i="53"/>
  <c r="M34" i="53"/>
  <c r="L34" i="53"/>
  <c r="K34" i="53"/>
  <c r="O33" i="53"/>
  <c r="N33" i="53"/>
  <c r="M33" i="53"/>
  <c r="L33" i="53"/>
  <c r="K33" i="53"/>
  <c r="O32" i="53"/>
  <c r="N32" i="53"/>
  <c r="M32" i="53"/>
  <c r="L32" i="53"/>
  <c r="K32" i="53"/>
  <c r="O31" i="53"/>
  <c r="N31" i="53"/>
  <c r="M31" i="53"/>
  <c r="L31" i="53"/>
  <c r="K31" i="53"/>
  <c r="O30" i="53"/>
  <c r="N30" i="53"/>
  <c r="M30" i="53"/>
  <c r="L30" i="53"/>
  <c r="K30" i="53"/>
  <c r="O29" i="53"/>
  <c r="N29" i="53"/>
  <c r="M29" i="53"/>
  <c r="L29" i="53"/>
  <c r="K29" i="53"/>
  <c r="O28" i="53"/>
  <c r="N28" i="53"/>
  <c r="M28" i="53"/>
  <c r="L28" i="53"/>
  <c r="K28" i="53"/>
  <c r="O27" i="53"/>
  <c r="N27" i="53"/>
  <c r="M27" i="53"/>
  <c r="L27" i="53"/>
  <c r="K27" i="53"/>
  <c r="O26" i="53"/>
  <c r="N26" i="53"/>
  <c r="M26" i="53"/>
  <c r="L26" i="53"/>
  <c r="K26" i="53"/>
  <c r="O25" i="53"/>
  <c r="N25" i="53"/>
  <c r="M25" i="53"/>
  <c r="L25" i="53"/>
  <c r="K25" i="53"/>
  <c r="O24" i="53"/>
  <c r="N24" i="53"/>
  <c r="M24" i="53"/>
  <c r="L24" i="53"/>
  <c r="K24" i="53"/>
  <c r="O23" i="53"/>
  <c r="N23" i="53"/>
  <c r="M23" i="53"/>
  <c r="L23" i="53"/>
  <c r="K23" i="53"/>
  <c r="O22" i="53"/>
  <c r="N22" i="53"/>
  <c r="M22" i="53"/>
  <c r="L22" i="53"/>
  <c r="K22" i="53"/>
  <c r="O21" i="53"/>
  <c r="N21" i="53"/>
  <c r="M21" i="53"/>
  <c r="L21" i="53"/>
  <c r="K21" i="53"/>
  <c r="O20" i="53"/>
  <c r="N20" i="53"/>
  <c r="M20" i="53"/>
  <c r="L20" i="53"/>
  <c r="K20" i="53"/>
  <c r="O19" i="53"/>
  <c r="N19" i="53"/>
  <c r="M19" i="53"/>
  <c r="L19" i="53"/>
  <c r="K19" i="53"/>
  <c r="O18" i="53"/>
  <c r="N18" i="53"/>
  <c r="M18" i="53"/>
  <c r="L18" i="53"/>
  <c r="K18" i="53"/>
  <c r="O17" i="53"/>
  <c r="N17" i="53"/>
  <c r="M17" i="53"/>
  <c r="L17" i="53"/>
  <c r="K17" i="53"/>
  <c r="O16" i="53"/>
  <c r="N16" i="53"/>
  <c r="M16" i="53"/>
  <c r="L16" i="53"/>
  <c r="K16" i="53"/>
  <c r="O15" i="53"/>
  <c r="N15" i="53"/>
  <c r="M15" i="53"/>
  <c r="L15" i="53"/>
  <c r="K15" i="53"/>
  <c r="O14" i="53"/>
  <c r="N14" i="53"/>
  <c r="M14" i="53"/>
  <c r="L14" i="53"/>
  <c r="K14" i="53"/>
  <c r="O13" i="53"/>
  <c r="N13" i="53"/>
  <c r="M13" i="53"/>
  <c r="L13" i="53"/>
  <c r="K13" i="53"/>
  <c r="O12" i="53"/>
  <c r="N12" i="53"/>
  <c r="M12" i="53"/>
  <c r="L12" i="53"/>
  <c r="K12" i="53"/>
  <c r="O270" i="52"/>
  <c r="N270" i="52"/>
  <c r="M270" i="52"/>
  <c r="L270" i="52"/>
  <c r="K270" i="52"/>
  <c r="O269" i="52"/>
  <c r="N269" i="52"/>
  <c r="M269" i="52"/>
  <c r="L269" i="52"/>
  <c r="K269" i="52"/>
  <c r="O268" i="52"/>
  <c r="N268" i="52"/>
  <c r="M268" i="52"/>
  <c r="L268" i="52"/>
  <c r="K268" i="52"/>
  <c r="O267" i="52"/>
  <c r="N267" i="52"/>
  <c r="M267" i="52"/>
  <c r="L267" i="52"/>
  <c r="K267" i="52"/>
  <c r="O266" i="52"/>
  <c r="N266" i="52"/>
  <c r="M266" i="52"/>
  <c r="L266" i="52"/>
  <c r="K266" i="52"/>
  <c r="O265" i="52"/>
  <c r="N265" i="52"/>
  <c r="M265" i="52"/>
  <c r="L265" i="52"/>
  <c r="K265" i="52"/>
  <c r="O264" i="52"/>
  <c r="N264" i="52"/>
  <c r="M264" i="52"/>
  <c r="L264" i="52"/>
  <c r="K264" i="52"/>
  <c r="O263" i="52"/>
  <c r="N263" i="52"/>
  <c r="M263" i="52"/>
  <c r="L263" i="52"/>
  <c r="K263" i="52"/>
  <c r="O262" i="52"/>
  <c r="N262" i="52"/>
  <c r="M262" i="52"/>
  <c r="L262" i="52"/>
  <c r="K262" i="52"/>
  <c r="O261" i="52"/>
  <c r="N261" i="52"/>
  <c r="M261" i="52"/>
  <c r="L261" i="52"/>
  <c r="K261" i="52"/>
  <c r="O260" i="52"/>
  <c r="N260" i="52"/>
  <c r="M260" i="52"/>
  <c r="L260" i="52"/>
  <c r="K260" i="52"/>
  <c r="O259" i="52"/>
  <c r="N259" i="52"/>
  <c r="M259" i="52"/>
  <c r="L259" i="52"/>
  <c r="K259" i="52"/>
  <c r="O258" i="52"/>
  <c r="N258" i="52"/>
  <c r="M258" i="52"/>
  <c r="L258" i="52"/>
  <c r="K258" i="52"/>
  <c r="O257" i="52"/>
  <c r="N257" i="52"/>
  <c r="M257" i="52"/>
  <c r="L257" i="52"/>
  <c r="K257" i="52"/>
  <c r="O256" i="52"/>
  <c r="N256" i="52"/>
  <c r="M256" i="52"/>
  <c r="L256" i="52"/>
  <c r="K256" i="52"/>
  <c r="O255" i="52"/>
  <c r="N255" i="52"/>
  <c r="M255" i="52"/>
  <c r="L255" i="52"/>
  <c r="K255" i="52"/>
  <c r="O254" i="52"/>
  <c r="N254" i="52"/>
  <c r="M254" i="52"/>
  <c r="L254" i="52"/>
  <c r="K254" i="52"/>
  <c r="O253" i="52"/>
  <c r="N253" i="52"/>
  <c r="M253" i="52"/>
  <c r="L253" i="52"/>
  <c r="K253" i="52"/>
  <c r="O252" i="52"/>
  <c r="N252" i="52"/>
  <c r="M252" i="52"/>
  <c r="L252" i="52"/>
  <c r="K252" i="52"/>
  <c r="O251" i="52"/>
  <c r="N251" i="52"/>
  <c r="M251" i="52"/>
  <c r="L251" i="52"/>
  <c r="K251" i="52"/>
  <c r="O250" i="52"/>
  <c r="N250" i="52"/>
  <c r="M250" i="52"/>
  <c r="L250" i="52"/>
  <c r="K250" i="52"/>
  <c r="O249" i="52"/>
  <c r="N249" i="52"/>
  <c r="M249" i="52"/>
  <c r="L249" i="52"/>
  <c r="K249" i="52"/>
  <c r="O248" i="52"/>
  <c r="N248" i="52"/>
  <c r="M248" i="52"/>
  <c r="L248" i="52"/>
  <c r="K248" i="52"/>
  <c r="O247" i="52"/>
  <c r="N247" i="52"/>
  <c r="M247" i="52"/>
  <c r="L247" i="52"/>
  <c r="K247" i="52"/>
  <c r="O246" i="52"/>
  <c r="N246" i="52"/>
  <c r="M246" i="52"/>
  <c r="L246" i="52"/>
  <c r="K246" i="52"/>
  <c r="O245" i="52"/>
  <c r="N245" i="52"/>
  <c r="M245" i="52"/>
  <c r="L245" i="52"/>
  <c r="K245" i="52"/>
  <c r="O244" i="52"/>
  <c r="N244" i="52"/>
  <c r="M244" i="52"/>
  <c r="L244" i="52"/>
  <c r="K244" i="52"/>
  <c r="O243" i="52"/>
  <c r="N243" i="52"/>
  <c r="M243" i="52"/>
  <c r="L243" i="52"/>
  <c r="K243" i="52"/>
  <c r="O242" i="52"/>
  <c r="N242" i="52"/>
  <c r="M242" i="52"/>
  <c r="L242" i="52"/>
  <c r="K242" i="52"/>
  <c r="O241" i="52"/>
  <c r="N241" i="52"/>
  <c r="M241" i="52"/>
  <c r="L241" i="52"/>
  <c r="K241" i="52"/>
  <c r="O240" i="52"/>
  <c r="N240" i="52"/>
  <c r="M240" i="52"/>
  <c r="L240" i="52"/>
  <c r="K240" i="52"/>
  <c r="O239" i="52"/>
  <c r="N239" i="52"/>
  <c r="M239" i="52"/>
  <c r="L239" i="52"/>
  <c r="K239" i="52"/>
  <c r="O238" i="52"/>
  <c r="N238" i="52"/>
  <c r="M238" i="52"/>
  <c r="L238" i="52"/>
  <c r="K238" i="52"/>
  <c r="O237" i="52"/>
  <c r="N237" i="52"/>
  <c r="M237" i="52"/>
  <c r="L237" i="52"/>
  <c r="K237" i="52"/>
  <c r="O236" i="52"/>
  <c r="N236" i="52"/>
  <c r="M236" i="52"/>
  <c r="L236" i="52"/>
  <c r="K236" i="52"/>
  <c r="O235" i="52"/>
  <c r="N235" i="52"/>
  <c r="M235" i="52"/>
  <c r="L235" i="52"/>
  <c r="K235" i="52"/>
  <c r="O234" i="52"/>
  <c r="N234" i="52"/>
  <c r="M234" i="52"/>
  <c r="L234" i="52"/>
  <c r="K234" i="52"/>
  <c r="O233" i="52"/>
  <c r="N233" i="52"/>
  <c r="M233" i="52"/>
  <c r="L233" i="52"/>
  <c r="K233" i="52"/>
  <c r="O232" i="52"/>
  <c r="N232" i="52"/>
  <c r="M232" i="52"/>
  <c r="L232" i="52"/>
  <c r="K232" i="52"/>
  <c r="O231" i="52"/>
  <c r="N231" i="52"/>
  <c r="M231" i="52"/>
  <c r="L231" i="52"/>
  <c r="K231" i="52"/>
  <c r="O230" i="52"/>
  <c r="N230" i="52"/>
  <c r="M230" i="52"/>
  <c r="L230" i="52"/>
  <c r="K230" i="52"/>
  <c r="O229" i="52"/>
  <c r="N229" i="52"/>
  <c r="M229" i="52"/>
  <c r="L229" i="52"/>
  <c r="K229" i="52"/>
  <c r="O228" i="52"/>
  <c r="N228" i="52"/>
  <c r="M228" i="52"/>
  <c r="L228" i="52"/>
  <c r="K228" i="52"/>
  <c r="O227" i="52"/>
  <c r="N227" i="52"/>
  <c r="M227" i="52"/>
  <c r="L227" i="52"/>
  <c r="K227" i="52"/>
  <c r="O226" i="52"/>
  <c r="N226" i="52"/>
  <c r="M226" i="52"/>
  <c r="L226" i="52"/>
  <c r="K226" i="52"/>
  <c r="O225" i="52"/>
  <c r="N225" i="52"/>
  <c r="M225" i="52"/>
  <c r="L225" i="52"/>
  <c r="K225" i="52"/>
  <c r="O224" i="52"/>
  <c r="N224" i="52"/>
  <c r="M224" i="52"/>
  <c r="L224" i="52"/>
  <c r="K224" i="52"/>
  <c r="O223" i="52"/>
  <c r="N223" i="52"/>
  <c r="M223" i="52"/>
  <c r="L223" i="52"/>
  <c r="K223" i="52"/>
  <c r="O222" i="52"/>
  <c r="N222" i="52"/>
  <c r="M222" i="52"/>
  <c r="L222" i="52"/>
  <c r="K222" i="52"/>
  <c r="O221" i="52"/>
  <c r="N221" i="52"/>
  <c r="M221" i="52"/>
  <c r="L221" i="52"/>
  <c r="K221" i="52"/>
  <c r="O220" i="52"/>
  <c r="N220" i="52"/>
  <c r="M220" i="52"/>
  <c r="L220" i="52"/>
  <c r="K220" i="52"/>
  <c r="O219" i="52"/>
  <c r="N219" i="52"/>
  <c r="M219" i="52"/>
  <c r="L219" i="52"/>
  <c r="K219" i="52"/>
  <c r="O218" i="52"/>
  <c r="N218" i="52"/>
  <c r="M218" i="52"/>
  <c r="L218" i="52"/>
  <c r="K218" i="52"/>
  <c r="O217" i="52"/>
  <c r="N217" i="52"/>
  <c r="M217" i="52"/>
  <c r="L217" i="52"/>
  <c r="K217" i="52"/>
  <c r="O216" i="52"/>
  <c r="N216" i="52"/>
  <c r="M216" i="52"/>
  <c r="L216" i="52"/>
  <c r="K216" i="52"/>
  <c r="O215" i="52"/>
  <c r="N215" i="52"/>
  <c r="M215" i="52"/>
  <c r="L215" i="52"/>
  <c r="K215" i="52"/>
  <c r="O214" i="52"/>
  <c r="N214" i="52"/>
  <c r="M214" i="52"/>
  <c r="L214" i="52"/>
  <c r="K214" i="52"/>
  <c r="O213" i="52"/>
  <c r="N213" i="52"/>
  <c r="M213" i="52"/>
  <c r="L213" i="52"/>
  <c r="K213" i="52"/>
  <c r="O212" i="52"/>
  <c r="N212" i="52"/>
  <c r="M212" i="52"/>
  <c r="L212" i="52"/>
  <c r="K212" i="52"/>
  <c r="O211" i="52"/>
  <c r="N211" i="52"/>
  <c r="M211" i="52"/>
  <c r="L211" i="52"/>
  <c r="K211" i="52"/>
  <c r="O210" i="52"/>
  <c r="N210" i="52"/>
  <c r="M210" i="52"/>
  <c r="L210" i="52"/>
  <c r="K210" i="52"/>
  <c r="O209" i="52"/>
  <c r="N209" i="52"/>
  <c r="M209" i="52"/>
  <c r="L209" i="52"/>
  <c r="K209" i="52"/>
  <c r="O208" i="52"/>
  <c r="N208" i="52"/>
  <c r="M208" i="52"/>
  <c r="L208" i="52"/>
  <c r="K208" i="52"/>
  <c r="O207" i="52"/>
  <c r="N207" i="52"/>
  <c r="M207" i="52"/>
  <c r="L207" i="52"/>
  <c r="K207" i="52"/>
  <c r="O206" i="52"/>
  <c r="N206" i="52"/>
  <c r="M206" i="52"/>
  <c r="L206" i="52"/>
  <c r="K206" i="52"/>
  <c r="O205" i="52"/>
  <c r="N205" i="52"/>
  <c r="M205" i="52"/>
  <c r="L205" i="52"/>
  <c r="K205" i="52"/>
  <c r="O204" i="52"/>
  <c r="N204" i="52"/>
  <c r="M204" i="52"/>
  <c r="L204" i="52"/>
  <c r="K204" i="52"/>
  <c r="O203" i="52"/>
  <c r="N203" i="52"/>
  <c r="M203" i="52"/>
  <c r="L203" i="52"/>
  <c r="K203" i="52"/>
  <c r="O202" i="52"/>
  <c r="N202" i="52"/>
  <c r="M202" i="52"/>
  <c r="L202" i="52"/>
  <c r="K202" i="52"/>
  <c r="O201" i="52"/>
  <c r="N201" i="52"/>
  <c r="M201" i="52"/>
  <c r="L201" i="52"/>
  <c r="K201" i="52"/>
  <c r="O200" i="52"/>
  <c r="N200" i="52"/>
  <c r="M200" i="52"/>
  <c r="L200" i="52"/>
  <c r="K200" i="52"/>
  <c r="O199" i="52"/>
  <c r="N199" i="52"/>
  <c r="M199" i="52"/>
  <c r="L199" i="52"/>
  <c r="K199" i="52"/>
  <c r="O198" i="52"/>
  <c r="N198" i="52"/>
  <c r="M198" i="52"/>
  <c r="L198" i="52"/>
  <c r="K198" i="52"/>
  <c r="O197" i="52"/>
  <c r="N197" i="52"/>
  <c r="M197" i="52"/>
  <c r="L197" i="52"/>
  <c r="K197" i="52"/>
  <c r="O196" i="52"/>
  <c r="N196" i="52"/>
  <c r="M196" i="52"/>
  <c r="L196" i="52"/>
  <c r="K196" i="52"/>
  <c r="O195" i="52"/>
  <c r="N195" i="52"/>
  <c r="M195" i="52"/>
  <c r="L195" i="52"/>
  <c r="K195" i="52"/>
  <c r="O194" i="52"/>
  <c r="N194" i="52"/>
  <c r="M194" i="52"/>
  <c r="L194" i="52"/>
  <c r="K194" i="52"/>
  <c r="O193" i="52"/>
  <c r="N193" i="52"/>
  <c r="M193" i="52"/>
  <c r="L193" i="52"/>
  <c r="K193" i="52"/>
  <c r="O192" i="52"/>
  <c r="N192" i="52"/>
  <c r="M192" i="52"/>
  <c r="L192" i="52"/>
  <c r="K192" i="52"/>
  <c r="O191" i="52"/>
  <c r="N191" i="52"/>
  <c r="M191" i="52"/>
  <c r="L191" i="52"/>
  <c r="K191" i="52"/>
  <c r="O190" i="52"/>
  <c r="N190" i="52"/>
  <c r="M190" i="52"/>
  <c r="L190" i="52"/>
  <c r="K190" i="52"/>
  <c r="O189" i="52"/>
  <c r="N189" i="52"/>
  <c r="M189" i="52"/>
  <c r="L189" i="52"/>
  <c r="K189" i="52"/>
  <c r="O188" i="52"/>
  <c r="N188" i="52"/>
  <c r="M188" i="52"/>
  <c r="L188" i="52"/>
  <c r="K188" i="52"/>
  <c r="O187" i="52"/>
  <c r="N187" i="52"/>
  <c r="M187" i="52"/>
  <c r="L187" i="52"/>
  <c r="K187" i="52"/>
  <c r="O186" i="52"/>
  <c r="N186" i="52"/>
  <c r="M186" i="52"/>
  <c r="L186" i="52"/>
  <c r="K186" i="52"/>
  <c r="O185" i="52"/>
  <c r="N185" i="52"/>
  <c r="M185" i="52"/>
  <c r="L185" i="52"/>
  <c r="K185" i="52"/>
  <c r="O184" i="52"/>
  <c r="N184" i="52"/>
  <c r="M184" i="52"/>
  <c r="L184" i="52"/>
  <c r="K184" i="52"/>
  <c r="O183" i="52"/>
  <c r="N183" i="52"/>
  <c r="M183" i="52"/>
  <c r="L183" i="52"/>
  <c r="K183" i="52"/>
  <c r="O182" i="52"/>
  <c r="N182" i="52"/>
  <c r="M182" i="52"/>
  <c r="L182" i="52"/>
  <c r="K182" i="52"/>
  <c r="O181" i="52"/>
  <c r="N181" i="52"/>
  <c r="M181" i="52"/>
  <c r="L181" i="52"/>
  <c r="K181" i="52"/>
  <c r="O180" i="52"/>
  <c r="N180" i="52"/>
  <c r="M180" i="52"/>
  <c r="L180" i="52"/>
  <c r="K180" i="52"/>
  <c r="O179" i="52"/>
  <c r="N179" i="52"/>
  <c r="M179" i="52"/>
  <c r="L179" i="52"/>
  <c r="K179" i="52"/>
  <c r="O178" i="52"/>
  <c r="N178" i="52"/>
  <c r="M178" i="52"/>
  <c r="L178" i="52"/>
  <c r="K178" i="52"/>
  <c r="O177" i="52"/>
  <c r="N177" i="52"/>
  <c r="M177" i="52"/>
  <c r="L177" i="52"/>
  <c r="K177" i="52"/>
  <c r="O176" i="52"/>
  <c r="N176" i="52"/>
  <c r="M176" i="52"/>
  <c r="L176" i="52"/>
  <c r="K176" i="52"/>
  <c r="O175" i="52"/>
  <c r="N175" i="52"/>
  <c r="M175" i="52"/>
  <c r="L175" i="52"/>
  <c r="K175" i="52"/>
  <c r="O174" i="52"/>
  <c r="N174" i="52"/>
  <c r="M174" i="52"/>
  <c r="L174" i="52"/>
  <c r="K174" i="52"/>
  <c r="O173" i="52"/>
  <c r="N173" i="52"/>
  <c r="M173" i="52"/>
  <c r="L173" i="52"/>
  <c r="K173" i="52"/>
  <c r="O172" i="52"/>
  <c r="N172" i="52"/>
  <c r="M172" i="52"/>
  <c r="L172" i="52"/>
  <c r="K172" i="52"/>
  <c r="O171" i="52"/>
  <c r="N171" i="52"/>
  <c r="M171" i="52"/>
  <c r="L171" i="52"/>
  <c r="K171" i="52"/>
  <c r="O170" i="52"/>
  <c r="N170" i="52"/>
  <c r="M170" i="52"/>
  <c r="L170" i="52"/>
  <c r="K170" i="52"/>
  <c r="O169" i="52"/>
  <c r="N169" i="52"/>
  <c r="M169" i="52"/>
  <c r="L169" i="52"/>
  <c r="K169" i="52"/>
  <c r="O168" i="52"/>
  <c r="N168" i="52"/>
  <c r="M168" i="52"/>
  <c r="L168" i="52"/>
  <c r="K168" i="52"/>
  <c r="O167" i="52"/>
  <c r="N167" i="52"/>
  <c r="M167" i="52"/>
  <c r="L167" i="52"/>
  <c r="K167" i="52"/>
  <c r="O166" i="52"/>
  <c r="N166" i="52"/>
  <c r="M166" i="52"/>
  <c r="L166" i="52"/>
  <c r="K166" i="52"/>
  <c r="O165" i="52"/>
  <c r="N165" i="52"/>
  <c r="M165" i="52"/>
  <c r="L165" i="52"/>
  <c r="K165" i="52"/>
  <c r="O164" i="52"/>
  <c r="N164" i="52"/>
  <c r="M164" i="52"/>
  <c r="L164" i="52"/>
  <c r="K164" i="52"/>
  <c r="O163" i="52"/>
  <c r="N163" i="52"/>
  <c r="M163" i="52"/>
  <c r="L163" i="52"/>
  <c r="K163" i="52"/>
  <c r="O162" i="52"/>
  <c r="N162" i="52"/>
  <c r="M162" i="52"/>
  <c r="L162" i="52"/>
  <c r="K162" i="52"/>
  <c r="O161" i="52"/>
  <c r="N161" i="52"/>
  <c r="M161" i="52"/>
  <c r="L161" i="52"/>
  <c r="K161" i="52"/>
  <c r="O160" i="52"/>
  <c r="N160" i="52"/>
  <c r="M160" i="52"/>
  <c r="L160" i="52"/>
  <c r="K160" i="52"/>
  <c r="O159" i="52"/>
  <c r="N159" i="52"/>
  <c r="M159" i="52"/>
  <c r="L159" i="52"/>
  <c r="K159" i="52"/>
  <c r="O158" i="52"/>
  <c r="N158" i="52"/>
  <c r="M158" i="52"/>
  <c r="L158" i="52"/>
  <c r="K158" i="52"/>
  <c r="O157" i="52"/>
  <c r="N157" i="52"/>
  <c r="M157" i="52"/>
  <c r="L157" i="52"/>
  <c r="K157" i="52"/>
  <c r="O156" i="52"/>
  <c r="N156" i="52"/>
  <c r="M156" i="52"/>
  <c r="L156" i="52"/>
  <c r="K156" i="52"/>
  <c r="O155" i="52"/>
  <c r="N155" i="52"/>
  <c r="M155" i="52"/>
  <c r="L155" i="52"/>
  <c r="K155" i="52"/>
  <c r="O154" i="52"/>
  <c r="N154" i="52"/>
  <c r="M154" i="52"/>
  <c r="L154" i="52"/>
  <c r="K154" i="52"/>
  <c r="O153" i="52"/>
  <c r="N153" i="52"/>
  <c r="M153" i="52"/>
  <c r="L153" i="52"/>
  <c r="K153" i="52"/>
  <c r="O152" i="52"/>
  <c r="N152" i="52"/>
  <c r="M152" i="52"/>
  <c r="L152" i="52"/>
  <c r="K152" i="52"/>
  <c r="O151" i="52"/>
  <c r="N151" i="52"/>
  <c r="M151" i="52"/>
  <c r="L151" i="52"/>
  <c r="K151" i="52"/>
  <c r="O150" i="52"/>
  <c r="N150" i="52"/>
  <c r="M150" i="52"/>
  <c r="L150" i="52"/>
  <c r="K150" i="52"/>
  <c r="O149" i="52"/>
  <c r="N149" i="52"/>
  <c r="M149" i="52"/>
  <c r="L149" i="52"/>
  <c r="K149" i="52"/>
  <c r="O148" i="52"/>
  <c r="N148" i="52"/>
  <c r="M148" i="52"/>
  <c r="L148" i="52"/>
  <c r="K148" i="52"/>
  <c r="O147" i="52"/>
  <c r="N147" i="52"/>
  <c r="M147" i="52"/>
  <c r="L147" i="52"/>
  <c r="K147" i="52"/>
  <c r="O146" i="52"/>
  <c r="N146" i="52"/>
  <c r="M146" i="52"/>
  <c r="L146" i="52"/>
  <c r="K146" i="52"/>
  <c r="O145" i="52"/>
  <c r="N145" i="52"/>
  <c r="M145" i="52"/>
  <c r="L145" i="52"/>
  <c r="K145" i="52"/>
  <c r="O144" i="52"/>
  <c r="N144" i="52"/>
  <c r="M144" i="52"/>
  <c r="L144" i="52"/>
  <c r="K144" i="52"/>
  <c r="O143" i="52"/>
  <c r="N143" i="52"/>
  <c r="M143" i="52"/>
  <c r="L143" i="52"/>
  <c r="K143" i="52"/>
  <c r="O142" i="52"/>
  <c r="N142" i="52"/>
  <c r="M142" i="52"/>
  <c r="L142" i="52"/>
  <c r="K142" i="52"/>
  <c r="O141" i="52"/>
  <c r="N141" i="52"/>
  <c r="M141" i="52"/>
  <c r="L141" i="52"/>
  <c r="K141" i="52"/>
  <c r="O140" i="52"/>
  <c r="N140" i="52"/>
  <c r="M140" i="52"/>
  <c r="L140" i="52"/>
  <c r="K140" i="52"/>
  <c r="O139" i="52"/>
  <c r="N139" i="52"/>
  <c r="M139" i="52"/>
  <c r="L139" i="52"/>
  <c r="K139" i="52"/>
  <c r="O138" i="52"/>
  <c r="N138" i="52"/>
  <c r="M138" i="52"/>
  <c r="L138" i="52"/>
  <c r="K138" i="52"/>
  <c r="O137" i="52"/>
  <c r="N137" i="52"/>
  <c r="M137" i="52"/>
  <c r="L137" i="52"/>
  <c r="K137" i="52"/>
  <c r="O136" i="52"/>
  <c r="N136" i="52"/>
  <c r="M136" i="52"/>
  <c r="L136" i="52"/>
  <c r="K136" i="52"/>
  <c r="O135" i="52"/>
  <c r="N135" i="52"/>
  <c r="M135" i="52"/>
  <c r="L135" i="52"/>
  <c r="K135" i="52"/>
  <c r="O134" i="52"/>
  <c r="N134" i="52"/>
  <c r="M134" i="52"/>
  <c r="L134" i="52"/>
  <c r="K134" i="52"/>
  <c r="O133" i="52"/>
  <c r="N133" i="52"/>
  <c r="M133" i="52"/>
  <c r="L133" i="52"/>
  <c r="K133" i="52"/>
  <c r="O132" i="52"/>
  <c r="N132" i="52"/>
  <c r="M132" i="52"/>
  <c r="L132" i="52"/>
  <c r="K132" i="52"/>
  <c r="O131" i="52"/>
  <c r="N131" i="52"/>
  <c r="M131" i="52"/>
  <c r="L131" i="52"/>
  <c r="K131" i="52"/>
  <c r="O130" i="52"/>
  <c r="N130" i="52"/>
  <c r="M130" i="52"/>
  <c r="L130" i="52"/>
  <c r="K130" i="52"/>
  <c r="O129" i="52"/>
  <c r="N129" i="52"/>
  <c r="M129" i="52"/>
  <c r="L129" i="52"/>
  <c r="K129" i="52"/>
  <c r="O128" i="52"/>
  <c r="N128" i="52"/>
  <c r="M128" i="52"/>
  <c r="L128" i="52"/>
  <c r="K128" i="52"/>
  <c r="O127" i="52"/>
  <c r="N127" i="52"/>
  <c r="M127" i="52"/>
  <c r="L127" i="52"/>
  <c r="K127" i="52"/>
  <c r="O126" i="52"/>
  <c r="N126" i="52"/>
  <c r="M126" i="52"/>
  <c r="L126" i="52"/>
  <c r="K126" i="52"/>
  <c r="O125" i="52"/>
  <c r="N125" i="52"/>
  <c r="M125" i="52"/>
  <c r="L125" i="52"/>
  <c r="K125" i="52"/>
  <c r="O124" i="52"/>
  <c r="N124" i="52"/>
  <c r="M124" i="52"/>
  <c r="L124" i="52"/>
  <c r="K124" i="52"/>
  <c r="O123" i="52"/>
  <c r="N123" i="52"/>
  <c r="M123" i="52"/>
  <c r="L123" i="52"/>
  <c r="K123" i="52"/>
  <c r="O122" i="52"/>
  <c r="N122" i="52"/>
  <c r="M122" i="52"/>
  <c r="L122" i="52"/>
  <c r="K122" i="52"/>
  <c r="O121" i="52"/>
  <c r="N121" i="52"/>
  <c r="M121" i="52"/>
  <c r="L121" i="52"/>
  <c r="K121" i="52"/>
  <c r="O120" i="52"/>
  <c r="N120" i="52"/>
  <c r="M120" i="52"/>
  <c r="L120" i="52"/>
  <c r="K120" i="52"/>
  <c r="O119" i="52"/>
  <c r="N119" i="52"/>
  <c r="M119" i="52"/>
  <c r="L119" i="52"/>
  <c r="K119" i="52"/>
  <c r="O118" i="52"/>
  <c r="N118" i="52"/>
  <c r="M118" i="52"/>
  <c r="L118" i="52"/>
  <c r="K118" i="52"/>
  <c r="O117" i="52"/>
  <c r="N117" i="52"/>
  <c r="M117" i="52"/>
  <c r="L117" i="52"/>
  <c r="K117" i="52"/>
  <c r="O116" i="52"/>
  <c r="N116" i="52"/>
  <c r="M116" i="52"/>
  <c r="L116" i="52"/>
  <c r="K116" i="52"/>
  <c r="O115" i="52"/>
  <c r="N115" i="52"/>
  <c r="M115" i="52"/>
  <c r="L115" i="52"/>
  <c r="K115" i="52"/>
  <c r="O114" i="52"/>
  <c r="N114" i="52"/>
  <c r="M114" i="52"/>
  <c r="L114" i="52"/>
  <c r="K114" i="52"/>
  <c r="O113" i="52"/>
  <c r="N113" i="52"/>
  <c r="M113" i="52"/>
  <c r="L113" i="52"/>
  <c r="K113" i="52"/>
  <c r="O112" i="52"/>
  <c r="N112" i="52"/>
  <c r="M112" i="52"/>
  <c r="L112" i="52"/>
  <c r="K112" i="52"/>
  <c r="O111" i="52"/>
  <c r="N111" i="52"/>
  <c r="M111" i="52"/>
  <c r="L111" i="52"/>
  <c r="K111" i="52"/>
  <c r="O110" i="52"/>
  <c r="N110" i="52"/>
  <c r="M110" i="52"/>
  <c r="L110" i="52"/>
  <c r="K110" i="52"/>
  <c r="O109" i="52"/>
  <c r="N109" i="52"/>
  <c r="M109" i="52"/>
  <c r="L109" i="52"/>
  <c r="K109" i="52"/>
  <c r="O108" i="52"/>
  <c r="N108" i="52"/>
  <c r="M108" i="52"/>
  <c r="L108" i="52"/>
  <c r="K108" i="52"/>
  <c r="O107" i="52"/>
  <c r="N107" i="52"/>
  <c r="M107" i="52"/>
  <c r="L107" i="52"/>
  <c r="K107" i="52"/>
  <c r="O106" i="52"/>
  <c r="N106" i="52"/>
  <c r="M106" i="52"/>
  <c r="L106" i="52"/>
  <c r="K106" i="52"/>
  <c r="O105" i="52"/>
  <c r="N105" i="52"/>
  <c r="M105" i="52"/>
  <c r="L105" i="52"/>
  <c r="K105" i="52"/>
  <c r="O104" i="52"/>
  <c r="N104" i="52"/>
  <c r="M104" i="52"/>
  <c r="L104" i="52"/>
  <c r="K104" i="52"/>
  <c r="O103" i="52"/>
  <c r="N103" i="52"/>
  <c r="M103" i="52"/>
  <c r="L103" i="52"/>
  <c r="K103" i="52"/>
  <c r="O102" i="52"/>
  <c r="N102" i="52"/>
  <c r="M102" i="52"/>
  <c r="L102" i="52"/>
  <c r="K102" i="52"/>
  <c r="O101" i="52"/>
  <c r="N101" i="52"/>
  <c r="M101" i="52"/>
  <c r="L101" i="52"/>
  <c r="K101" i="52"/>
  <c r="O100" i="52"/>
  <c r="N100" i="52"/>
  <c r="M100" i="52"/>
  <c r="L100" i="52"/>
  <c r="K100" i="52"/>
  <c r="O99" i="52"/>
  <c r="N99" i="52"/>
  <c r="M99" i="52"/>
  <c r="L99" i="52"/>
  <c r="K99" i="52"/>
  <c r="O98" i="52"/>
  <c r="N98" i="52"/>
  <c r="M98" i="52"/>
  <c r="L98" i="52"/>
  <c r="K98" i="52"/>
  <c r="O97" i="52"/>
  <c r="N97" i="52"/>
  <c r="M97" i="52"/>
  <c r="L97" i="52"/>
  <c r="K97" i="52"/>
  <c r="O96" i="52"/>
  <c r="N96" i="52"/>
  <c r="M96" i="52"/>
  <c r="L96" i="52"/>
  <c r="K96" i="52"/>
  <c r="O95" i="52"/>
  <c r="N95" i="52"/>
  <c r="M95" i="52"/>
  <c r="L95" i="52"/>
  <c r="K95" i="52"/>
  <c r="O94" i="52"/>
  <c r="N94" i="52"/>
  <c r="M94" i="52"/>
  <c r="L94" i="52"/>
  <c r="K94" i="52"/>
  <c r="O93" i="52"/>
  <c r="N93" i="52"/>
  <c r="M93" i="52"/>
  <c r="L93" i="52"/>
  <c r="K93" i="52"/>
  <c r="O92" i="52"/>
  <c r="N92" i="52"/>
  <c r="M92" i="52"/>
  <c r="L92" i="52"/>
  <c r="K92" i="52"/>
  <c r="O91" i="52"/>
  <c r="N91" i="52"/>
  <c r="M91" i="52"/>
  <c r="L91" i="52"/>
  <c r="K91" i="52"/>
  <c r="O90" i="52"/>
  <c r="N90" i="52"/>
  <c r="M90" i="52"/>
  <c r="L90" i="52"/>
  <c r="K90" i="52"/>
  <c r="O89" i="52"/>
  <c r="N89" i="52"/>
  <c r="M89" i="52"/>
  <c r="L89" i="52"/>
  <c r="K89" i="52"/>
  <c r="O88" i="52"/>
  <c r="N88" i="52"/>
  <c r="M88" i="52"/>
  <c r="L88" i="52"/>
  <c r="K88" i="52"/>
  <c r="O87" i="52"/>
  <c r="N87" i="52"/>
  <c r="M87" i="52"/>
  <c r="L87" i="52"/>
  <c r="K87" i="52"/>
  <c r="O86" i="52"/>
  <c r="N86" i="52"/>
  <c r="M86" i="52"/>
  <c r="L86" i="52"/>
  <c r="K86" i="52"/>
  <c r="O85" i="52"/>
  <c r="N85" i="52"/>
  <c r="M85" i="52"/>
  <c r="L85" i="52"/>
  <c r="K85" i="52"/>
  <c r="O84" i="52"/>
  <c r="N84" i="52"/>
  <c r="M84" i="52"/>
  <c r="L84" i="52"/>
  <c r="K84" i="52"/>
  <c r="O83" i="52"/>
  <c r="N83" i="52"/>
  <c r="M83" i="52"/>
  <c r="L83" i="52"/>
  <c r="K83" i="52"/>
  <c r="O82" i="52"/>
  <c r="N82" i="52"/>
  <c r="M82" i="52"/>
  <c r="L82" i="52"/>
  <c r="K82" i="52"/>
  <c r="O81" i="52"/>
  <c r="N81" i="52"/>
  <c r="M81" i="52"/>
  <c r="L81" i="52"/>
  <c r="K81" i="52"/>
  <c r="O80" i="52"/>
  <c r="N80" i="52"/>
  <c r="M80" i="52"/>
  <c r="L80" i="52"/>
  <c r="K80" i="52"/>
  <c r="O79" i="52"/>
  <c r="N79" i="52"/>
  <c r="M79" i="52"/>
  <c r="L79" i="52"/>
  <c r="K79" i="52"/>
  <c r="O78" i="52"/>
  <c r="N78" i="52"/>
  <c r="M78" i="52"/>
  <c r="L78" i="52"/>
  <c r="K78" i="52"/>
  <c r="O77" i="52"/>
  <c r="N77" i="52"/>
  <c r="M77" i="52"/>
  <c r="L77" i="52"/>
  <c r="K77" i="52"/>
  <c r="O76" i="52"/>
  <c r="N76" i="52"/>
  <c r="M76" i="52"/>
  <c r="L76" i="52"/>
  <c r="K76" i="52"/>
  <c r="O75" i="52"/>
  <c r="N75" i="52"/>
  <c r="M75" i="52"/>
  <c r="L75" i="52"/>
  <c r="K75" i="52"/>
  <c r="O74" i="52"/>
  <c r="N74" i="52"/>
  <c r="M74" i="52"/>
  <c r="L74" i="52"/>
  <c r="K74" i="52"/>
  <c r="O73" i="52"/>
  <c r="N73" i="52"/>
  <c r="M73" i="52"/>
  <c r="L73" i="52"/>
  <c r="K73" i="52"/>
  <c r="O72" i="52"/>
  <c r="N72" i="52"/>
  <c r="M72" i="52"/>
  <c r="L72" i="52"/>
  <c r="K72" i="52"/>
  <c r="O71" i="52"/>
  <c r="N71" i="52"/>
  <c r="M71" i="52"/>
  <c r="L71" i="52"/>
  <c r="K71" i="52"/>
  <c r="O70" i="52"/>
  <c r="N70" i="52"/>
  <c r="M70" i="52"/>
  <c r="L70" i="52"/>
  <c r="K70" i="52"/>
  <c r="O69" i="52"/>
  <c r="N69" i="52"/>
  <c r="M69" i="52"/>
  <c r="L69" i="52"/>
  <c r="K69" i="52"/>
  <c r="O68" i="52"/>
  <c r="N68" i="52"/>
  <c r="M68" i="52"/>
  <c r="L68" i="52"/>
  <c r="K68" i="52"/>
  <c r="O67" i="52"/>
  <c r="N67" i="52"/>
  <c r="M67" i="52"/>
  <c r="L67" i="52"/>
  <c r="K67" i="52"/>
  <c r="O66" i="52"/>
  <c r="N66" i="52"/>
  <c r="M66" i="52"/>
  <c r="L66" i="52"/>
  <c r="K66" i="52"/>
  <c r="O65" i="52"/>
  <c r="N65" i="52"/>
  <c r="M65" i="52"/>
  <c r="L65" i="52"/>
  <c r="K65" i="52"/>
  <c r="O64" i="52"/>
  <c r="N64" i="52"/>
  <c r="M64" i="52"/>
  <c r="L64" i="52"/>
  <c r="K64" i="52"/>
  <c r="O63" i="52"/>
  <c r="N63" i="52"/>
  <c r="M63" i="52"/>
  <c r="L63" i="52"/>
  <c r="K63" i="52"/>
  <c r="O62" i="52"/>
  <c r="N62" i="52"/>
  <c r="M62" i="52"/>
  <c r="L62" i="52"/>
  <c r="K62" i="52"/>
  <c r="O61" i="52"/>
  <c r="N61" i="52"/>
  <c r="M61" i="52"/>
  <c r="L61" i="52"/>
  <c r="K61" i="52"/>
  <c r="O60" i="52"/>
  <c r="N60" i="52"/>
  <c r="M60" i="52"/>
  <c r="L60" i="52"/>
  <c r="K60" i="52"/>
  <c r="O59" i="52"/>
  <c r="N59" i="52"/>
  <c r="M59" i="52"/>
  <c r="L59" i="52"/>
  <c r="K59" i="52"/>
  <c r="O58" i="52"/>
  <c r="N58" i="52"/>
  <c r="M58" i="52"/>
  <c r="L58" i="52"/>
  <c r="K58" i="52"/>
  <c r="O57" i="52"/>
  <c r="N57" i="52"/>
  <c r="M57" i="52"/>
  <c r="L57" i="52"/>
  <c r="K57" i="52"/>
  <c r="O56" i="52"/>
  <c r="N56" i="52"/>
  <c r="M56" i="52"/>
  <c r="L56" i="52"/>
  <c r="K56" i="52"/>
  <c r="O55" i="52"/>
  <c r="N55" i="52"/>
  <c r="M55" i="52"/>
  <c r="L55" i="52"/>
  <c r="K55" i="52"/>
  <c r="O54" i="52"/>
  <c r="N54" i="52"/>
  <c r="M54" i="52"/>
  <c r="L54" i="52"/>
  <c r="K54" i="52"/>
  <c r="O53" i="52"/>
  <c r="N53" i="52"/>
  <c r="M53" i="52"/>
  <c r="L53" i="52"/>
  <c r="K53" i="52"/>
  <c r="O52" i="52"/>
  <c r="N52" i="52"/>
  <c r="M52" i="52"/>
  <c r="L52" i="52"/>
  <c r="K52" i="52"/>
  <c r="O51" i="52"/>
  <c r="N51" i="52"/>
  <c r="M51" i="52"/>
  <c r="L51" i="52"/>
  <c r="K51" i="52"/>
  <c r="O50" i="52"/>
  <c r="N50" i="52"/>
  <c r="M50" i="52"/>
  <c r="L50" i="52"/>
  <c r="K50" i="52"/>
  <c r="O49" i="52"/>
  <c r="N49" i="52"/>
  <c r="M49" i="52"/>
  <c r="L49" i="52"/>
  <c r="K49" i="52"/>
  <c r="O48" i="52"/>
  <c r="N48" i="52"/>
  <c r="M48" i="52"/>
  <c r="L48" i="52"/>
  <c r="K48" i="52"/>
  <c r="O47" i="52"/>
  <c r="N47" i="52"/>
  <c r="M47" i="52"/>
  <c r="L47" i="52"/>
  <c r="K47" i="52"/>
  <c r="O46" i="52"/>
  <c r="N46" i="52"/>
  <c r="M46" i="52"/>
  <c r="L46" i="52"/>
  <c r="K46" i="52"/>
  <c r="O45" i="52"/>
  <c r="N45" i="52"/>
  <c r="M45" i="52"/>
  <c r="L45" i="52"/>
  <c r="K45" i="52"/>
  <c r="O44" i="52"/>
  <c r="N44" i="52"/>
  <c r="M44" i="52"/>
  <c r="L44" i="52"/>
  <c r="K44" i="52"/>
  <c r="O43" i="52"/>
  <c r="N43" i="52"/>
  <c r="M43" i="52"/>
  <c r="L43" i="52"/>
  <c r="K43" i="52"/>
  <c r="O42" i="52"/>
  <c r="N42" i="52"/>
  <c r="M42" i="52"/>
  <c r="L42" i="52"/>
  <c r="K42" i="52"/>
  <c r="O41" i="52"/>
  <c r="N41" i="52"/>
  <c r="M41" i="52"/>
  <c r="L41" i="52"/>
  <c r="K41" i="52"/>
  <c r="O40" i="52"/>
  <c r="N40" i="52"/>
  <c r="M40" i="52"/>
  <c r="L40" i="52"/>
  <c r="K40" i="52"/>
  <c r="O39" i="52"/>
  <c r="N39" i="52"/>
  <c r="M39" i="52"/>
  <c r="L39" i="52"/>
  <c r="K39" i="52"/>
  <c r="O38" i="52"/>
  <c r="N38" i="52"/>
  <c r="M38" i="52"/>
  <c r="L38" i="52"/>
  <c r="K38" i="52"/>
  <c r="O37" i="52"/>
  <c r="N37" i="52"/>
  <c r="M37" i="52"/>
  <c r="L37" i="52"/>
  <c r="K37" i="52"/>
  <c r="O36" i="52"/>
  <c r="N36" i="52"/>
  <c r="M36" i="52"/>
  <c r="L36" i="52"/>
  <c r="K36" i="52"/>
  <c r="O35" i="52"/>
  <c r="N35" i="52"/>
  <c r="M35" i="52"/>
  <c r="L35" i="52"/>
  <c r="K35" i="52"/>
  <c r="O34" i="52"/>
  <c r="N34" i="52"/>
  <c r="M34" i="52"/>
  <c r="L34" i="52"/>
  <c r="K34" i="52"/>
  <c r="O33" i="52"/>
  <c r="N33" i="52"/>
  <c r="M33" i="52"/>
  <c r="L33" i="52"/>
  <c r="K33" i="52"/>
  <c r="O32" i="52"/>
  <c r="N32" i="52"/>
  <c r="M32" i="52"/>
  <c r="L32" i="52"/>
  <c r="K32" i="52"/>
  <c r="O31" i="52"/>
  <c r="N31" i="52"/>
  <c r="M31" i="52"/>
  <c r="L31" i="52"/>
  <c r="K31" i="52"/>
  <c r="O30" i="52"/>
  <c r="N30" i="52"/>
  <c r="M30" i="52"/>
  <c r="L30" i="52"/>
  <c r="K30" i="52"/>
  <c r="O29" i="52"/>
  <c r="N29" i="52"/>
  <c r="M29" i="52"/>
  <c r="L29" i="52"/>
  <c r="K29" i="52"/>
  <c r="O28" i="52"/>
  <c r="N28" i="52"/>
  <c r="M28" i="52"/>
  <c r="L28" i="52"/>
  <c r="K28" i="52"/>
  <c r="O27" i="52"/>
  <c r="N27" i="52"/>
  <c r="M27" i="52"/>
  <c r="L27" i="52"/>
  <c r="K27" i="52"/>
  <c r="O26" i="52"/>
  <c r="N26" i="52"/>
  <c r="M26" i="52"/>
  <c r="L26" i="52"/>
  <c r="K26" i="52"/>
  <c r="O25" i="52"/>
  <c r="N25" i="52"/>
  <c r="M25" i="52"/>
  <c r="L25" i="52"/>
  <c r="K25" i="52"/>
  <c r="O24" i="52"/>
  <c r="N24" i="52"/>
  <c r="M24" i="52"/>
  <c r="L24" i="52"/>
  <c r="K24" i="52"/>
  <c r="O23" i="52"/>
  <c r="N23" i="52"/>
  <c r="M23" i="52"/>
  <c r="L23" i="52"/>
  <c r="K23" i="52"/>
  <c r="O22" i="52"/>
  <c r="N22" i="52"/>
  <c r="M22" i="52"/>
  <c r="L22" i="52"/>
  <c r="K22" i="52"/>
  <c r="O21" i="52"/>
  <c r="N21" i="52"/>
  <c r="M21" i="52"/>
  <c r="L21" i="52"/>
  <c r="K21" i="52"/>
  <c r="O20" i="52"/>
  <c r="N20" i="52"/>
  <c r="M20" i="52"/>
  <c r="L20" i="52"/>
  <c r="K20" i="52"/>
  <c r="O19" i="52"/>
  <c r="N19" i="52"/>
  <c r="M19" i="52"/>
  <c r="L19" i="52"/>
  <c r="K19" i="52"/>
  <c r="O18" i="52"/>
  <c r="N18" i="52"/>
  <c r="M18" i="52"/>
  <c r="L18" i="52"/>
  <c r="K18" i="52"/>
  <c r="O17" i="52"/>
  <c r="N17" i="52"/>
  <c r="M17" i="52"/>
  <c r="L17" i="52"/>
  <c r="K17" i="52"/>
  <c r="O16" i="52"/>
  <c r="N16" i="52"/>
  <c r="M16" i="52"/>
  <c r="L16" i="52"/>
  <c r="K16" i="52"/>
  <c r="O15" i="52"/>
  <c r="N15" i="52"/>
  <c r="M15" i="52"/>
  <c r="L15" i="52"/>
  <c r="K15" i="52"/>
  <c r="O14" i="52"/>
  <c r="N14" i="52"/>
  <c r="M14" i="52"/>
  <c r="L14" i="52"/>
  <c r="K14" i="52"/>
  <c r="O13" i="52"/>
  <c r="N13" i="52"/>
  <c r="M13" i="52"/>
  <c r="L13" i="52"/>
  <c r="K13" i="52"/>
  <c r="O12" i="52"/>
  <c r="N12" i="52"/>
  <c r="M12" i="52"/>
  <c r="L12" i="52"/>
  <c r="K12" i="52"/>
  <c r="O270" i="51"/>
  <c r="N270" i="51"/>
  <c r="M270" i="51"/>
  <c r="L270" i="51"/>
  <c r="K270" i="51"/>
  <c r="O269" i="51"/>
  <c r="N269" i="51"/>
  <c r="M269" i="51"/>
  <c r="L269" i="51"/>
  <c r="K269" i="51"/>
  <c r="O268" i="51"/>
  <c r="N268" i="51"/>
  <c r="M268" i="51"/>
  <c r="L268" i="51"/>
  <c r="K268" i="51"/>
  <c r="O267" i="51"/>
  <c r="N267" i="51"/>
  <c r="M267" i="51"/>
  <c r="L267" i="51"/>
  <c r="K267" i="51"/>
  <c r="O266" i="51"/>
  <c r="N266" i="51"/>
  <c r="M266" i="51"/>
  <c r="L266" i="51"/>
  <c r="K266" i="51"/>
  <c r="O265" i="51"/>
  <c r="N265" i="51"/>
  <c r="M265" i="51"/>
  <c r="L265" i="51"/>
  <c r="K265" i="51"/>
  <c r="O264" i="51"/>
  <c r="N264" i="51"/>
  <c r="M264" i="51"/>
  <c r="L264" i="51"/>
  <c r="K264" i="51"/>
  <c r="O263" i="51"/>
  <c r="N263" i="51"/>
  <c r="M263" i="51"/>
  <c r="L263" i="51"/>
  <c r="K263" i="51"/>
  <c r="O262" i="51"/>
  <c r="N262" i="51"/>
  <c r="M262" i="51"/>
  <c r="L262" i="51"/>
  <c r="K262" i="51"/>
  <c r="O261" i="51"/>
  <c r="N261" i="51"/>
  <c r="M261" i="51"/>
  <c r="L261" i="51"/>
  <c r="K261" i="51"/>
  <c r="O260" i="51"/>
  <c r="N260" i="51"/>
  <c r="M260" i="51"/>
  <c r="L260" i="51"/>
  <c r="K260" i="51"/>
  <c r="O259" i="51"/>
  <c r="N259" i="51"/>
  <c r="M259" i="51"/>
  <c r="L259" i="51"/>
  <c r="K259" i="51"/>
  <c r="O258" i="51"/>
  <c r="N258" i="51"/>
  <c r="M258" i="51"/>
  <c r="L258" i="51"/>
  <c r="K258" i="51"/>
  <c r="O257" i="51"/>
  <c r="N257" i="51"/>
  <c r="M257" i="51"/>
  <c r="L257" i="51"/>
  <c r="K257" i="51"/>
  <c r="O256" i="51"/>
  <c r="N256" i="51"/>
  <c r="M256" i="51"/>
  <c r="L256" i="51"/>
  <c r="K256" i="51"/>
  <c r="O255" i="51"/>
  <c r="N255" i="51"/>
  <c r="M255" i="51"/>
  <c r="L255" i="51"/>
  <c r="K255" i="51"/>
  <c r="O254" i="51"/>
  <c r="N254" i="51"/>
  <c r="M254" i="51"/>
  <c r="L254" i="51"/>
  <c r="K254" i="51"/>
  <c r="O253" i="51"/>
  <c r="N253" i="51"/>
  <c r="M253" i="51"/>
  <c r="L253" i="51"/>
  <c r="K253" i="51"/>
  <c r="O252" i="51"/>
  <c r="N252" i="51"/>
  <c r="M252" i="51"/>
  <c r="L252" i="51"/>
  <c r="K252" i="51"/>
  <c r="O251" i="51"/>
  <c r="N251" i="51"/>
  <c r="M251" i="51"/>
  <c r="L251" i="51"/>
  <c r="K251" i="51"/>
  <c r="O250" i="51"/>
  <c r="N250" i="51"/>
  <c r="M250" i="51"/>
  <c r="L250" i="51"/>
  <c r="K250" i="51"/>
  <c r="O249" i="51"/>
  <c r="N249" i="51"/>
  <c r="M249" i="51"/>
  <c r="L249" i="51"/>
  <c r="K249" i="51"/>
  <c r="O248" i="51"/>
  <c r="N248" i="51"/>
  <c r="M248" i="51"/>
  <c r="L248" i="51"/>
  <c r="K248" i="51"/>
  <c r="O247" i="51"/>
  <c r="N247" i="51"/>
  <c r="M247" i="51"/>
  <c r="L247" i="51"/>
  <c r="K247" i="51"/>
  <c r="O246" i="51"/>
  <c r="N246" i="51"/>
  <c r="M246" i="51"/>
  <c r="L246" i="51"/>
  <c r="K246" i="51"/>
  <c r="O245" i="51"/>
  <c r="N245" i="51"/>
  <c r="M245" i="51"/>
  <c r="L245" i="51"/>
  <c r="K245" i="51"/>
  <c r="O244" i="51"/>
  <c r="N244" i="51"/>
  <c r="M244" i="51"/>
  <c r="L244" i="51"/>
  <c r="K244" i="51"/>
  <c r="O243" i="51"/>
  <c r="N243" i="51"/>
  <c r="M243" i="51"/>
  <c r="L243" i="51"/>
  <c r="K243" i="51"/>
  <c r="O242" i="51"/>
  <c r="N242" i="51"/>
  <c r="M242" i="51"/>
  <c r="L242" i="51"/>
  <c r="K242" i="51"/>
  <c r="O241" i="51"/>
  <c r="N241" i="51"/>
  <c r="M241" i="51"/>
  <c r="L241" i="51"/>
  <c r="K241" i="51"/>
  <c r="O240" i="51"/>
  <c r="N240" i="51"/>
  <c r="M240" i="51"/>
  <c r="L240" i="51"/>
  <c r="K240" i="51"/>
  <c r="O239" i="51"/>
  <c r="N239" i="51"/>
  <c r="M239" i="51"/>
  <c r="L239" i="51"/>
  <c r="K239" i="51"/>
  <c r="O238" i="51"/>
  <c r="N238" i="51"/>
  <c r="M238" i="51"/>
  <c r="L238" i="51"/>
  <c r="K238" i="51"/>
  <c r="O237" i="51"/>
  <c r="N237" i="51"/>
  <c r="M237" i="51"/>
  <c r="L237" i="51"/>
  <c r="K237" i="51"/>
  <c r="O236" i="51"/>
  <c r="N236" i="51"/>
  <c r="M236" i="51"/>
  <c r="L236" i="51"/>
  <c r="K236" i="51"/>
  <c r="O235" i="51"/>
  <c r="N235" i="51"/>
  <c r="M235" i="51"/>
  <c r="L235" i="51"/>
  <c r="K235" i="51"/>
  <c r="O234" i="51"/>
  <c r="N234" i="51"/>
  <c r="M234" i="51"/>
  <c r="L234" i="51"/>
  <c r="K234" i="51"/>
  <c r="O233" i="51"/>
  <c r="N233" i="51"/>
  <c r="M233" i="51"/>
  <c r="L233" i="51"/>
  <c r="K233" i="51"/>
  <c r="O232" i="51"/>
  <c r="N232" i="51"/>
  <c r="M232" i="51"/>
  <c r="L232" i="51"/>
  <c r="K232" i="51"/>
  <c r="O231" i="51"/>
  <c r="N231" i="51"/>
  <c r="M231" i="51"/>
  <c r="L231" i="51"/>
  <c r="K231" i="51"/>
  <c r="O230" i="51"/>
  <c r="N230" i="51"/>
  <c r="M230" i="51"/>
  <c r="L230" i="51"/>
  <c r="K230" i="51"/>
  <c r="O229" i="51"/>
  <c r="N229" i="51"/>
  <c r="M229" i="51"/>
  <c r="L229" i="51"/>
  <c r="K229" i="51"/>
  <c r="O228" i="51"/>
  <c r="N228" i="51"/>
  <c r="M228" i="51"/>
  <c r="L228" i="51"/>
  <c r="K228" i="51"/>
  <c r="O227" i="51"/>
  <c r="N227" i="51"/>
  <c r="M227" i="51"/>
  <c r="L227" i="51"/>
  <c r="K227" i="51"/>
  <c r="O226" i="51"/>
  <c r="N226" i="51"/>
  <c r="M226" i="51"/>
  <c r="L226" i="51"/>
  <c r="K226" i="51"/>
  <c r="O225" i="51"/>
  <c r="N225" i="51"/>
  <c r="M225" i="51"/>
  <c r="L225" i="51"/>
  <c r="K225" i="51"/>
  <c r="O224" i="51"/>
  <c r="N224" i="51"/>
  <c r="M224" i="51"/>
  <c r="L224" i="51"/>
  <c r="K224" i="51"/>
  <c r="O223" i="51"/>
  <c r="N223" i="51"/>
  <c r="M223" i="51"/>
  <c r="L223" i="51"/>
  <c r="K223" i="51"/>
  <c r="O222" i="51"/>
  <c r="N222" i="51"/>
  <c r="M222" i="51"/>
  <c r="L222" i="51"/>
  <c r="K222" i="51"/>
  <c r="O221" i="51"/>
  <c r="N221" i="51"/>
  <c r="M221" i="51"/>
  <c r="L221" i="51"/>
  <c r="K221" i="51"/>
  <c r="O220" i="51"/>
  <c r="N220" i="51"/>
  <c r="M220" i="51"/>
  <c r="L220" i="51"/>
  <c r="K220" i="51"/>
  <c r="O219" i="51"/>
  <c r="N219" i="51"/>
  <c r="M219" i="51"/>
  <c r="L219" i="51"/>
  <c r="K219" i="51"/>
  <c r="O218" i="51"/>
  <c r="N218" i="51"/>
  <c r="M218" i="51"/>
  <c r="L218" i="51"/>
  <c r="K218" i="51"/>
  <c r="O217" i="51"/>
  <c r="N217" i="51"/>
  <c r="M217" i="51"/>
  <c r="L217" i="51"/>
  <c r="K217" i="51"/>
  <c r="O216" i="51"/>
  <c r="N216" i="51"/>
  <c r="M216" i="51"/>
  <c r="L216" i="51"/>
  <c r="K216" i="51"/>
  <c r="O215" i="51"/>
  <c r="N215" i="51"/>
  <c r="M215" i="51"/>
  <c r="L215" i="51"/>
  <c r="K215" i="51"/>
  <c r="O214" i="51"/>
  <c r="N214" i="51"/>
  <c r="M214" i="51"/>
  <c r="L214" i="51"/>
  <c r="K214" i="51"/>
  <c r="O213" i="51"/>
  <c r="N213" i="51"/>
  <c r="M213" i="51"/>
  <c r="L213" i="51"/>
  <c r="K213" i="51"/>
  <c r="O212" i="51"/>
  <c r="N212" i="51"/>
  <c r="M212" i="51"/>
  <c r="L212" i="51"/>
  <c r="K212" i="51"/>
  <c r="O211" i="51"/>
  <c r="N211" i="51"/>
  <c r="M211" i="51"/>
  <c r="L211" i="51"/>
  <c r="K211" i="51"/>
  <c r="O210" i="51"/>
  <c r="N210" i="51"/>
  <c r="M210" i="51"/>
  <c r="L210" i="51"/>
  <c r="K210" i="51"/>
  <c r="O209" i="51"/>
  <c r="N209" i="51"/>
  <c r="M209" i="51"/>
  <c r="L209" i="51"/>
  <c r="K209" i="51"/>
  <c r="O208" i="51"/>
  <c r="N208" i="51"/>
  <c r="M208" i="51"/>
  <c r="L208" i="51"/>
  <c r="K208" i="51"/>
  <c r="O207" i="51"/>
  <c r="N207" i="51"/>
  <c r="M207" i="51"/>
  <c r="L207" i="51"/>
  <c r="K207" i="51"/>
  <c r="O206" i="51"/>
  <c r="N206" i="51"/>
  <c r="M206" i="51"/>
  <c r="L206" i="51"/>
  <c r="K206" i="51"/>
  <c r="O205" i="51"/>
  <c r="N205" i="51"/>
  <c r="M205" i="51"/>
  <c r="L205" i="51"/>
  <c r="K205" i="51"/>
  <c r="O204" i="51"/>
  <c r="N204" i="51"/>
  <c r="M204" i="51"/>
  <c r="L204" i="51"/>
  <c r="K204" i="51"/>
  <c r="O203" i="51"/>
  <c r="N203" i="51"/>
  <c r="M203" i="51"/>
  <c r="L203" i="51"/>
  <c r="K203" i="51"/>
  <c r="O202" i="51"/>
  <c r="N202" i="51"/>
  <c r="M202" i="51"/>
  <c r="L202" i="51"/>
  <c r="K202" i="51"/>
  <c r="O201" i="51"/>
  <c r="N201" i="51"/>
  <c r="M201" i="51"/>
  <c r="L201" i="51"/>
  <c r="K201" i="51"/>
  <c r="O200" i="51"/>
  <c r="N200" i="51"/>
  <c r="M200" i="51"/>
  <c r="L200" i="51"/>
  <c r="K200" i="51"/>
  <c r="O199" i="51"/>
  <c r="N199" i="51"/>
  <c r="M199" i="51"/>
  <c r="L199" i="51"/>
  <c r="K199" i="51"/>
  <c r="O198" i="51"/>
  <c r="N198" i="51"/>
  <c r="M198" i="51"/>
  <c r="L198" i="51"/>
  <c r="K198" i="51"/>
  <c r="O197" i="51"/>
  <c r="N197" i="51"/>
  <c r="M197" i="51"/>
  <c r="L197" i="51"/>
  <c r="K197" i="51"/>
  <c r="O196" i="51"/>
  <c r="N196" i="51"/>
  <c r="M196" i="51"/>
  <c r="L196" i="51"/>
  <c r="K196" i="51"/>
  <c r="O195" i="51"/>
  <c r="N195" i="51"/>
  <c r="M195" i="51"/>
  <c r="L195" i="51"/>
  <c r="K195" i="51"/>
  <c r="O194" i="51"/>
  <c r="N194" i="51"/>
  <c r="M194" i="51"/>
  <c r="L194" i="51"/>
  <c r="K194" i="51"/>
  <c r="O193" i="51"/>
  <c r="N193" i="51"/>
  <c r="M193" i="51"/>
  <c r="L193" i="51"/>
  <c r="K193" i="51"/>
  <c r="O192" i="51"/>
  <c r="N192" i="51"/>
  <c r="M192" i="51"/>
  <c r="L192" i="51"/>
  <c r="K192" i="51"/>
  <c r="O191" i="51"/>
  <c r="N191" i="51"/>
  <c r="M191" i="51"/>
  <c r="L191" i="51"/>
  <c r="K191" i="51"/>
  <c r="O190" i="51"/>
  <c r="N190" i="51"/>
  <c r="M190" i="51"/>
  <c r="L190" i="51"/>
  <c r="K190" i="51"/>
  <c r="O189" i="51"/>
  <c r="N189" i="51"/>
  <c r="M189" i="51"/>
  <c r="L189" i="51"/>
  <c r="K189" i="51"/>
  <c r="O188" i="51"/>
  <c r="N188" i="51"/>
  <c r="M188" i="51"/>
  <c r="L188" i="51"/>
  <c r="K188" i="51"/>
  <c r="O187" i="51"/>
  <c r="N187" i="51"/>
  <c r="M187" i="51"/>
  <c r="L187" i="51"/>
  <c r="K187" i="51"/>
  <c r="O186" i="51"/>
  <c r="N186" i="51"/>
  <c r="M186" i="51"/>
  <c r="L186" i="51"/>
  <c r="K186" i="51"/>
  <c r="O185" i="51"/>
  <c r="N185" i="51"/>
  <c r="M185" i="51"/>
  <c r="L185" i="51"/>
  <c r="K185" i="51"/>
  <c r="O184" i="51"/>
  <c r="N184" i="51"/>
  <c r="M184" i="51"/>
  <c r="L184" i="51"/>
  <c r="K184" i="51"/>
  <c r="O183" i="51"/>
  <c r="N183" i="51"/>
  <c r="M183" i="51"/>
  <c r="L183" i="51"/>
  <c r="K183" i="51"/>
  <c r="O182" i="51"/>
  <c r="N182" i="51"/>
  <c r="M182" i="51"/>
  <c r="L182" i="51"/>
  <c r="K182" i="51"/>
  <c r="O181" i="51"/>
  <c r="N181" i="51"/>
  <c r="M181" i="51"/>
  <c r="L181" i="51"/>
  <c r="K181" i="51"/>
  <c r="O180" i="51"/>
  <c r="N180" i="51"/>
  <c r="M180" i="51"/>
  <c r="L180" i="51"/>
  <c r="K180" i="51"/>
  <c r="O179" i="51"/>
  <c r="N179" i="51"/>
  <c r="M179" i="51"/>
  <c r="L179" i="51"/>
  <c r="K179" i="51"/>
  <c r="O178" i="51"/>
  <c r="N178" i="51"/>
  <c r="M178" i="51"/>
  <c r="L178" i="51"/>
  <c r="K178" i="51"/>
  <c r="O177" i="51"/>
  <c r="N177" i="51"/>
  <c r="M177" i="51"/>
  <c r="L177" i="51"/>
  <c r="K177" i="51"/>
  <c r="O176" i="51"/>
  <c r="N176" i="51"/>
  <c r="M176" i="51"/>
  <c r="L176" i="51"/>
  <c r="K176" i="51"/>
  <c r="O175" i="51"/>
  <c r="N175" i="51"/>
  <c r="M175" i="51"/>
  <c r="L175" i="51"/>
  <c r="K175" i="51"/>
  <c r="O174" i="51"/>
  <c r="N174" i="51"/>
  <c r="M174" i="51"/>
  <c r="L174" i="51"/>
  <c r="K174" i="51"/>
  <c r="O173" i="51"/>
  <c r="N173" i="51"/>
  <c r="M173" i="51"/>
  <c r="L173" i="51"/>
  <c r="K173" i="51"/>
  <c r="O172" i="51"/>
  <c r="N172" i="51"/>
  <c r="M172" i="51"/>
  <c r="L172" i="51"/>
  <c r="K172" i="51"/>
  <c r="O171" i="51"/>
  <c r="N171" i="51"/>
  <c r="M171" i="51"/>
  <c r="L171" i="51"/>
  <c r="K171" i="51"/>
  <c r="O170" i="51"/>
  <c r="N170" i="51"/>
  <c r="M170" i="51"/>
  <c r="L170" i="51"/>
  <c r="K170" i="51"/>
  <c r="O169" i="51"/>
  <c r="N169" i="51"/>
  <c r="M169" i="51"/>
  <c r="L169" i="51"/>
  <c r="K169" i="51"/>
  <c r="O168" i="51"/>
  <c r="N168" i="51"/>
  <c r="M168" i="51"/>
  <c r="L168" i="51"/>
  <c r="K168" i="51"/>
  <c r="O167" i="51"/>
  <c r="N167" i="51"/>
  <c r="M167" i="51"/>
  <c r="L167" i="51"/>
  <c r="K167" i="51"/>
  <c r="O166" i="51"/>
  <c r="N166" i="51"/>
  <c r="M166" i="51"/>
  <c r="L166" i="51"/>
  <c r="K166" i="51"/>
  <c r="O165" i="51"/>
  <c r="N165" i="51"/>
  <c r="M165" i="51"/>
  <c r="L165" i="51"/>
  <c r="K165" i="51"/>
  <c r="O164" i="51"/>
  <c r="N164" i="51"/>
  <c r="M164" i="51"/>
  <c r="L164" i="51"/>
  <c r="K164" i="51"/>
  <c r="O163" i="51"/>
  <c r="N163" i="51"/>
  <c r="M163" i="51"/>
  <c r="L163" i="51"/>
  <c r="K163" i="51"/>
  <c r="O162" i="51"/>
  <c r="N162" i="51"/>
  <c r="M162" i="51"/>
  <c r="L162" i="51"/>
  <c r="K162" i="51"/>
  <c r="O161" i="51"/>
  <c r="N161" i="51"/>
  <c r="M161" i="51"/>
  <c r="L161" i="51"/>
  <c r="K161" i="51"/>
  <c r="O160" i="51"/>
  <c r="N160" i="51"/>
  <c r="M160" i="51"/>
  <c r="L160" i="51"/>
  <c r="K160" i="51"/>
  <c r="O159" i="51"/>
  <c r="N159" i="51"/>
  <c r="M159" i="51"/>
  <c r="L159" i="51"/>
  <c r="K159" i="51"/>
  <c r="O158" i="51"/>
  <c r="N158" i="51"/>
  <c r="M158" i="51"/>
  <c r="L158" i="51"/>
  <c r="K158" i="51"/>
  <c r="O157" i="51"/>
  <c r="N157" i="51"/>
  <c r="M157" i="51"/>
  <c r="L157" i="51"/>
  <c r="K157" i="51"/>
  <c r="O156" i="51"/>
  <c r="N156" i="51"/>
  <c r="M156" i="51"/>
  <c r="L156" i="51"/>
  <c r="K156" i="51"/>
  <c r="O155" i="51"/>
  <c r="N155" i="51"/>
  <c r="M155" i="51"/>
  <c r="L155" i="51"/>
  <c r="K155" i="51"/>
  <c r="O154" i="51"/>
  <c r="N154" i="51"/>
  <c r="M154" i="51"/>
  <c r="L154" i="51"/>
  <c r="K154" i="51"/>
  <c r="O153" i="51"/>
  <c r="N153" i="51"/>
  <c r="M153" i="51"/>
  <c r="L153" i="51"/>
  <c r="K153" i="51"/>
  <c r="O152" i="51"/>
  <c r="N152" i="51"/>
  <c r="M152" i="51"/>
  <c r="L152" i="51"/>
  <c r="K152" i="51"/>
  <c r="O151" i="51"/>
  <c r="N151" i="51"/>
  <c r="M151" i="51"/>
  <c r="L151" i="51"/>
  <c r="K151" i="51"/>
  <c r="O150" i="51"/>
  <c r="N150" i="51"/>
  <c r="M150" i="51"/>
  <c r="L150" i="51"/>
  <c r="K150" i="51"/>
  <c r="O149" i="51"/>
  <c r="N149" i="51"/>
  <c r="M149" i="51"/>
  <c r="L149" i="51"/>
  <c r="K149" i="51"/>
  <c r="O148" i="51"/>
  <c r="N148" i="51"/>
  <c r="M148" i="51"/>
  <c r="L148" i="51"/>
  <c r="K148" i="51"/>
  <c r="O147" i="51"/>
  <c r="N147" i="51"/>
  <c r="M147" i="51"/>
  <c r="L147" i="51"/>
  <c r="K147" i="51"/>
  <c r="O146" i="51"/>
  <c r="N146" i="51"/>
  <c r="M146" i="51"/>
  <c r="L146" i="51"/>
  <c r="K146" i="51"/>
  <c r="O145" i="51"/>
  <c r="N145" i="51"/>
  <c r="M145" i="51"/>
  <c r="L145" i="51"/>
  <c r="K145" i="51"/>
  <c r="O144" i="51"/>
  <c r="N144" i="51"/>
  <c r="M144" i="51"/>
  <c r="L144" i="51"/>
  <c r="K144" i="51"/>
  <c r="O143" i="51"/>
  <c r="N143" i="51"/>
  <c r="M143" i="51"/>
  <c r="L143" i="51"/>
  <c r="K143" i="51"/>
  <c r="O142" i="51"/>
  <c r="N142" i="51"/>
  <c r="M142" i="51"/>
  <c r="L142" i="51"/>
  <c r="K142" i="51"/>
  <c r="O141" i="51"/>
  <c r="N141" i="51"/>
  <c r="M141" i="51"/>
  <c r="L141" i="51"/>
  <c r="K141" i="51"/>
  <c r="O140" i="51"/>
  <c r="N140" i="51"/>
  <c r="M140" i="51"/>
  <c r="L140" i="51"/>
  <c r="K140" i="51"/>
  <c r="O139" i="51"/>
  <c r="N139" i="51"/>
  <c r="M139" i="51"/>
  <c r="L139" i="51"/>
  <c r="K139" i="51"/>
  <c r="O138" i="51"/>
  <c r="N138" i="51"/>
  <c r="M138" i="51"/>
  <c r="L138" i="51"/>
  <c r="K138" i="51"/>
  <c r="O137" i="51"/>
  <c r="N137" i="51"/>
  <c r="M137" i="51"/>
  <c r="L137" i="51"/>
  <c r="K137" i="51"/>
  <c r="O136" i="51"/>
  <c r="N136" i="51"/>
  <c r="M136" i="51"/>
  <c r="L136" i="51"/>
  <c r="K136" i="51"/>
  <c r="O135" i="51"/>
  <c r="N135" i="51"/>
  <c r="M135" i="51"/>
  <c r="L135" i="51"/>
  <c r="K135" i="51"/>
  <c r="O134" i="51"/>
  <c r="N134" i="51"/>
  <c r="M134" i="51"/>
  <c r="L134" i="51"/>
  <c r="K134" i="51"/>
  <c r="O133" i="51"/>
  <c r="N133" i="51"/>
  <c r="M133" i="51"/>
  <c r="L133" i="51"/>
  <c r="K133" i="51"/>
  <c r="O132" i="51"/>
  <c r="N132" i="51"/>
  <c r="M132" i="51"/>
  <c r="L132" i="51"/>
  <c r="K132" i="51"/>
  <c r="O131" i="51"/>
  <c r="N131" i="51"/>
  <c r="M131" i="51"/>
  <c r="L131" i="51"/>
  <c r="K131" i="51"/>
  <c r="O130" i="51"/>
  <c r="N130" i="51"/>
  <c r="M130" i="51"/>
  <c r="L130" i="51"/>
  <c r="K130" i="51"/>
  <c r="O129" i="51"/>
  <c r="N129" i="51"/>
  <c r="M129" i="51"/>
  <c r="L129" i="51"/>
  <c r="K129" i="51"/>
  <c r="O128" i="51"/>
  <c r="N128" i="51"/>
  <c r="M128" i="51"/>
  <c r="L128" i="51"/>
  <c r="K128" i="51"/>
  <c r="O127" i="51"/>
  <c r="N127" i="51"/>
  <c r="M127" i="51"/>
  <c r="L127" i="51"/>
  <c r="K127" i="51"/>
  <c r="O126" i="51"/>
  <c r="N126" i="51"/>
  <c r="M126" i="51"/>
  <c r="L126" i="51"/>
  <c r="K126" i="51"/>
  <c r="O125" i="51"/>
  <c r="N125" i="51"/>
  <c r="M125" i="51"/>
  <c r="L125" i="51"/>
  <c r="K125" i="51"/>
  <c r="O124" i="51"/>
  <c r="N124" i="51"/>
  <c r="M124" i="51"/>
  <c r="L124" i="51"/>
  <c r="K124" i="51"/>
  <c r="O123" i="51"/>
  <c r="N123" i="51"/>
  <c r="M123" i="51"/>
  <c r="L123" i="51"/>
  <c r="K123" i="51"/>
  <c r="O122" i="51"/>
  <c r="N122" i="51"/>
  <c r="M122" i="51"/>
  <c r="L122" i="51"/>
  <c r="K122" i="51"/>
  <c r="O121" i="51"/>
  <c r="N121" i="51"/>
  <c r="M121" i="51"/>
  <c r="L121" i="51"/>
  <c r="K121" i="51"/>
  <c r="O120" i="51"/>
  <c r="N120" i="51"/>
  <c r="M120" i="51"/>
  <c r="L120" i="51"/>
  <c r="K120" i="51"/>
  <c r="O119" i="51"/>
  <c r="N119" i="51"/>
  <c r="M119" i="51"/>
  <c r="L119" i="51"/>
  <c r="K119" i="51"/>
  <c r="O118" i="51"/>
  <c r="N118" i="51"/>
  <c r="M118" i="51"/>
  <c r="L118" i="51"/>
  <c r="K118" i="51"/>
  <c r="O117" i="51"/>
  <c r="N117" i="51"/>
  <c r="M117" i="51"/>
  <c r="L117" i="51"/>
  <c r="K117" i="51"/>
  <c r="O116" i="51"/>
  <c r="N116" i="51"/>
  <c r="M116" i="51"/>
  <c r="L116" i="51"/>
  <c r="K116" i="51"/>
  <c r="O115" i="51"/>
  <c r="N115" i="51"/>
  <c r="M115" i="51"/>
  <c r="L115" i="51"/>
  <c r="K115" i="51"/>
  <c r="O114" i="51"/>
  <c r="N114" i="51"/>
  <c r="M114" i="51"/>
  <c r="L114" i="51"/>
  <c r="K114" i="51"/>
  <c r="O113" i="51"/>
  <c r="N113" i="51"/>
  <c r="M113" i="51"/>
  <c r="L113" i="51"/>
  <c r="K113" i="51"/>
  <c r="O112" i="51"/>
  <c r="N112" i="51"/>
  <c r="M112" i="51"/>
  <c r="L112" i="51"/>
  <c r="K112" i="51"/>
  <c r="O111" i="51"/>
  <c r="N111" i="51"/>
  <c r="M111" i="51"/>
  <c r="L111" i="51"/>
  <c r="K111" i="51"/>
  <c r="O110" i="51"/>
  <c r="N110" i="51"/>
  <c r="M110" i="51"/>
  <c r="L110" i="51"/>
  <c r="K110" i="51"/>
  <c r="O109" i="51"/>
  <c r="N109" i="51"/>
  <c r="M109" i="51"/>
  <c r="L109" i="51"/>
  <c r="K109" i="51"/>
  <c r="O108" i="51"/>
  <c r="N108" i="51"/>
  <c r="M108" i="51"/>
  <c r="L108" i="51"/>
  <c r="K108" i="51"/>
  <c r="O107" i="51"/>
  <c r="N107" i="51"/>
  <c r="M107" i="51"/>
  <c r="L107" i="51"/>
  <c r="K107" i="51"/>
  <c r="O106" i="51"/>
  <c r="N106" i="51"/>
  <c r="M106" i="51"/>
  <c r="L106" i="51"/>
  <c r="K106" i="51"/>
  <c r="O105" i="51"/>
  <c r="N105" i="51"/>
  <c r="M105" i="51"/>
  <c r="L105" i="51"/>
  <c r="K105" i="51"/>
  <c r="O104" i="51"/>
  <c r="N104" i="51"/>
  <c r="M104" i="51"/>
  <c r="L104" i="51"/>
  <c r="K104" i="51"/>
  <c r="O103" i="51"/>
  <c r="N103" i="51"/>
  <c r="M103" i="51"/>
  <c r="L103" i="51"/>
  <c r="K103" i="51"/>
  <c r="O102" i="51"/>
  <c r="N102" i="51"/>
  <c r="M102" i="51"/>
  <c r="L102" i="51"/>
  <c r="K102" i="51"/>
  <c r="O101" i="51"/>
  <c r="N101" i="51"/>
  <c r="M101" i="51"/>
  <c r="L101" i="51"/>
  <c r="K101" i="51"/>
  <c r="O100" i="51"/>
  <c r="N100" i="51"/>
  <c r="M100" i="51"/>
  <c r="L100" i="51"/>
  <c r="K100" i="51"/>
  <c r="O99" i="51"/>
  <c r="N99" i="51"/>
  <c r="M99" i="51"/>
  <c r="L99" i="51"/>
  <c r="K99" i="51"/>
  <c r="O98" i="51"/>
  <c r="N98" i="51"/>
  <c r="M98" i="51"/>
  <c r="L98" i="51"/>
  <c r="K98" i="51"/>
  <c r="O97" i="51"/>
  <c r="N97" i="51"/>
  <c r="M97" i="51"/>
  <c r="L97" i="51"/>
  <c r="K97" i="51"/>
  <c r="O96" i="51"/>
  <c r="N96" i="51"/>
  <c r="M96" i="51"/>
  <c r="L96" i="51"/>
  <c r="K96" i="51"/>
  <c r="O95" i="51"/>
  <c r="N95" i="51"/>
  <c r="M95" i="51"/>
  <c r="L95" i="51"/>
  <c r="K95" i="51"/>
  <c r="O94" i="51"/>
  <c r="N94" i="51"/>
  <c r="M94" i="51"/>
  <c r="L94" i="51"/>
  <c r="K94" i="51"/>
  <c r="O93" i="51"/>
  <c r="N93" i="51"/>
  <c r="M93" i="51"/>
  <c r="L93" i="51"/>
  <c r="K93" i="51"/>
  <c r="O92" i="51"/>
  <c r="N92" i="51"/>
  <c r="M92" i="51"/>
  <c r="L92" i="51"/>
  <c r="K92" i="51"/>
  <c r="O91" i="51"/>
  <c r="N91" i="51"/>
  <c r="M91" i="51"/>
  <c r="L91" i="51"/>
  <c r="K91" i="51"/>
  <c r="O90" i="51"/>
  <c r="N90" i="51"/>
  <c r="M90" i="51"/>
  <c r="L90" i="51"/>
  <c r="K90" i="51"/>
  <c r="O89" i="51"/>
  <c r="N89" i="51"/>
  <c r="M89" i="51"/>
  <c r="L89" i="51"/>
  <c r="K89" i="51"/>
  <c r="O88" i="51"/>
  <c r="N88" i="51"/>
  <c r="M88" i="51"/>
  <c r="L88" i="51"/>
  <c r="K88" i="51"/>
  <c r="O87" i="51"/>
  <c r="N87" i="51"/>
  <c r="M87" i="51"/>
  <c r="L87" i="51"/>
  <c r="K87" i="51"/>
  <c r="O86" i="51"/>
  <c r="N86" i="51"/>
  <c r="M86" i="51"/>
  <c r="L86" i="51"/>
  <c r="K86" i="51"/>
  <c r="O85" i="51"/>
  <c r="N85" i="51"/>
  <c r="M85" i="51"/>
  <c r="L85" i="51"/>
  <c r="K85" i="51"/>
  <c r="O84" i="51"/>
  <c r="N84" i="51"/>
  <c r="M84" i="51"/>
  <c r="L84" i="51"/>
  <c r="K84" i="51"/>
  <c r="O83" i="51"/>
  <c r="N83" i="51"/>
  <c r="M83" i="51"/>
  <c r="L83" i="51"/>
  <c r="K83" i="51"/>
  <c r="O82" i="51"/>
  <c r="N82" i="51"/>
  <c r="M82" i="51"/>
  <c r="L82" i="51"/>
  <c r="K82" i="51"/>
  <c r="O81" i="51"/>
  <c r="N81" i="51"/>
  <c r="M81" i="51"/>
  <c r="L81" i="51"/>
  <c r="K81" i="51"/>
  <c r="O80" i="51"/>
  <c r="N80" i="51"/>
  <c r="M80" i="51"/>
  <c r="L80" i="51"/>
  <c r="K80" i="51"/>
  <c r="O79" i="51"/>
  <c r="N79" i="51"/>
  <c r="M79" i="51"/>
  <c r="L79" i="51"/>
  <c r="K79" i="51"/>
  <c r="O78" i="51"/>
  <c r="N78" i="51"/>
  <c r="M78" i="51"/>
  <c r="L78" i="51"/>
  <c r="K78" i="51"/>
  <c r="O77" i="51"/>
  <c r="N77" i="51"/>
  <c r="M77" i="51"/>
  <c r="L77" i="51"/>
  <c r="K77" i="51"/>
  <c r="O76" i="51"/>
  <c r="N76" i="51"/>
  <c r="M76" i="51"/>
  <c r="L76" i="51"/>
  <c r="K76" i="51"/>
  <c r="O75" i="51"/>
  <c r="N75" i="51"/>
  <c r="M75" i="51"/>
  <c r="L75" i="51"/>
  <c r="K75" i="51"/>
  <c r="O74" i="51"/>
  <c r="N74" i="51"/>
  <c r="M74" i="51"/>
  <c r="L74" i="51"/>
  <c r="K74" i="51"/>
  <c r="O73" i="51"/>
  <c r="N73" i="51"/>
  <c r="M73" i="51"/>
  <c r="L73" i="51"/>
  <c r="K73" i="51"/>
  <c r="O72" i="51"/>
  <c r="N72" i="51"/>
  <c r="M72" i="51"/>
  <c r="L72" i="51"/>
  <c r="K72" i="51"/>
  <c r="O71" i="51"/>
  <c r="N71" i="51"/>
  <c r="M71" i="51"/>
  <c r="L71" i="51"/>
  <c r="K71" i="51"/>
  <c r="O70" i="51"/>
  <c r="N70" i="51"/>
  <c r="M70" i="51"/>
  <c r="L70" i="51"/>
  <c r="K70" i="51"/>
  <c r="O69" i="51"/>
  <c r="N69" i="51"/>
  <c r="M69" i="51"/>
  <c r="L69" i="51"/>
  <c r="K69" i="51"/>
  <c r="O68" i="51"/>
  <c r="N68" i="51"/>
  <c r="M68" i="51"/>
  <c r="L68" i="51"/>
  <c r="K68" i="51"/>
  <c r="O67" i="51"/>
  <c r="N67" i="51"/>
  <c r="M67" i="51"/>
  <c r="L67" i="51"/>
  <c r="K67" i="51"/>
  <c r="O66" i="51"/>
  <c r="N66" i="51"/>
  <c r="M66" i="51"/>
  <c r="L66" i="51"/>
  <c r="K66" i="51"/>
  <c r="O65" i="51"/>
  <c r="N65" i="51"/>
  <c r="M65" i="51"/>
  <c r="L65" i="51"/>
  <c r="K65" i="51"/>
  <c r="O64" i="51"/>
  <c r="N64" i="51"/>
  <c r="M64" i="51"/>
  <c r="L64" i="51"/>
  <c r="K64" i="51"/>
  <c r="O63" i="51"/>
  <c r="N63" i="51"/>
  <c r="M63" i="51"/>
  <c r="L63" i="51"/>
  <c r="K63" i="51"/>
  <c r="O62" i="51"/>
  <c r="N62" i="51"/>
  <c r="M62" i="51"/>
  <c r="L62" i="51"/>
  <c r="K62" i="51"/>
  <c r="O61" i="51"/>
  <c r="N61" i="51"/>
  <c r="M61" i="51"/>
  <c r="L61" i="51"/>
  <c r="K61" i="51"/>
  <c r="O60" i="51"/>
  <c r="N60" i="51"/>
  <c r="M60" i="51"/>
  <c r="L60" i="51"/>
  <c r="K60" i="51"/>
  <c r="O59" i="51"/>
  <c r="N59" i="51"/>
  <c r="M59" i="51"/>
  <c r="L59" i="51"/>
  <c r="K59" i="51"/>
  <c r="O58" i="51"/>
  <c r="N58" i="51"/>
  <c r="M58" i="51"/>
  <c r="L58" i="51"/>
  <c r="K58" i="51"/>
  <c r="O57" i="51"/>
  <c r="N57" i="51"/>
  <c r="M57" i="51"/>
  <c r="L57" i="51"/>
  <c r="K57" i="51"/>
  <c r="O56" i="51"/>
  <c r="N56" i="51"/>
  <c r="M56" i="51"/>
  <c r="L56" i="51"/>
  <c r="K56" i="51"/>
  <c r="O55" i="51"/>
  <c r="N55" i="51"/>
  <c r="M55" i="51"/>
  <c r="L55" i="51"/>
  <c r="K55" i="51"/>
  <c r="O54" i="51"/>
  <c r="N54" i="51"/>
  <c r="M54" i="51"/>
  <c r="L54" i="51"/>
  <c r="K54" i="51"/>
  <c r="O53" i="51"/>
  <c r="N53" i="51"/>
  <c r="M53" i="51"/>
  <c r="L53" i="51"/>
  <c r="K53" i="51"/>
  <c r="O52" i="51"/>
  <c r="N52" i="51"/>
  <c r="M52" i="51"/>
  <c r="L52" i="51"/>
  <c r="K52" i="51"/>
  <c r="O51" i="51"/>
  <c r="N51" i="51"/>
  <c r="M51" i="51"/>
  <c r="L51" i="51"/>
  <c r="K51" i="51"/>
  <c r="O50" i="51"/>
  <c r="N50" i="51"/>
  <c r="M50" i="51"/>
  <c r="L50" i="51"/>
  <c r="K50" i="51"/>
  <c r="O49" i="51"/>
  <c r="N49" i="51"/>
  <c r="M49" i="51"/>
  <c r="L49" i="51"/>
  <c r="K49" i="51"/>
  <c r="O48" i="51"/>
  <c r="N48" i="51"/>
  <c r="M48" i="51"/>
  <c r="L48" i="51"/>
  <c r="K48" i="51"/>
  <c r="O47" i="51"/>
  <c r="N47" i="51"/>
  <c r="M47" i="51"/>
  <c r="L47" i="51"/>
  <c r="K47" i="51"/>
  <c r="O46" i="51"/>
  <c r="N46" i="51"/>
  <c r="M46" i="51"/>
  <c r="L46" i="51"/>
  <c r="K46" i="51"/>
  <c r="O45" i="51"/>
  <c r="N45" i="51"/>
  <c r="M45" i="51"/>
  <c r="L45" i="51"/>
  <c r="K45" i="51"/>
  <c r="O44" i="51"/>
  <c r="N44" i="51"/>
  <c r="M44" i="51"/>
  <c r="L44" i="51"/>
  <c r="K44" i="51"/>
  <c r="O43" i="51"/>
  <c r="N43" i="51"/>
  <c r="M43" i="51"/>
  <c r="L43" i="51"/>
  <c r="K43" i="51"/>
  <c r="O42" i="51"/>
  <c r="N42" i="51"/>
  <c r="M42" i="51"/>
  <c r="L42" i="51"/>
  <c r="K42" i="51"/>
  <c r="O41" i="51"/>
  <c r="N41" i="51"/>
  <c r="M41" i="51"/>
  <c r="L41" i="51"/>
  <c r="K41" i="51"/>
  <c r="O40" i="51"/>
  <c r="N40" i="51"/>
  <c r="M40" i="51"/>
  <c r="L40" i="51"/>
  <c r="K40" i="51"/>
  <c r="O39" i="51"/>
  <c r="N39" i="51"/>
  <c r="M39" i="51"/>
  <c r="L39" i="51"/>
  <c r="K39" i="51"/>
  <c r="O38" i="51"/>
  <c r="N38" i="51"/>
  <c r="M38" i="51"/>
  <c r="L38" i="51"/>
  <c r="K38" i="51"/>
  <c r="O37" i="51"/>
  <c r="N37" i="51"/>
  <c r="M37" i="51"/>
  <c r="L37" i="51"/>
  <c r="K37" i="51"/>
  <c r="O36" i="51"/>
  <c r="N36" i="51"/>
  <c r="M36" i="51"/>
  <c r="L36" i="51"/>
  <c r="K36" i="51"/>
  <c r="O35" i="51"/>
  <c r="N35" i="51"/>
  <c r="M35" i="51"/>
  <c r="L35" i="51"/>
  <c r="K35" i="51"/>
  <c r="O34" i="51"/>
  <c r="N34" i="51"/>
  <c r="M34" i="51"/>
  <c r="L34" i="51"/>
  <c r="K34" i="51"/>
  <c r="O33" i="51"/>
  <c r="N33" i="51"/>
  <c r="M33" i="51"/>
  <c r="L33" i="51"/>
  <c r="K33" i="51"/>
  <c r="O32" i="51"/>
  <c r="N32" i="51"/>
  <c r="M32" i="51"/>
  <c r="L32" i="51"/>
  <c r="K32" i="51"/>
  <c r="O31" i="51"/>
  <c r="N31" i="51"/>
  <c r="M31" i="51"/>
  <c r="L31" i="51"/>
  <c r="K31" i="51"/>
  <c r="O30" i="51"/>
  <c r="N30" i="51"/>
  <c r="M30" i="51"/>
  <c r="L30" i="51"/>
  <c r="K30" i="51"/>
  <c r="O29" i="51"/>
  <c r="N29" i="51"/>
  <c r="M29" i="51"/>
  <c r="L29" i="51"/>
  <c r="K29" i="51"/>
  <c r="O28" i="51"/>
  <c r="N28" i="51"/>
  <c r="M28" i="51"/>
  <c r="L28" i="51"/>
  <c r="K28" i="51"/>
  <c r="O27" i="51"/>
  <c r="N27" i="51"/>
  <c r="M27" i="51"/>
  <c r="L27" i="51"/>
  <c r="K27" i="51"/>
  <c r="O26" i="51"/>
  <c r="N26" i="51"/>
  <c r="M26" i="51"/>
  <c r="L26" i="51"/>
  <c r="K26" i="51"/>
  <c r="O25" i="51"/>
  <c r="N25" i="51"/>
  <c r="M25" i="51"/>
  <c r="L25" i="51"/>
  <c r="K25" i="51"/>
  <c r="O24" i="51"/>
  <c r="N24" i="51"/>
  <c r="M24" i="51"/>
  <c r="L24" i="51"/>
  <c r="K24" i="51"/>
  <c r="O23" i="51"/>
  <c r="N23" i="51"/>
  <c r="M23" i="51"/>
  <c r="L23" i="51"/>
  <c r="K23" i="51"/>
  <c r="O22" i="51"/>
  <c r="N22" i="51"/>
  <c r="M22" i="51"/>
  <c r="L22" i="51"/>
  <c r="K22" i="51"/>
  <c r="O21" i="51"/>
  <c r="N21" i="51"/>
  <c r="M21" i="51"/>
  <c r="L21" i="51"/>
  <c r="K21" i="51"/>
  <c r="O20" i="51"/>
  <c r="N20" i="51"/>
  <c r="M20" i="51"/>
  <c r="L20" i="51"/>
  <c r="K20" i="51"/>
  <c r="O19" i="51"/>
  <c r="N19" i="51"/>
  <c r="M19" i="51"/>
  <c r="L19" i="51"/>
  <c r="K19" i="51"/>
  <c r="O18" i="51"/>
  <c r="N18" i="51"/>
  <c r="M18" i="51"/>
  <c r="L18" i="51"/>
  <c r="K18" i="51"/>
  <c r="O17" i="51"/>
  <c r="N17" i="51"/>
  <c r="M17" i="51"/>
  <c r="L17" i="51"/>
  <c r="K17" i="51"/>
  <c r="O16" i="51"/>
  <c r="N16" i="51"/>
  <c r="M16" i="51"/>
  <c r="L16" i="51"/>
  <c r="K16" i="51"/>
  <c r="O15" i="51"/>
  <c r="N15" i="51"/>
  <c r="M15" i="51"/>
  <c r="L15" i="51"/>
  <c r="K15" i="51"/>
  <c r="O14" i="51"/>
  <c r="N14" i="51"/>
  <c r="M14" i="51"/>
  <c r="L14" i="51"/>
  <c r="K14" i="51"/>
  <c r="O13" i="51"/>
  <c r="N13" i="51"/>
  <c r="M13" i="51"/>
  <c r="L13" i="51"/>
  <c r="K13" i="51"/>
  <c r="O12" i="51"/>
  <c r="N12" i="51"/>
  <c r="M12" i="51"/>
  <c r="L12" i="51"/>
  <c r="K12" i="51"/>
  <c r="O270" i="50"/>
  <c r="N270" i="50"/>
  <c r="M270" i="50"/>
  <c r="L270" i="50"/>
  <c r="K270" i="50"/>
  <c r="O269" i="50"/>
  <c r="N269" i="50"/>
  <c r="M269" i="50"/>
  <c r="L269" i="50"/>
  <c r="K269" i="50"/>
  <c r="O268" i="50"/>
  <c r="N268" i="50"/>
  <c r="M268" i="50"/>
  <c r="L268" i="50"/>
  <c r="K268" i="50"/>
  <c r="O267" i="50"/>
  <c r="N267" i="50"/>
  <c r="M267" i="50"/>
  <c r="L267" i="50"/>
  <c r="K267" i="50"/>
  <c r="O266" i="50"/>
  <c r="N266" i="50"/>
  <c r="M266" i="50"/>
  <c r="L266" i="50"/>
  <c r="K266" i="50"/>
  <c r="O265" i="50"/>
  <c r="N265" i="50"/>
  <c r="M265" i="50"/>
  <c r="L265" i="50"/>
  <c r="K265" i="50"/>
  <c r="O264" i="50"/>
  <c r="N264" i="50"/>
  <c r="M264" i="50"/>
  <c r="L264" i="50"/>
  <c r="K264" i="50"/>
  <c r="O263" i="50"/>
  <c r="N263" i="50"/>
  <c r="M263" i="50"/>
  <c r="L263" i="50"/>
  <c r="K263" i="50"/>
  <c r="O262" i="50"/>
  <c r="N262" i="50"/>
  <c r="M262" i="50"/>
  <c r="L262" i="50"/>
  <c r="K262" i="50"/>
  <c r="O261" i="50"/>
  <c r="N261" i="50"/>
  <c r="M261" i="50"/>
  <c r="L261" i="50"/>
  <c r="K261" i="50"/>
  <c r="O260" i="50"/>
  <c r="N260" i="50"/>
  <c r="M260" i="50"/>
  <c r="L260" i="50"/>
  <c r="K260" i="50"/>
  <c r="O259" i="50"/>
  <c r="N259" i="50"/>
  <c r="M259" i="50"/>
  <c r="L259" i="50"/>
  <c r="K259" i="50"/>
  <c r="O258" i="50"/>
  <c r="N258" i="50"/>
  <c r="M258" i="50"/>
  <c r="L258" i="50"/>
  <c r="K258" i="50"/>
  <c r="O257" i="50"/>
  <c r="N257" i="50"/>
  <c r="M257" i="50"/>
  <c r="L257" i="50"/>
  <c r="K257" i="50"/>
  <c r="O256" i="50"/>
  <c r="N256" i="50"/>
  <c r="M256" i="50"/>
  <c r="L256" i="50"/>
  <c r="K256" i="50"/>
  <c r="O255" i="50"/>
  <c r="N255" i="50"/>
  <c r="M255" i="50"/>
  <c r="L255" i="50"/>
  <c r="K255" i="50"/>
  <c r="O254" i="50"/>
  <c r="N254" i="50"/>
  <c r="M254" i="50"/>
  <c r="L254" i="50"/>
  <c r="K254" i="50"/>
  <c r="O253" i="50"/>
  <c r="N253" i="50"/>
  <c r="M253" i="50"/>
  <c r="L253" i="50"/>
  <c r="K253" i="50"/>
  <c r="O252" i="50"/>
  <c r="N252" i="50"/>
  <c r="M252" i="50"/>
  <c r="L252" i="50"/>
  <c r="K252" i="50"/>
  <c r="O251" i="50"/>
  <c r="N251" i="50"/>
  <c r="M251" i="50"/>
  <c r="L251" i="50"/>
  <c r="K251" i="50"/>
  <c r="O250" i="50"/>
  <c r="N250" i="50"/>
  <c r="M250" i="50"/>
  <c r="L250" i="50"/>
  <c r="K250" i="50"/>
  <c r="O249" i="50"/>
  <c r="N249" i="50"/>
  <c r="M249" i="50"/>
  <c r="L249" i="50"/>
  <c r="K249" i="50"/>
  <c r="O248" i="50"/>
  <c r="N248" i="50"/>
  <c r="M248" i="50"/>
  <c r="L248" i="50"/>
  <c r="K248" i="50"/>
  <c r="O247" i="50"/>
  <c r="N247" i="50"/>
  <c r="M247" i="50"/>
  <c r="L247" i="50"/>
  <c r="K247" i="50"/>
  <c r="O246" i="50"/>
  <c r="N246" i="50"/>
  <c r="M246" i="50"/>
  <c r="L246" i="50"/>
  <c r="K246" i="50"/>
  <c r="O245" i="50"/>
  <c r="N245" i="50"/>
  <c r="M245" i="50"/>
  <c r="L245" i="50"/>
  <c r="K245" i="50"/>
  <c r="O244" i="50"/>
  <c r="N244" i="50"/>
  <c r="M244" i="50"/>
  <c r="L244" i="50"/>
  <c r="K244" i="50"/>
  <c r="O243" i="50"/>
  <c r="N243" i="50"/>
  <c r="M243" i="50"/>
  <c r="L243" i="50"/>
  <c r="K243" i="50"/>
  <c r="O242" i="50"/>
  <c r="N242" i="50"/>
  <c r="M242" i="50"/>
  <c r="L242" i="50"/>
  <c r="K242" i="50"/>
  <c r="O241" i="50"/>
  <c r="N241" i="50"/>
  <c r="M241" i="50"/>
  <c r="L241" i="50"/>
  <c r="K241" i="50"/>
  <c r="O240" i="50"/>
  <c r="N240" i="50"/>
  <c r="M240" i="50"/>
  <c r="L240" i="50"/>
  <c r="K240" i="50"/>
  <c r="O239" i="50"/>
  <c r="N239" i="50"/>
  <c r="M239" i="50"/>
  <c r="L239" i="50"/>
  <c r="K239" i="50"/>
  <c r="O238" i="50"/>
  <c r="N238" i="50"/>
  <c r="M238" i="50"/>
  <c r="L238" i="50"/>
  <c r="K238" i="50"/>
  <c r="O237" i="50"/>
  <c r="N237" i="50"/>
  <c r="M237" i="50"/>
  <c r="L237" i="50"/>
  <c r="K237" i="50"/>
  <c r="O236" i="50"/>
  <c r="N236" i="50"/>
  <c r="M236" i="50"/>
  <c r="L236" i="50"/>
  <c r="K236" i="50"/>
  <c r="O235" i="50"/>
  <c r="N235" i="50"/>
  <c r="M235" i="50"/>
  <c r="L235" i="50"/>
  <c r="K235" i="50"/>
  <c r="O234" i="50"/>
  <c r="N234" i="50"/>
  <c r="M234" i="50"/>
  <c r="L234" i="50"/>
  <c r="K234" i="50"/>
  <c r="O233" i="50"/>
  <c r="N233" i="50"/>
  <c r="M233" i="50"/>
  <c r="L233" i="50"/>
  <c r="K233" i="50"/>
  <c r="O232" i="50"/>
  <c r="N232" i="50"/>
  <c r="M232" i="50"/>
  <c r="L232" i="50"/>
  <c r="K232" i="50"/>
  <c r="O231" i="50"/>
  <c r="N231" i="50"/>
  <c r="M231" i="50"/>
  <c r="L231" i="50"/>
  <c r="K231" i="50"/>
  <c r="O230" i="50"/>
  <c r="N230" i="50"/>
  <c r="M230" i="50"/>
  <c r="L230" i="50"/>
  <c r="K230" i="50"/>
  <c r="O229" i="50"/>
  <c r="N229" i="50"/>
  <c r="M229" i="50"/>
  <c r="L229" i="50"/>
  <c r="K229" i="50"/>
  <c r="O228" i="50"/>
  <c r="N228" i="50"/>
  <c r="M228" i="50"/>
  <c r="L228" i="50"/>
  <c r="K228" i="50"/>
  <c r="O227" i="50"/>
  <c r="N227" i="50"/>
  <c r="M227" i="50"/>
  <c r="L227" i="50"/>
  <c r="K227" i="50"/>
  <c r="O226" i="50"/>
  <c r="N226" i="50"/>
  <c r="M226" i="50"/>
  <c r="L226" i="50"/>
  <c r="K226" i="50"/>
  <c r="O225" i="50"/>
  <c r="N225" i="50"/>
  <c r="M225" i="50"/>
  <c r="L225" i="50"/>
  <c r="K225" i="50"/>
  <c r="O224" i="50"/>
  <c r="N224" i="50"/>
  <c r="M224" i="50"/>
  <c r="L224" i="50"/>
  <c r="K224" i="50"/>
  <c r="O223" i="50"/>
  <c r="N223" i="50"/>
  <c r="M223" i="50"/>
  <c r="L223" i="50"/>
  <c r="K223" i="50"/>
  <c r="O222" i="50"/>
  <c r="N222" i="50"/>
  <c r="M222" i="50"/>
  <c r="L222" i="50"/>
  <c r="K222" i="50"/>
  <c r="O221" i="50"/>
  <c r="N221" i="50"/>
  <c r="M221" i="50"/>
  <c r="L221" i="50"/>
  <c r="K221" i="50"/>
  <c r="O220" i="50"/>
  <c r="N220" i="50"/>
  <c r="M220" i="50"/>
  <c r="L220" i="50"/>
  <c r="K220" i="50"/>
  <c r="O219" i="50"/>
  <c r="N219" i="50"/>
  <c r="M219" i="50"/>
  <c r="L219" i="50"/>
  <c r="K219" i="50"/>
  <c r="O218" i="50"/>
  <c r="N218" i="50"/>
  <c r="M218" i="50"/>
  <c r="L218" i="50"/>
  <c r="K218" i="50"/>
  <c r="O217" i="50"/>
  <c r="N217" i="50"/>
  <c r="M217" i="50"/>
  <c r="L217" i="50"/>
  <c r="K217" i="50"/>
  <c r="O216" i="50"/>
  <c r="N216" i="50"/>
  <c r="M216" i="50"/>
  <c r="L216" i="50"/>
  <c r="K216" i="50"/>
  <c r="O215" i="50"/>
  <c r="N215" i="50"/>
  <c r="M215" i="50"/>
  <c r="L215" i="50"/>
  <c r="K215" i="50"/>
  <c r="O214" i="50"/>
  <c r="N214" i="50"/>
  <c r="M214" i="50"/>
  <c r="L214" i="50"/>
  <c r="K214" i="50"/>
  <c r="O213" i="50"/>
  <c r="N213" i="50"/>
  <c r="M213" i="50"/>
  <c r="L213" i="50"/>
  <c r="K213" i="50"/>
  <c r="O212" i="50"/>
  <c r="N212" i="50"/>
  <c r="M212" i="50"/>
  <c r="L212" i="50"/>
  <c r="K212" i="50"/>
  <c r="O211" i="50"/>
  <c r="N211" i="50"/>
  <c r="M211" i="50"/>
  <c r="L211" i="50"/>
  <c r="K211" i="50"/>
  <c r="O210" i="50"/>
  <c r="N210" i="50"/>
  <c r="M210" i="50"/>
  <c r="L210" i="50"/>
  <c r="K210" i="50"/>
  <c r="O209" i="50"/>
  <c r="N209" i="50"/>
  <c r="M209" i="50"/>
  <c r="L209" i="50"/>
  <c r="K209" i="50"/>
  <c r="O208" i="50"/>
  <c r="N208" i="50"/>
  <c r="M208" i="50"/>
  <c r="L208" i="50"/>
  <c r="K208" i="50"/>
  <c r="O207" i="50"/>
  <c r="N207" i="50"/>
  <c r="M207" i="50"/>
  <c r="L207" i="50"/>
  <c r="K207" i="50"/>
  <c r="O206" i="50"/>
  <c r="N206" i="50"/>
  <c r="M206" i="50"/>
  <c r="L206" i="50"/>
  <c r="K206" i="50"/>
  <c r="O205" i="50"/>
  <c r="N205" i="50"/>
  <c r="M205" i="50"/>
  <c r="L205" i="50"/>
  <c r="K205" i="50"/>
  <c r="O204" i="50"/>
  <c r="N204" i="50"/>
  <c r="M204" i="50"/>
  <c r="L204" i="50"/>
  <c r="K204" i="50"/>
  <c r="O203" i="50"/>
  <c r="N203" i="50"/>
  <c r="M203" i="50"/>
  <c r="L203" i="50"/>
  <c r="K203" i="50"/>
  <c r="O202" i="50"/>
  <c r="N202" i="50"/>
  <c r="M202" i="50"/>
  <c r="L202" i="50"/>
  <c r="K202" i="50"/>
  <c r="O201" i="50"/>
  <c r="N201" i="50"/>
  <c r="M201" i="50"/>
  <c r="L201" i="50"/>
  <c r="K201" i="50"/>
  <c r="O200" i="50"/>
  <c r="N200" i="50"/>
  <c r="M200" i="50"/>
  <c r="L200" i="50"/>
  <c r="K200" i="50"/>
  <c r="O199" i="50"/>
  <c r="N199" i="50"/>
  <c r="M199" i="50"/>
  <c r="L199" i="50"/>
  <c r="K199" i="50"/>
  <c r="O198" i="50"/>
  <c r="N198" i="50"/>
  <c r="M198" i="50"/>
  <c r="L198" i="50"/>
  <c r="K198" i="50"/>
  <c r="O197" i="50"/>
  <c r="N197" i="50"/>
  <c r="M197" i="50"/>
  <c r="L197" i="50"/>
  <c r="K197" i="50"/>
  <c r="O196" i="50"/>
  <c r="N196" i="50"/>
  <c r="M196" i="50"/>
  <c r="L196" i="50"/>
  <c r="K196" i="50"/>
  <c r="O195" i="50"/>
  <c r="N195" i="50"/>
  <c r="M195" i="50"/>
  <c r="L195" i="50"/>
  <c r="K195" i="50"/>
  <c r="O194" i="50"/>
  <c r="N194" i="50"/>
  <c r="M194" i="50"/>
  <c r="L194" i="50"/>
  <c r="K194" i="50"/>
  <c r="O193" i="50"/>
  <c r="N193" i="50"/>
  <c r="M193" i="50"/>
  <c r="L193" i="50"/>
  <c r="K193" i="50"/>
  <c r="O192" i="50"/>
  <c r="N192" i="50"/>
  <c r="M192" i="50"/>
  <c r="L192" i="50"/>
  <c r="K192" i="50"/>
  <c r="O191" i="50"/>
  <c r="N191" i="50"/>
  <c r="M191" i="50"/>
  <c r="L191" i="50"/>
  <c r="K191" i="50"/>
  <c r="O190" i="50"/>
  <c r="N190" i="50"/>
  <c r="M190" i="50"/>
  <c r="L190" i="50"/>
  <c r="K190" i="50"/>
  <c r="O189" i="50"/>
  <c r="N189" i="50"/>
  <c r="M189" i="50"/>
  <c r="L189" i="50"/>
  <c r="K189" i="50"/>
  <c r="O188" i="50"/>
  <c r="N188" i="50"/>
  <c r="M188" i="50"/>
  <c r="L188" i="50"/>
  <c r="K188" i="50"/>
  <c r="O187" i="50"/>
  <c r="N187" i="50"/>
  <c r="M187" i="50"/>
  <c r="L187" i="50"/>
  <c r="K187" i="50"/>
  <c r="O186" i="50"/>
  <c r="N186" i="50"/>
  <c r="M186" i="50"/>
  <c r="L186" i="50"/>
  <c r="K186" i="50"/>
  <c r="O185" i="50"/>
  <c r="N185" i="50"/>
  <c r="M185" i="50"/>
  <c r="L185" i="50"/>
  <c r="K185" i="50"/>
  <c r="O184" i="50"/>
  <c r="N184" i="50"/>
  <c r="M184" i="50"/>
  <c r="L184" i="50"/>
  <c r="K184" i="50"/>
  <c r="O183" i="50"/>
  <c r="N183" i="50"/>
  <c r="M183" i="50"/>
  <c r="L183" i="50"/>
  <c r="K183" i="50"/>
  <c r="O182" i="50"/>
  <c r="N182" i="50"/>
  <c r="M182" i="50"/>
  <c r="L182" i="50"/>
  <c r="K182" i="50"/>
  <c r="O181" i="50"/>
  <c r="N181" i="50"/>
  <c r="M181" i="50"/>
  <c r="L181" i="50"/>
  <c r="K181" i="50"/>
  <c r="O180" i="50"/>
  <c r="N180" i="50"/>
  <c r="M180" i="50"/>
  <c r="L180" i="50"/>
  <c r="K180" i="50"/>
  <c r="O179" i="50"/>
  <c r="N179" i="50"/>
  <c r="M179" i="50"/>
  <c r="L179" i="50"/>
  <c r="K179" i="50"/>
  <c r="O178" i="50"/>
  <c r="N178" i="50"/>
  <c r="M178" i="50"/>
  <c r="L178" i="50"/>
  <c r="K178" i="50"/>
  <c r="O177" i="50"/>
  <c r="N177" i="50"/>
  <c r="M177" i="50"/>
  <c r="L177" i="50"/>
  <c r="K177" i="50"/>
  <c r="O176" i="50"/>
  <c r="N176" i="50"/>
  <c r="M176" i="50"/>
  <c r="L176" i="50"/>
  <c r="K176" i="50"/>
  <c r="O175" i="50"/>
  <c r="N175" i="50"/>
  <c r="M175" i="50"/>
  <c r="L175" i="50"/>
  <c r="K175" i="50"/>
  <c r="O174" i="50"/>
  <c r="N174" i="50"/>
  <c r="M174" i="50"/>
  <c r="L174" i="50"/>
  <c r="K174" i="50"/>
  <c r="O173" i="50"/>
  <c r="N173" i="50"/>
  <c r="M173" i="50"/>
  <c r="L173" i="50"/>
  <c r="K173" i="50"/>
  <c r="O172" i="50"/>
  <c r="N172" i="50"/>
  <c r="M172" i="50"/>
  <c r="L172" i="50"/>
  <c r="K172" i="50"/>
  <c r="O171" i="50"/>
  <c r="N171" i="50"/>
  <c r="M171" i="50"/>
  <c r="L171" i="50"/>
  <c r="K171" i="50"/>
  <c r="O170" i="50"/>
  <c r="N170" i="50"/>
  <c r="M170" i="50"/>
  <c r="L170" i="50"/>
  <c r="K170" i="50"/>
  <c r="O169" i="50"/>
  <c r="N169" i="50"/>
  <c r="M169" i="50"/>
  <c r="L169" i="50"/>
  <c r="K169" i="50"/>
  <c r="O168" i="50"/>
  <c r="N168" i="50"/>
  <c r="M168" i="50"/>
  <c r="L168" i="50"/>
  <c r="K168" i="50"/>
  <c r="O167" i="50"/>
  <c r="N167" i="50"/>
  <c r="M167" i="50"/>
  <c r="L167" i="50"/>
  <c r="K167" i="50"/>
  <c r="O166" i="50"/>
  <c r="N166" i="50"/>
  <c r="M166" i="50"/>
  <c r="L166" i="50"/>
  <c r="K166" i="50"/>
  <c r="O165" i="50"/>
  <c r="N165" i="50"/>
  <c r="M165" i="50"/>
  <c r="L165" i="50"/>
  <c r="K165" i="50"/>
  <c r="O164" i="50"/>
  <c r="N164" i="50"/>
  <c r="M164" i="50"/>
  <c r="L164" i="50"/>
  <c r="K164" i="50"/>
  <c r="O163" i="50"/>
  <c r="N163" i="50"/>
  <c r="M163" i="50"/>
  <c r="L163" i="50"/>
  <c r="K163" i="50"/>
  <c r="O162" i="50"/>
  <c r="N162" i="50"/>
  <c r="M162" i="50"/>
  <c r="L162" i="50"/>
  <c r="K162" i="50"/>
  <c r="O161" i="50"/>
  <c r="N161" i="50"/>
  <c r="M161" i="50"/>
  <c r="L161" i="50"/>
  <c r="K161" i="50"/>
  <c r="O160" i="50"/>
  <c r="N160" i="50"/>
  <c r="M160" i="50"/>
  <c r="L160" i="50"/>
  <c r="K160" i="50"/>
  <c r="O159" i="50"/>
  <c r="N159" i="50"/>
  <c r="M159" i="50"/>
  <c r="L159" i="50"/>
  <c r="K159" i="50"/>
  <c r="O158" i="50"/>
  <c r="N158" i="50"/>
  <c r="M158" i="50"/>
  <c r="L158" i="50"/>
  <c r="K158" i="50"/>
  <c r="O157" i="50"/>
  <c r="N157" i="50"/>
  <c r="M157" i="50"/>
  <c r="L157" i="50"/>
  <c r="K157" i="50"/>
  <c r="O156" i="50"/>
  <c r="N156" i="50"/>
  <c r="M156" i="50"/>
  <c r="L156" i="50"/>
  <c r="K156" i="50"/>
  <c r="O155" i="50"/>
  <c r="N155" i="50"/>
  <c r="M155" i="50"/>
  <c r="L155" i="50"/>
  <c r="K155" i="50"/>
  <c r="O154" i="50"/>
  <c r="N154" i="50"/>
  <c r="M154" i="50"/>
  <c r="L154" i="50"/>
  <c r="K154" i="50"/>
  <c r="O153" i="50"/>
  <c r="N153" i="50"/>
  <c r="M153" i="50"/>
  <c r="L153" i="50"/>
  <c r="K153" i="50"/>
  <c r="O152" i="50"/>
  <c r="N152" i="50"/>
  <c r="M152" i="50"/>
  <c r="L152" i="50"/>
  <c r="K152" i="50"/>
  <c r="O151" i="50"/>
  <c r="N151" i="50"/>
  <c r="M151" i="50"/>
  <c r="L151" i="50"/>
  <c r="K151" i="50"/>
  <c r="O150" i="50"/>
  <c r="N150" i="50"/>
  <c r="M150" i="50"/>
  <c r="L150" i="50"/>
  <c r="K150" i="50"/>
  <c r="O149" i="50"/>
  <c r="N149" i="50"/>
  <c r="M149" i="50"/>
  <c r="L149" i="50"/>
  <c r="K149" i="50"/>
  <c r="O148" i="50"/>
  <c r="N148" i="50"/>
  <c r="M148" i="50"/>
  <c r="L148" i="50"/>
  <c r="K148" i="50"/>
  <c r="O147" i="50"/>
  <c r="N147" i="50"/>
  <c r="M147" i="50"/>
  <c r="L147" i="50"/>
  <c r="K147" i="50"/>
  <c r="O146" i="50"/>
  <c r="N146" i="50"/>
  <c r="M146" i="50"/>
  <c r="L146" i="50"/>
  <c r="K146" i="50"/>
  <c r="O145" i="50"/>
  <c r="N145" i="50"/>
  <c r="M145" i="50"/>
  <c r="L145" i="50"/>
  <c r="K145" i="50"/>
  <c r="O144" i="50"/>
  <c r="N144" i="50"/>
  <c r="M144" i="50"/>
  <c r="L144" i="50"/>
  <c r="K144" i="50"/>
  <c r="O143" i="50"/>
  <c r="N143" i="50"/>
  <c r="M143" i="50"/>
  <c r="L143" i="50"/>
  <c r="K143" i="50"/>
  <c r="O142" i="50"/>
  <c r="N142" i="50"/>
  <c r="M142" i="50"/>
  <c r="L142" i="50"/>
  <c r="K142" i="50"/>
  <c r="O141" i="50"/>
  <c r="N141" i="50"/>
  <c r="M141" i="50"/>
  <c r="L141" i="50"/>
  <c r="K141" i="50"/>
  <c r="O140" i="50"/>
  <c r="N140" i="50"/>
  <c r="M140" i="50"/>
  <c r="L140" i="50"/>
  <c r="K140" i="50"/>
  <c r="O139" i="50"/>
  <c r="N139" i="50"/>
  <c r="M139" i="50"/>
  <c r="L139" i="50"/>
  <c r="K139" i="50"/>
  <c r="O138" i="50"/>
  <c r="N138" i="50"/>
  <c r="M138" i="50"/>
  <c r="L138" i="50"/>
  <c r="K138" i="50"/>
  <c r="O137" i="50"/>
  <c r="N137" i="50"/>
  <c r="M137" i="50"/>
  <c r="L137" i="50"/>
  <c r="K137" i="50"/>
  <c r="O136" i="50"/>
  <c r="N136" i="50"/>
  <c r="M136" i="50"/>
  <c r="L136" i="50"/>
  <c r="K136" i="50"/>
  <c r="O135" i="50"/>
  <c r="N135" i="50"/>
  <c r="M135" i="50"/>
  <c r="L135" i="50"/>
  <c r="K135" i="50"/>
  <c r="O134" i="50"/>
  <c r="N134" i="50"/>
  <c r="M134" i="50"/>
  <c r="L134" i="50"/>
  <c r="K134" i="50"/>
  <c r="O133" i="50"/>
  <c r="N133" i="50"/>
  <c r="M133" i="50"/>
  <c r="L133" i="50"/>
  <c r="K133" i="50"/>
  <c r="O132" i="50"/>
  <c r="N132" i="50"/>
  <c r="M132" i="50"/>
  <c r="L132" i="50"/>
  <c r="K132" i="50"/>
  <c r="O131" i="50"/>
  <c r="N131" i="50"/>
  <c r="M131" i="50"/>
  <c r="L131" i="50"/>
  <c r="K131" i="50"/>
  <c r="O130" i="50"/>
  <c r="N130" i="50"/>
  <c r="M130" i="50"/>
  <c r="L130" i="50"/>
  <c r="K130" i="50"/>
  <c r="O129" i="50"/>
  <c r="N129" i="50"/>
  <c r="M129" i="50"/>
  <c r="L129" i="50"/>
  <c r="K129" i="50"/>
  <c r="O128" i="50"/>
  <c r="N128" i="50"/>
  <c r="M128" i="50"/>
  <c r="L128" i="50"/>
  <c r="K128" i="50"/>
  <c r="O127" i="50"/>
  <c r="N127" i="50"/>
  <c r="M127" i="50"/>
  <c r="L127" i="50"/>
  <c r="K127" i="50"/>
  <c r="O126" i="50"/>
  <c r="N126" i="50"/>
  <c r="M126" i="50"/>
  <c r="L126" i="50"/>
  <c r="K126" i="50"/>
  <c r="O125" i="50"/>
  <c r="N125" i="50"/>
  <c r="M125" i="50"/>
  <c r="L125" i="50"/>
  <c r="K125" i="50"/>
  <c r="O124" i="50"/>
  <c r="N124" i="50"/>
  <c r="M124" i="50"/>
  <c r="L124" i="50"/>
  <c r="K124" i="50"/>
  <c r="O123" i="50"/>
  <c r="N123" i="50"/>
  <c r="M123" i="50"/>
  <c r="L123" i="50"/>
  <c r="K123" i="50"/>
  <c r="O122" i="50"/>
  <c r="N122" i="50"/>
  <c r="M122" i="50"/>
  <c r="L122" i="50"/>
  <c r="K122" i="50"/>
  <c r="O121" i="50"/>
  <c r="N121" i="50"/>
  <c r="M121" i="50"/>
  <c r="L121" i="50"/>
  <c r="K121" i="50"/>
  <c r="O120" i="50"/>
  <c r="N120" i="50"/>
  <c r="M120" i="50"/>
  <c r="L120" i="50"/>
  <c r="K120" i="50"/>
  <c r="O119" i="50"/>
  <c r="N119" i="50"/>
  <c r="M119" i="50"/>
  <c r="L119" i="50"/>
  <c r="K119" i="50"/>
  <c r="O118" i="50"/>
  <c r="N118" i="50"/>
  <c r="M118" i="50"/>
  <c r="L118" i="50"/>
  <c r="K118" i="50"/>
  <c r="O117" i="50"/>
  <c r="N117" i="50"/>
  <c r="M117" i="50"/>
  <c r="L117" i="50"/>
  <c r="K117" i="50"/>
  <c r="O116" i="50"/>
  <c r="N116" i="50"/>
  <c r="M116" i="50"/>
  <c r="L116" i="50"/>
  <c r="K116" i="50"/>
  <c r="O115" i="50"/>
  <c r="N115" i="50"/>
  <c r="M115" i="50"/>
  <c r="L115" i="50"/>
  <c r="K115" i="50"/>
  <c r="O114" i="50"/>
  <c r="N114" i="50"/>
  <c r="M114" i="50"/>
  <c r="L114" i="50"/>
  <c r="K114" i="50"/>
  <c r="O113" i="50"/>
  <c r="N113" i="50"/>
  <c r="M113" i="50"/>
  <c r="L113" i="50"/>
  <c r="K113" i="50"/>
  <c r="O112" i="50"/>
  <c r="N112" i="50"/>
  <c r="M112" i="50"/>
  <c r="L112" i="50"/>
  <c r="K112" i="50"/>
  <c r="O111" i="50"/>
  <c r="N111" i="50"/>
  <c r="M111" i="50"/>
  <c r="L111" i="50"/>
  <c r="K111" i="50"/>
  <c r="O110" i="50"/>
  <c r="N110" i="50"/>
  <c r="M110" i="50"/>
  <c r="L110" i="50"/>
  <c r="K110" i="50"/>
  <c r="O109" i="50"/>
  <c r="N109" i="50"/>
  <c r="M109" i="50"/>
  <c r="L109" i="50"/>
  <c r="K109" i="50"/>
  <c r="O108" i="50"/>
  <c r="N108" i="50"/>
  <c r="M108" i="50"/>
  <c r="L108" i="50"/>
  <c r="K108" i="50"/>
  <c r="O107" i="50"/>
  <c r="N107" i="50"/>
  <c r="M107" i="50"/>
  <c r="L107" i="50"/>
  <c r="K107" i="50"/>
  <c r="O106" i="50"/>
  <c r="N106" i="50"/>
  <c r="M106" i="50"/>
  <c r="L106" i="50"/>
  <c r="K106" i="50"/>
  <c r="O105" i="50"/>
  <c r="N105" i="50"/>
  <c r="M105" i="50"/>
  <c r="L105" i="50"/>
  <c r="K105" i="50"/>
  <c r="O104" i="50"/>
  <c r="N104" i="50"/>
  <c r="M104" i="50"/>
  <c r="L104" i="50"/>
  <c r="K104" i="50"/>
  <c r="O103" i="50"/>
  <c r="N103" i="50"/>
  <c r="M103" i="50"/>
  <c r="L103" i="50"/>
  <c r="K103" i="50"/>
  <c r="O102" i="50"/>
  <c r="N102" i="50"/>
  <c r="M102" i="50"/>
  <c r="L102" i="50"/>
  <c r="K102" i="50"/>
  <c r="O101" i="50"/>
  <c r="N101" i="50"/>
  <c r="M101" i="50"/>
  <c r="L101" i="50"/>
  <c r="K101" i="50"/>
  <c r="O100" i="50"/>
  <c r="N100" i="50"/>
  <c r="M100" i="50"/>
  <c r="L100" i="50"/>
  <c r="K100" i="50"/>
  <c r="O99" i="50"/>
  <c r="N99" i="50"/>
  <c r="M99" i="50"/>
  <c r="L99" i="50"/>
  <c r="K99" i="50"/>
  <c r="O98" i="50"/>
  <c r="N98" i="50"/>
  <c r="M98" i="50"/>
  <c r="L98" i="50"/>
  <c r="K98" i="50"/>
  <c r="O97" i="50"/>
  <c r="N97" i="50"/>
  <c r="M97" i="50"/>
  <c r="L97" i="50"/>
  <c r="K97" i="50"/>
  <c r="O96" i="50"/>
  <c r="N96" i="50"/>
  <c r="M96" i="50"/>
  <c r="L96" i="50"/>
  <c r="K96" i="50"/>
  <c r="O95" i="50"/>
  <c r="N95" i="50"/>
  <c r="M95" i="50"/>
  <c r="L95" i="50"/>
  <c r="K95" i="50"/>
  <c r="O94" i="50"/>
  <c r="N94" i="50"/>
  <c r="M94" i="50"/>
  <c r="L94" i="50"/>
  <c r="K94" i="50"/>
  <c r="O93" i="50"/>
  <c r="N93" i="50"/>
  <c r="M93" i="50"/>
  <c r="L93" i="50"/>
  <c r="K93" i="50"/>
  <c r="O92" i="50"/>
  <c r="N92" i="50"/>
  <c r="M92" i="50"/>
  <c r="L92" i="50"/>
  <c r="K92" i="50"/>
  <c r="O91" i="50"/>
  <c r="N91" i="50"/>
  <c r="M91" i="50"/>
  <c r="L91" i="50"/>
  <c r="K91" i="50"/>
  <c r="O90" i="50"/>
  <c r="N90" i="50"/>
  <c r="M90" i="50"/>
  <c r="L90" i="50"/>
  <c r="K90" i="50"/>
  <c r="O89" i="50"/>
  <c r="N89" i="50"/>
  <c r="M89" i="50"/>
  <c r="L89" i="50"/>
  <c r="K89" i="50"/>
  <c r="O88" i="50"/>
  <c r="N88" i="50"/>
  <c r="M88" i="50"/>
  <c r="L88" i="50"/>
  <c r="K88" i="50"/>
  <c r="O87" i="50"/>
  <c r="N87" i="50"/>
  <c r="M87" i="50"/>
  <c r="L87" i="50"/>
  <c r="K87" i="50"/>
  <c r="O86" i="50"/>
  <c r="N86" i="50"/>
  <c r="M86" i="50"/>
  <c r="L86" i="50"/>
  <c r="K86" i="50"/>
  <c r="O85" i="50"/>
  <c r="N85" i="50"/>
  <c r="M85" i="50"/>
  <c r="L85" i="50"/>
  <c r="K85" i="50"/>
  <c r="O84" i="50"/>
  <c r="N84" i="50"/>
  <c r="M84" i="50"/>
  <c r="L84" i="50"/>
  <c r="K84" i="50"/>
  <c r="O83" i="50"/>
  <c r="N83" i="50"/>
  <c r="M83" i="50"/>
  <c r="L83" i="50"/>
  <c r="K83" i="50"/>
  <c r="O82" i="50"/>
  <c r="N82" i="50"/>
  <c r="M82" i="50"/>
  <c r="L82" i="50"/>
  <c r="K82" i="50"/>
  <c r="O81" i="50"/>
  <c r="N81" i="50"/>
  <c r="M81" i="50"/>
  <c r="L81" i="50"/>
  <c r="K81" i="50"/>
  <c r="O80" i="50"/>
  <c r="N80" i="50"/>
  <c r="M80" i="50"/>
  <c r="L80" i="50"/>
  <c r="K80" i="50"/>
  <c r="O79" i="50"/>
  <c r="N79" i="50"/>
  <c r="M79" i="50"/>
  <c r="L79" i="50"/>
  <c r="K79" i="50"/>
  <c r="O78" i="50"/>
  <c r="N78" i="50"/>
  <c r="M78" i="50"/>
  <c r="L78" i="50"/>
  <c r="K78" i="50"/>
  <c r="O77" i="50"/>
  <c r="N77" i="50"/>
  <c r="M77" i="50"/>
  <c r="L77" i="50"/>
  <c r="K77" i="50"/>
  <c r="O76" i="50"/>
  <c r="N76" i="50"/>
  <c r="M76" i="50"/>
  <c r="L76" i="50"/>
  <c r="K76" i="50"/>
  <c r="O75" i="50"/>
  <c r="N75" i="50"/>
  <c r="M75" i="50"/>
  <c r="L75" i="50"/>
  <c r="K75" i="50"/>
  <c r="O74" i="50"/>
  <c r="N74" i="50"/>
  <c r="M74" i="50"/>
  <c r="L74" i="50"/>
  <c r="K74" i="50"/>
  <c r="O73" i="50"/>
  <c r="N73" i="50"/>
  <c r="M73" i="50"/>
  <c r="L73" i="50"/>
  <c r="K73" i="50"/>
  <c r="O72" i="50"/>
  <c r="N72" i="50"/>
  <c r="M72" i="50"/>
  <c r="L72" i="50"/>
  <c r="K72" i="50"/>
  <c r="O71" i="50"/>
  <c r="N71" i="50"/>
  <c r="M71" i="50"/>
  <c r="L71" i="50"/>
  <c r="K71" i="50"/>
  <c r="O70" i="50"/>
  <c r="N70" i="50"/>
  <c r="M70" i="50"/>
  <c r="L70" i="50"/>
  <c r="K70" i="50"/>
  <c r="O69" i="50"/>
  <c r="N69" i="50"/>
  <c r="M69" i="50"/>
  <c r="L69" i="50"/>
  <c r="K69" i="50"/>
  <c r="O68" i="50"/>
  <c r="N68" i="50"/>
  <c r="M68" i="50"/>
  <c r="L68" i="50"/>
  <c r="K68" i="50"/>
  <c r="O67" i="50"/>
  <c r="N67" i="50"/>
  <c r="M67" i="50"/>
  <c r="L67" i="50"/>
  <c r="K67" i="50"/>
  <c r="O66" i="50"/>
  <c r="N66" i="50"/>
  <c r="M66" i="50"/>
  <c r="L66" i="50"/>
  <c r="K66" i="50"/>
  <c r="O65" i="50"/>
  <c r="N65" i="50"/>
  <c r="M65" i="50"/>
  <c r="L65" i="50"/>
  <c r="K65" i="50"/>
  <c r="O64" i="50"/>
  <c r="N64" i="50"/>
  <c r="M64" i="50"/>
  <c r="L64" i="50"/>
  <c r="K64" i="50"/>
  <c r="O63" i="50"/>
  <c r="N63" i="50"/>
  <c r="M63" i="50"/>
  <c r="L63" i="50"/>
  <c r="K63" i="50"/>
  <c r="O62" i="50"/>
  <c r="N62" i="50"/>
  <c r="M62" i="50"/>
  <c r="L62" i="50"/>
  <c r="K62" i="50"/>
  <c r="O61" i="50"/>
  <c r="N61" i="50"/>
  <c r="M61" i="50"/>
  <c r="L61" i="50"/>
  <c r="K61" i="50"/>
  <c r="O60" i="50"/>
  <c r="N60" i="50"/>
  <c r="M60" i="50"/>
  <c r="L60" i="50"/>
  <c r="K60" i="50"/>
  <c r="O59" i="50"/>
  <c r="N59" i="50"/>
  <c r="M59" i="50"/>
  <c r="L59" i="50"/>
  <c r="K59" i="50"/>
  <c r="O58" i="50"/>
  <c r="N58" i="50"/>
  <c r="M58" i="50"/>
  <c r="L58" i="50"/>
  <c r="K58" i="50"/>
  <c r="O57" i="50"/>
  <c r="N57" i="50"/>
  <c r="M57" i="50"/>
  <c r="L57" i="50"/>
  <c r="K57" i="50"/>
  <c r="O56" i="50"/>
  <c r="N56" i="50"/>
  <c r="M56" i="50"/>
  <c r="L56" i="50"/>
  <c r="K56" i="50"/>
  <c r="O55" i="50"/>
  <c r="N55" i="50"/>
  <c r="M55" i="50"/>
  <c r="L55" i="50"/>
  <c r="K55" i="50"/>
  <c r="O54" i="50"/>
  <c r="N54" i="50"/>
  <c r="M54" i="50"/>
  <c r="L54" i="50"/>
  <c r="K54" i="50"/>
  <c r="O53" i="50"/>
  <c r="N53" i="50"/>
  <c r="M53" i="50"/>
  <c r="L53" i="50"/>
  <c r="K53" i="50"/>
  <c r="O52" i="50"/>
  <c r="N52" i="50"/>
  <c r="M52" i="50"/>
  <c r="L52" i="50"/>
  <c r="K52" i="50"/>
  <c r="O51" i="50"/>
  <c r="N51" i="50"/>
  <c r="M51" i="50"/>
  <c r="L51" i="50"/>
  <c r="K51" i="50"/>
  <c r="O50" i="50"/>
  <c r="N50" i="50"/>
  <c r="M50" i="50"/>
  <c r="L50" i="50"/>
  <c r="K50" i="50"/>
  <c r="O49" i="50"/>
  <c r="N49" i="50"/>
  <c r="M49" i="50"/>
  <c r="L49" i="50"/>
  <c r="K49" i="50"/>
  <c r="O48" i="50"/>
  <c r="N48" i="50"/>
  <c r="M48" i="50"/>
  <c r="L48" i="50"/>
  <c r="K48" i="50"/>
  <c r="O47" i="50"/>
  <c r="N47" i="50"/>
  <c r="M47" i="50"/>
  <c r="L47" i="50"/>
  <c r="K47" i="50"/>
  <c r="O46" i="50"/>
  <c r="N46" i="50"/>
  <c r="M46" i="50"/>
  <c r="L46" i="50"/>
  <c r="K46" i="50"/>
  <c r="O45" i="50"/>
  <c r="N45" i="50"/>
  <c r="M45" i="50"/>
  <c r="L45" i="50"/>
  <c r="K45" i="50"/>
  <c r="O44" i="50"/>
  <c r="N44" i="50"/>
  <c r="M44" i="50"/>
  <c r="L44" i="50"/>
  <c r="K44" i="50"/>
  <c r="O43" i="50"/>
  <c r="N43" i="50"/>
  <c r="M43" i="50"/>
  <c r="L43" i="50"/>
  <c r="K43" i="50"/>
  <c r="O42" i="50"/>
  <c r="N42" i="50"/>
  <c r="M42" i="50"/>
  <c r="L42" i="50"/>
  <c r="K42" i="50"/>
  <c r="O41" i="50"/>
  <c r="N41" i="50"/>
  <c r="M41" i="50"/>
  <c r="L41" i="50"/>
  <c r="K41" i="50"/>
  <c r="O40" i="50"/>
  <c r="N40" i="50"/>
  <c r="M40" i="50"/>
  <c r="L40" i="50"/>
  <c r="K40" i="50"/>
  <c r="O39" i="50"/>
  <c r="N39" i="50"/>
  <c r="M39" i="50"/>
  <c r="L39" i="50"/>
  <c r="K39" i="50"/>
  <c r="O38" i="50"/>
  <c r="N38" i="50"/>
  <c r="M38" i="50"/>
  <c r="L38" i="50"/>
  <c r="K38" i="50"/>
  <c r="O37" i="50"/>
  <c r="N37" i="50"/>
  <c r="M37" i="50"/>
  <c r="L37" i="50"/>
  <c r="K37" i="50"/>
  <c r="O36" i="50"/>
  <c r="N36" i="50"/>
  <c r="M36" i="50"/>
  <c r="L36" i="50"/>
  <c r="K36" i="50"/>
  <c r="O35" i="50"/>
  <c r="N35" i="50"/>
  <c r="M35" i="50"/>
  <c r="L35" i="50"/>
  <c r="K35" i="50"/>
  <c r="O34" i="50"/>
  <c r="N34" i="50"/>
  <c r="M34" i="50"/>
  <c r="L34" i="50"/>
  <c r="K34" i="50"/>
  <c r="O33" i="50"/>
  <c r="N33" i="50"/>
  <c r="M33" i="50"/>
  <c r="L33" i="50"/>
  <c r="K33" i="50"/>
  <c r="O32" i="50"/>
  <c r="N32" i="50"/>
  <c r="M32" i="50"/>
  <c r="L32" i="50"/>
  <c r="K32" i="50"/>
  <c r="O31" i="50"/>
  <c r="N31" i="50"/>
  <c r="M31" i="50"/>
  <c r="L31" i="50"/>
  <c r="K31" i="50"/>
  <c r="O30" i="50"/>
  <c r="N30" i="50"/>
  <c r="M30" i="50"/>
  <c r="L30" i="50"/>
  <c r="K30" i="50"/>
  <c r="O29" i="50"/>
  <c r="N29" i="50"/>
  <c r="M29" i="50"/>
  <c r="L29" i="50"/>
  <c r="K29" i="50"/>
  <c r="O28" i="50"/>
  <c r="N28" i="50"/>
  <c r="M28" i="50"/>
  <c r="L28" i="50"/>
  <c r="K28" i="50"/>
  <c r="O27" i="50"/>
  <c r="N27" i="50"/>
  <c r="M27" i="50"/>
  <c r="L27" i="50"/>
  <c r="K27" i="50"/>
  <c r="O26" i="50"/>
  <c r="N26" i="50"/>
  <c r="M26" i="50"/>
  <c r="L26" i="50"/>
  <c r="K26" i="50"/>
  <c r="O25" i="50"/>
  <c r="N25" i="50"/>
  <c r="M25" i="50"/>
  <c r="L25" i="50"/>
  <c r="K25" i="50"/>
  <c r="O24" i="50"/>
  <c r="N24" i="50"/>
  <c r="M24" i="50"/>
  <c r="L24" i="50"/>
  <c r="K24" i="50"/>
  <c r="O23" i="50"/>
  <c r="N23" i="50"/>
  <c r="M23" i="50"/>
  <c r="L23" i="50"/>
  <c r="K23" i="50"/>
  <c r="O22" i="50"/>
  <c r="N22" i="50"/>
  <c r="M22" i="50"/>
  <c r="L22" i="50"/>
  <c r="K22" i="50"/>
  <c r="O21" i="50"/>
  <c r="N21" i="50"/>
  <c r="M21" i="50"/>
  <c r="L21" i="50"/>
  <c r="K21" i="50"/>
  <c r="O20" i="50"/>
  <c r="N20" i="50"/>
  <c r="M20" i="50"/>
  <c r="L20" i="50"/>
  <c r="K20" i="50"/>
  <c r="O19" i="50"/>
  <c r="N19" i="50"/>
  <c r="M19" i="50"/>
  <c r="L19" i="50"/>
  <c r="K19" i="50"/>
  <c r="O18" i="50"/>
  <c r="N18" i="50"/>
  <c r="M18" i="50"/>
  <c r="L18" i="50"/>
  <c r="K18" i="50"/>
  <c r="O17" i="50"/>
  <c r="N17" i="50"/>
  <c r="M17" i="50"/>
  <c r="L17" i="50"/>
  <c r="K17" i="50"/>
  <c r="O16" i="50"/>
  <c r="N16" i="50"/>
  <c r="M16" i="50"/>
  <c r="L16" i="50"/>
  <c r="K16" i="50"/>
  <c r="O15" i="50"/>
  <c r="N15" i="50"/>
  <c r="M15" i="50"/>
  <c r="L15" i="50"/>
  <c r="K15" i="50"/>
  <c r="O14" i="50"/>
  <c r="N14" i="50"/>
  <c r="M14" i="50"/>
  <c r="L14" i="50"/>
  <c r="K14" i="50"/>
  <c r="O13" i="50"/>
  <c r="N13" i="50"/>
  <c r="M13" i="50"/>
  <c r="L13" i="50"/>
  <c r="K13" i="50"/>
  <c r="O12" i="50"/>
  <c r="N12" i="50"/>
  <c r="M12" i="50"/>
  <c r="L12" i="50"/>
  <c r="K12" i="50"/>
  <c r="O270" i="49"/>
  <c r="N270" i="49"/>
  <c r="M270" i="49"/>
  <c r="L270" i="49"/>
  <c r="K270" i="49"/>
  <c r="O269" i="49"/>
  <c r="N269" i="49"/>
  <c r="M269" i="49"/>
  <c r="L269" i="49"/>
  <c r="K269" i="49"/>
  <c r="O268" i="49"/>
  <c r="N268" i="49"/>
  <c r="M268" i="49"/>
  <c r="L268" i="49"/>
  <c r="K268" i="49"/>
  <c r="O267" i="49"/>
  <c r="N267" i="49"/>
  <c r="M267" i="49"/>
  <c r="L267" i="49"/>
  <c r="K267" i="49"/>
  <c r="O266" i="49"/>
  <c r="N266" i="49"/>
  <c r="M266" i="49"/>
  <c r="L266" i="49"/>
  <c r="K266" i="49"/>
  <c r="O265" i="49"/>
  <c r="N265" i="49"/>
  <c r="M265" i="49"/>
  <c r="L265" i="49"/>
  <c r="K265" i="49"/>
  <c r="O264" i="49"/>
  <c r="N264" i="49"/>
  <c r="M264" i="49"/>
  <c r="L264" i="49"/>
  <c r="K264" i="49"/>
  <c r="O263" i="49"/>
  <c r="N263" i="49"/>
  <c r="M263" i="49"/>
  <c r="L263" i="49"/>
  <c r="K263" i="49"/>
  <c r="O262" i="49"/>
  <c r="N262" i="49"/>
  <c r="M262" i="49"/>
  <c r="L262" i="49"/>
  <c r="K262" i="49"/>
  <c r="O261" i="49"/>
  <c r="N261" i="49"/>
  <c r="M261" i="49"/>
  <c r="L261" i="49"/>
  <c r="K261" i="49"/>
  <c r="O260" i="49"/>
  <c r="N260" i="49"/>
  <c r="M260" i="49"/>
  <c r="L260" i="49"/>
  <c r="K260" i="49"/>
  <c r="O259" i="49"/>
  <c r="N259" i="49"/>
  <c r="M259" i="49"/>
  <c r="L259" i="49"/>
  <c r="K259" i="49"/>
  <c r="O258" i="49"/>
  <c r="N258" i="49"/>
  <c r="M258" i="49"/>
  <c r="L258" i="49"/>
  <c r="K258" i="49"/>
  <c r="O257" i="49"/>
  <c r="N257" i="49"/>
  <c r="M257" i="49"/>
  <c r="L257" i="49"/>
  <c r="K257" i="49"/>
  <c r="O256" i="49"/>
  <c r="N256" i="49"/>
  <c r="M256" i="49"/>
  <c r="L256" i="49"/>
  <c r="K256" i="49"/>
  <c r="O255" i="49"/>
  <c r="N255" i="49"/>
  <c r="M255" i="49"/>
  <c r="L255" i="49"/>
  <c r="K255" i="49"/>
  <c r="O254" i="49"/>
  <c r="N254" i="49"/>
  <c r="M254" i="49"/>
  <c r="L254" i="49"/>
  <c r="K254" i="49"/>
  <c r="O253" i="49"/>
  <c r="N253" i="49"/>
  <c r="M253" i="49"/>
  <c r="L253" i="49"/>
  <c r="K253" i="49"/>
  <c r="O252" i="49"/>
  <c r="N252" i="49"/>
  <c r="M252" i="49"/>
  <c r="L252" i="49"/>
  <c r="K252" i="49"/>
  <c r="O251" i="49"/>
  <c r="N251" i="49"/>
  <c r="M251" i="49"/>
  <c r="L251" i="49"/>
  <c r="K251" i="49"/>
  <c r="O250" i="49"/>
  <c r="N250" i="49"/>
  <c r="M250" i="49"/>
  <c r="L250" i="49"/>
  <c r="K250" i="49"/>
  <c r="O249" i="49"/>
  <c r="N249" i="49"/>
  <c r="M249" i="49"/>
  <c r="L249" i="49"/>
  <c r="K249" i="49"/>
  <c r="O248" i="49"/>
  <c r="N248" i="49"/>
  <c r="M248" i="49"/>
  <c r="L248" i="49"/>
  <c r="K248" i="49"/>
  <c r="O247" i="49"/>
  <c r="N247" i="49"/>
  <c r="M247" i="49"/>
  <c r="L247" i="49"/>
  <c r="K247" i="49"/>
  <c r="O246" i="49"/>
  <c r="N246" i="49"/>
  <c r="M246" i="49"/>
  <c r="L246" i="49"/>
  <c r="K246" i="49"/>
  <c r="O245" i="49"/>
  <c r="N245" i="49"/>
  <c r="M245" i="49"/>
  <c r="L245" i="49"/>
  <c r="K245" i="49"/>
  <c r="O244" i="49"/>
  <c r="N244" i="49"/>
  <c r="M244" i="49"/>
  <c r="L244" i="49"/>
  <c r="K244" i="49"/>
  <c r="O243" i="49"/>
  <c r="N243" i="49"/>
  <c r="M243" i="49"/>
  <c r="L243" i="49"/>
  <c r="K243" i="49"/>
  <c r="O242" i="49"/>
  <c r="N242" i="49"/>
  <c r="M242" i="49"/>
  <c r="L242" i="49"/>
  <c r="K242" i="49"/>
  <c r="O241" i="49"/>
  <c r="N241" i="49"/>
  <c r="M241" i="49"/>
  <c r="L241" i="49"/>
  <c r="K241" i="49"/>
  <c r="O240" i="49"/>
  <c r="N240" i="49"/>
  <c r="M240" i="49"/>
  <c r="L240" i="49"/>
  <c r="K240" i="49"/>
  <c r="O239" i="49"/>
  <c r="N239" i="49"/>
  <c r="M239" i="49"/>
  <c r="L239" i="49"/>
  <c r="K239" i="49"/>
  <c r="O238" i="49"/>
  <c r="N238" i="49"/>
  <c r="M238" i="49"/>
  <c r="L238" i="49"/>
  <c r="K238" i="49"/>
  <c r="O237" i="49"/>
  <c r="N237" i="49"/>
  <c r="M237" i="49"/>
  <c r="L237" i="49"/>
  <c r="K237" i="49"/>
  <c r="O236" i="49"/>
  <c r="N236" i="49"/>
  <c r="M236" i="49"/>
  <c r="L236" i="49"/>
  <c r="K236" i="49"/>
  <c r="O235" i="49"/>
  <c r="N235" i="49"/>
  <c r="M235" i="49"/>
  <c r="L235" i="49"/>
  <c r="K235" i="49"/>
  <c r="O234" i="49"/>
  <c r="N234" i="49"/>
  <c r="M234" i="49"/>
  <c r="L234" i="49"/>
  <c r="K234" i="49"/>
  <c r="O233" i="49"/>
  <c r="N233" i="49"/>
  <c r="M233" i="49"/>
  <c r="L233" i="49"/>
  <c r="K233" i="49"/>
  <c r="O232" i="49"/>
  <c r="N232" i="49"/>
  <c r="M232" i="49"/>
  <c r="L232" i="49"/>
  <c r="K232" i="49"/>
  <c r="O231" i="49"/>
  <c r="N231" i="49"/>
  <c r="M231" i="49"/>
  <c r="L231" i="49"/>
  <c r="K231" i="49"/>
  <c r="O230" i="49"/>
  <c r="N230" i="49"/>
  <c r="M230" i="49"/>
  <c r="L230" i="49"/>
  <c r="K230" i="49"/>
  <c r="O229" i="49"/>
  <c r="N229" i="49"/>
  <c r="M229" i="49"/>
  <c r="L229" i="49"/>
  <c r="K229" i="49"/>
  <c r="O228" i="49"/>
  <c r="N228" i="49"/>
  <c r="M228" i="49"/>
  <c r="L228" i="49"/>
  <c r="K228" i="49"/>
  <c r="O227" i="49"/>
  <c r="N227" i="49"/>
  <c r="M227" i="49"/>
  <c r="L227" i="49"/>
  <c r="K227" i="49"/>
  <c r="O226" i="49"/>
  <c r="N226" i="49"/>
  <c r="M226" i="49"/>
  <c r="L226" i="49"/>
  <c r="K226" i="49"/>
  <c r="O225" i="49"/>
  <c r="N225" i="49"/>
  <c r="M225" i="49"/>
  <c r="L225" i="49"/>
  <c r="K225" i="49"/>
  <c r="O224" i="49"/>
  <c r="N224" i="49"/>
  <c r="M224" i="49"/>
  <c r="L224" i="49"/>
  <c r="K224" i="49"/>
  <c r="O223" i="49"/>
  <c r="N223" i="49"/>
  <c r="M223" i="49"/>
  <c r="L223" i="49"/>
  <c r="K223" i="49"/>
  <c r="O222" i="49"/>
  <c r="N222" i="49"/>
  <c r="M222" i="49"/>
  <c r="L222" i="49"/>
  <c r="K222" i="49"/>
  <c r="O221" i="49"/>
  <c r="N221" i="49"/>
  <c r="M221" i="49"/>
  <c r="L221" i="49"/>
  <c r="K221" i="49"/>
  <c r="O220" i="49"/>
  <c r="N220" i="49"/>
  <c r="M220" i="49"/>
  <c r="L220" i="49"/>
  <c r="K220" i="49"/>
  <c r="O219" i="49"/>
  <c r="N219" i="49"/>
  <c r="M219" i="49"/>
  <c r="L219" i="49"/>
  <c r="K219" i="49"/>
  <c r="O218" i="49"/>
  <c r="N218" i="49"/>
  <c r="M218" i="49"/>
  <c r="L218" i="49"/>
  <c r="K218" i="49"/>
  <c r="O217" i="49"/>
  <c r="N217" i="49"/>
  <c r="M217" i="49"/>
  <c r="L217" i="49"/>
  <c r="K217" i="49"/>
  <c r="O216" i="49"/>
  <c r="N216" i="49"/>
  <c r="M216" i="49"/>
  <c r="L216" i="49"/>
  <c r="K216" i="49"/>
  <c r="O215" i="49"/>
  <c r="N215" i="49"/>
  <c r="M215" i="49"/>
  <c r="L215" i="49"/>
  <c r="K215" i="49"/>
  <c r="O214" i="49"/>
  <c r="N214" i="49"/>
  <c r="M214" i="49"/>
  <c r="L214" i="49"/>
  <c r="K214" i="49"/>
  <c r="O213" i="49"/>
  <c r="N213" i="49"/>
  <c r="M213" i="49"/>
  <c r="L213" i="49"/>
  <c r="K213" i="49"/>
  <c r="O212" i="49"/>
  <c r="N212" i="49"/>
  <c r="M212" i="49"/>
  <c r="L212" i="49"/>
  <c r="K212" i="49"/>
  <c r="O211" i="49"/>
  <c r="N211" i="49"/>
  <c r="M211" i="49"/>
  <c r="L211" i="49"/>
  <c r="K211" i="49"/>
  <c r="O210" i="49"/>
  <c r="N210" i="49"/>
  <c r="M210" i="49"/>
  <c r="L210" i="49"/>
  <c r="K210" i="49"/>
  <c r="O209" i="49"/>
  <c r="N209" i="49"/>
  <c r="M209" i="49"/>
  <c r="L209" i="49"/>
  <c r="K209" i="49"/>
  <c r="O208" i="49"/>
  <c r="N208" i="49"/>
  <c r="M208" i="49"/>
  <c r="L208" i="49"/>
  <c r="K208" i="49"/>
  <c r="O207" i="49"/>
  <c r="N207" i="49"/>
  <c r="M207" i="49"/>
  <c r="L207" i="49"/>
  <c r="K207" i="49"/>
  <c r="O206" i="49"/>
  <c r="N206" i="49"/>
  <c r="M206" i="49"/>
  <c r="L206" i="49"/>
  <c r="K206" i="49"/>
  <c r="O205" i="49"/>
  <c r="N205" i="49"/>
  <c r="M205" i="49"/>
  <c r="L205" i="49"/>
  <c r="K205" i="49"/>
  <c r="O204" i="49"/>
  <c r="N204" i="49"/>
  <c r="M204" i="49"/>
  <c r="L204" i="49"/>
  <c r="K204" i="49"/>
  <c r="O203" i="49"/>
  <c r="N203" i="49"/>
  <c r="M203" i="49"/>
  <c r="L203" i="49"/>
  <c r="K203" i="49"/>
  <c r="O202" i="49"/>
  <c r="N202" i="49"/>
  <c r="M202" i="49"/>
  <c r="L202" i="49"/>
  <c r="K202" i="49"/>
  <c r="O201" i="49"/>
  <c r="N201" i="49"/>
  <c r="M201" i="49"/>
  <c r="L201" i="49"/>
  <c r="K201" i="49"/>
  <c r="O200" i="49"/>
  <c r="N200" i="49"/>
  <c r="M200" i="49"/>
  <c r="L200" i="49"/>
  <c r="K200" i="49"/>
  <c r="O199" i="49"/>
  <c r="N199" i="49"/>
  <c r="M199" i="49"/>
  <c r="L199" i="49"/>
  <c r="K199" i="49"/>
  <c r="O198" i="49"/>
  <c r="N198" i="49"/>
  <c r="M198" i="49"/>
  <c r="L198" i="49"/>
  <c r="K198" i="49"/>
  <c r="O197" i="49"/>
  <c r="N197" i="49"/>
  <c r="M197" i="49"/>
  <c r="L197" i="49"/>
  <c r="K197" i="49"/>
  <c r="O196" i="49"/>
  <c r="N196" i="49"/>
  <c r="M196" i="49"/>
  <c r="L196" i="49"/>
  <c r="K196" i="49"/>
  <c r="O195" i="49"/>
  <c r="N195" i="49"/>
  <c r="M195" i="49"/>
  <c r="L195" i="49"/>
  <c r="K195" i="49"/>
  <c r="O194" i="49"/>
  <c r="N194" i="49"/>
  <c r="M194" i="49"/>
  <c r="L194" i="49"/>
  <c r="K194" i="49"/>
  <c r="O193" i="49"/>
  <c r="N193" i="49"/>
  <c r="M193" i="49"/>
  <c r="L193" i="49"/>
  <c r="K193" i="49"/>
  <c r="O192" i="49"/>
  <c r="N192" i="49"/>
  <c r="M192" i="49"/>
  <c r="L192" i="49"/>
  <c r="K192" i="49"/>
  <c r="O191" i="49"/>
  <c r="N191" i="49"/>
  <c r="M191" i="49"/>
  <c r="L191" i="49"/>
  <c r="K191" i="49"/>
  <c r="O190" i="49"/>
  <c r="N190" i="49"/>
  <c r="M190" i="49"/>
  <c r="L190" i="49"/>
  <c r="K190" i="49"/>
  <c r="O189" i="49"/>
  <c r="N189" i="49"/>
  <c r="M189" i="49"/>
  <c r="L189" i="49"/>
  <c r="K189" i="49"/>
  <c r="O188" i="49"/>
  <c r="N188" i="49"/>
  <c r="M188" i="49"/>
  <c r="L188" i="49"/>
  <c r="K188" i="49"/>
  <c r="O187" i="49"/>
  <c r="N187" i="49"/>
  <c r="M187" i="49"/>
  <c r="L187" i="49"/>
  <c r="K187" i="49"/>
  <c r="O186" i="49"/>
  <c r="N186" i="49"/>
  <c r="M186" i="49"/>
  <c r="L186" i="49"/>
  <c r="K186" i="49"/>
  <c r="O185" i="49"/>
  <c r="N185" i="49"/>
  <c r="M185" i="49"/>
  <c r="L185" i="49"/>
  <c r="K185" i="49"/>
  <c r="O184" i="49"/>
  <c r="N184" i="49"/>
  <c r="M184" i="49"/>
  <c r="L184" i="49"/>
  <c r="K184" i="49"/>
  <c r="O183" i="49"/>
  <c r="N183" i="49"/>
  <c r="M183" i="49"/>
  <c r="L183" i="49"/>
  <c r="K183" i="49"/>
  <c r="O182" i="49"/>
  <c r="N182" i="49"/>
  <c r="M182" i="49"/>
  <c r="L182" i="49"/>
  <c r="K182" i="49"/>
  <c r="O181" i="49"/>
  <c r="N181" i="49"/>
  <c r="M181" i="49"/>
  <c r="L181" i="49"/>
  <c r="K181" i="49"/>
  <c r="O180" i="49"/>
  <c r="N180" i="49"/>
  <c r="M180" i="49"/>
  <c r="L180" i="49"/>
  <c r="K180" i="49"/>
  <c r="O179" i="49"/>
  <c r="N179" i="49"/>
  <c r="M179" i="49"/>
  <c r="L179" i="49"/>
  <c r="K179" i="49"/>
  <c r="O178" i="49"/>
  <c r="N178" i="49"/>
  <c r="M178" i="49"/>
  <c r="L178" i="49"/>
  <c r="K178" i="49"/>
  <c r="O177" i="49"/>
  <c r="N177" i="49"/>
  <c r="M177" i="49"/>
  <c r="L177" i="49"/>
  <c r="K177" i="49"/>
  <c r="O176" i="49"/>
  <c r="N176" i="49"/>
  <c r="M176" i="49"/>
  <c r="L176" i="49"/>
  <c r="K176" i="49"/>
  <c r="O175" i="49"/>
  <c r="N175" i="49"/>
  <c r="M175" i="49"/>
  <c r="L175" i="49"/>
  <c r="K175" i="49"/>
  <c r="O174" i="49"/>
  <c r="N174" i="49"/>
  <c r="M174" i="49"/>
  <c r="L174" i="49"/>
  <c r="K174" i="49"/>
  <c r="O173" i="49"/>
  <c r="N173" i="49"/>
  <c r="M173" i="49"/>
  <c r="L173" i="49"/>
  <c r="K173" i="49"/>
  <c r="O172" i="49"/>
  <c r="N172" i="49"/>
  <c r="M172" i="49"/>
  <c r="L172" i="49"/>
  <c r="K172" i="49"/>
  <c r="O171" i="49"/>
  <c r="N171" i="49"/>
  <c r="M171" i="49"/>
  <c r="L171" i="49"/>
  <c r="K171" i="49"/>
  <c r="O170" i="49"/>
  <c r="N170" i="49"/>
  <c r="M170" i="49"/>
  <c r="L170" i="49"/>
  <c r="K170" i="49"/>
  <c r="O169" i="49"/>
  <c r="N169" i="49"/>
  <c r="M169" i="49"/>
  <c r="L169" i="49"/>
  <c r="K169" i="49"/>
  <c r="O168" i="49"/>
  <c r="N168" i="49"/>
  <c r="M168" i="49"/>
  <c r="L168" i="49"/>
  <c r="K168" i="49"/>
  <c r="O167" i="49"/>
  <c r="N167" i="49"/>
  <c r="M167" i="49"/>
  <c r="L167" i="49"/>
  <c r="K167" i="49"/>
  <c r="O166" i="49"/>
  <c r="N166" i="49"/>
  <c r="M166" i="49"/>
  <c r="L166" i="49"/>
  <c r="K166" i="49"/>
  <c r="O165" i="49"/>
  <c r="N165" i="49"/>
  <c r="M165" i="49"/>
  <c r="L165" i="49"/>
  <c r="K165" i="49"/>
  <c r="O164" i="49"/>
  <c r="N164" i="49"/>
  <c r="M164" i="49"/>
  <c r="L164" i="49"/>
  <c r="K164" i="49"/>
  <c r="O163" i="49"/>
  <c r="N163" i="49"/>
  <c r="M163" i="49"/>
  <c r="L163" i="49"/>
  <c r="K163" i="49"/>
  <c r="O162" i="49"/>
  <c r="N162" i="49"/>
  <c r="M162" i="49"/>
  <c r="L162" i="49"/>
  <c r="K162" i="49"/>
  <c r="O161" i="49"/>
  <c r="N161" i="49"/>
  <c r="M161" i="49"/>
  <c r="L161" i="49"/>
  <c r="K161" i="49"/>
  <c r="O160" i="49"/>
  <c r="N160" i="49"/>
  <c r="M160" i="49"/>
  <c r="L160" i="49"/>
  <c r="K160" i="49"/>
  <c r="O159" i="49"/>
  <c r="N159" i="49"/>
  <c r="M159" i="49"/>
  <c r="L159" i="49"/>
  <c r="K159" i="49"/>
  <c r="O158" i="49"/>
  <c r="N158" i="49"/>
  <c r="M158" i="49"/>
  <c r="L158" i="49"/>
  <c r="K158" i="49"/>
  <c r="O157" i="49"/>
  <c r="N157" i="49"/>
  <c r="M157" i="49"/>
  <c r="L157" i="49"/>
  <c r="K157" i="49"/>
  <c r="O156" i="49"/>
  <c r="N156" i="49"/>
  <c r="M156" i="49"/>
  <c r="L156" i="49"/>
  <c r="K156" i="49"/>
  <c r="O155" i="49"/>
  <c r="N155" i="49"/>
  <c r="M155" i="49"/>
  <c r="L155" i="49"/>
  <c r="K155" i="49"/>
  <c r="O154" i="49"/>
  <c r="N154" i="49"/>
  <c r="M154" i="49"/>
  <c r="L154" i="49"/>
  <c r="K154" i="49"/>
  <c r="O153" i="49"/>
  <c r="N153" i="49"/>
  <c r="M153" i="49"/>
  <c r="L153" i="49"/>
  <c r="K153" i="49"/>
  <c r="O152" i="49"/>
  <c r="N152" i="49"/>
  <c r="M152" i="49"/>
  <c r="L152" i="49"/>
  <c r="K152" i="49"/>
  <c r="O151" i="49"/>
  <c r="N151" i="49"/>
  <c r="M151" i="49"/>
  <c r="L151" i="49"/>
  <c r="K151" i="49"/>
  <c r="O150" i="49"/>
  <c r="N150" i="49"/>
  <c r="M150" i="49"/>
  <c r="L150" i="49"/>
  <c r="K150" i="49"/>
  <c r="O149" i="49"/>
  <c r="N149" i="49"/>
  <c r="M149" i="49"/>
  <c r="L149" i="49"/>
  <c r="K149" i="49"/>
  <c r="O148" i="49"/>
  <c r="N148" i="49"/>
  <c r="M148" i="49"/>
  <c r="L148" i="49"/>
  <c r="K148" i="49"/>
  <c r="O147" i="49"/>
  <c r="N147" i="49"/>
  <c r="M147" i="49"/>
  <c r="L147" i="49"/>
  <c r="K147" i="49"/>
  <c r="O146" i="49"/>
  <c r="N146" i="49"/>
  <c r="M146" i="49"/>
  <c r="L146" i="49"/>
  <c r="K146" i="49"/>
  <c r="O145" i="49"/>
  <c r="N145" i="49"/>
  <c r="M145" i="49"/>
  <c r="L145" i="49"/>
  <c r="K145" i="49"/>
  <c r="O144" i="49"/>
  <c r="N144" i="49"/>
  <c r="M144" i="49"/>
  <c r="L144" i="49"/>
  <c r="K144" i="49"/>
  <c r="O143" i="49"/>
  <c r="N143" i="49"/>
  <c r="M143" i="49"/>
  <c r="L143" i="49"/>
  <c r="K143" i="49"/>
  <c r="O142" i="49"/>
  <c r="N142" i="49"/>
  <c r="M142" i="49"/>
  <c r="L142" i="49"/>
  <c r="K142" i="49"/>
  <c r="O141" i="49"/>
  <c r="N141" i="49"/>
  <c r="M141" i="49"/>
  <c r="L141" i="49"/>
  <c r="K141" i="49"/>
  <c r="O140" i="49"/>
  <c r="N140" i="49"/>
  <c r="M140" i="49"/>
  <c r="L140" i="49"/>
  <c r="K140" i="49"/>
  <c r="O139" i="49"/>
  <c r="N139" i="49"/>
  <c r="M139" i="49"/>
  <c r="L139" i="49"/>
  <c r="K139" i="49"/>
  <c r="O138" i="49"/>
  <c r="N138" i="49"/>
  <c r="M138" i="49"/>
  <c r="L138" i="49"/>
  <c r="K138" i="49"/>
  <c r="O137" i="49"/>
  <c r="N137" i="49"/>
  <c r="M137" i="49"/>
  <c r="L137" i="49"/>
  <c r="K137" i="49"/>
  <c r="O136" i="49"/>
  <c r="N136" i="49"/>
  <c r="M136" i="49"/>
  <c r="L136" i="49"/>
  <c r="K136" i="49"/>
  <c r="O135" i="49"/>
  <c r="N135" i="49"/>
  <c r="M135" i="49"/>
  <c r="L135" i="49"/>
  <c r="K135" i="49"/>
  <c r="O134" i="49"/>
  <c r="N134" i="49"/>
  <c r="M134" i="49"/>
  <c r="L134" i="49"/>
  <c r="K134" i="49"/>
  <c r="O133" i="49"/>
  <c r="N133" i="49"/>
  <c r="M133" i="49"/>
  <c r="L133" i="49"/>
  <c r="K133" i="49"/>
  <c r="O132" i="49"/>
  <c r="N132" i="49"/>
  <c r="M132" i="49"/>
  <c r="L132" i="49"/>
  <c r="K132" i="49"/>
  <c r="O131" i="49"/>
  <c r="N131" i="49"/>
  <c r="M131" i="49"/>
  <c r="L131" i="49"/>
  <c r="K131" i="49"/>
  <c r="O130" i="49"/>
  <c r="N130" i="49"/>
  <c r="M130" i="49"/>
  <c r="L130" i="49"/>
  <c r="K130" i="49"/>
  <c r="O129" i="49"/>
  <c r="N129" i="49"/>
  <c r="M129" i="49"/>
  <c r="L129" i="49"/>
  <c r="K129" i="49"/>
  <c r="O128" i="49"/>
  <c r="N128" i="49"/>
  <c r="M128" i="49"/>
  <c r="L128" i="49"/>
  <c r="K128" i="49"/>
  <c r="O127" i="49"/>
  <c r="N127" i="49"/>
  <c r="M127" i="49"/>
  <c r="L127" i="49"/>
  <c r="K127" i="49"/>
  <c r="O126" i="49"/>
  <c r="N126" i="49"/>
  <c r="M126" i="49"/>
  <c r="L126" i="49"/>
  <c r="K126" i="49"/>
  <c r="O125" i="49"/>
  <c r="N125" i="49"/>
  <c r="M125" i="49"/>
  <c r="L125" i="49"/>
  <c r="K125" i="49"/>
  <c r="O124" i="49"/>
  <c r="N124" i="49"/>
  <c r="M124" i="49"/>
  <c r="L124" i="49"/>
  <c r="K124" i="49"/>
  <c r="O123" i="49"/>
  <c r="N123" i="49"/>
  <c r="M123" i="49"/>
  <c r="L123" i="49"/>
  <c r="K123" i="49"/>
  <c r="O122" i="49"/>
  <c r="N122" i="49"/>
  <c r="M122" i="49"/>
  <c r="L122" i="49"/>
  <c r="K122" i="49"/>
  <c r="O121" i="49"/>
  <c r="N121" i="49"/>
  <c r="M121" i="49"/>
  <c r="L121" i="49"/>
  <c r="K121" i="49"/>
  <c r="O120" i="49"/>
  <c r="N120" i="49"/>
  <c r="M120" i="49"/>
  <c r="L120" i="49"/>
  <c r="K120" i="49"/>
  <c r="O119" i="49"/>
  <c r="N119" i="49"/>
  <c r="M119" i="49"/>
  <c r="L119" i="49"/>
  <c r="K119" i="49"/>
  <c r="O118" i="49"/>
  <c r="N118" i="49"/>
  <c r="M118" i="49"/>
  <c r="L118" i="49"/>
  <c r="K118" i="49"/>
  <c r="O117" i="49"/>
  <c r="N117" i="49"/>
  <c r="M117" i="49"/>
  <c r="L117" i="49"/>
  <c r="K117" i="49"/>
  <c r="O116" i="49"/>
  <c r="N116" i="49"/>
  <c r="M116" i="49"/>
  <c r="L116" i="49"/>
  <c r="K116" i="49"/>
  <c r="O115" i="49"/>
  <c r="N115" i="49"/>
  <c r="M115" i="49"/>
  <c r="L115" i="49"/>
  <c r="K115" i="49"/>
  <c r="O114" i="49"/>
  <c r="N114" i="49"/>
  <c r="M114" i="49"/>
  <c r="L114" i="49"/>
  <c r="K114" i="49"/>
  <c r="O113" i="49"/>
  <c r="N113" i="49"/>
  <c r="M113" i="49"/>
  <c r="L113" i="49"/>
  <c r="K113" i="49"/>
  <c r="O112" i="49"/>
  <c r="N112" i="49"/>
  <c r="M112" i="49"/>
  <c r="L112" i="49"/>
  <c r="K112" i="49"/>
  <c r="O111" i="49"/>
  <c r="N111" i="49"/>
  <c r="M111" i="49"/>
  <c r="L111" i="49"/>
  <c r="K111" i="49"/>
  <c r="O110" i="49"/>
  <c r="N110" i="49"/>
  <c r="M110" i="49"/>
  <c r="L110" i="49"/>
  <c r="K110" i="49"/>
  <c r="O109" i="49"/>
  <c r="N109" i="49"/>
  <c r="M109" i="49"/>
  <c r="L109" i="49"/>
  <c r="K109" i="49"/>
  <c r="O108" i="49"/>
  <c r="N108" i="49"/>
  <c r="M108" i="49"/>
  <c r="L108" i="49"/>
  <c r="K108" i="49"/>
  <c r="O107" i="49"/>
  <c r="N107" i="49"/>
  <c r="M107" i="49"/>
  <c r="L107" i="49"/>
  <c r="K107" i="49"/>
  <c r="O106" i="49"/>
  <c r="N106" i="49"/>
  <c r="M106" i="49"/>
  <c r="L106" i="49"/>
  <c r="K106" i="49"/>
  <c r="O105" i="49"/>
  <c r="N105" i="49"/>
  <c r="M105" i="49"/>
  <c r="L105" i="49"/>
  <c r="K105" i="49"/>
  <c r="O104" i="49"/>
  <c r="N104" i="49"/>
  <c r="M104" i="49"/>
  <c r="L104" i="49"/>
  <c r="K104" i="49"/>
  <c r="O103" i="49"/>
  <c r="N103" i="49"/>
  <c r="M103" i="49"/>
  <c r="L103" i="49"/>
  <c r="K103" i="49"/>
  <c r="O102" i="49"/>
  <c r="N102" i="49"/>
  <c r="M102" i="49"/>
  <c r="L102" i="49"/>
  <c r="K102" i="49"/>
  <c r="O101" i="49"/>
  <c r="N101" i="49"/>
  <c r="M101" i="49"/>
  <c r="L101" i="49"/>
  <c r="K101" i="49"/>
  <c r="O100" i="49"/>
  <c r="N100" i="49"/>
  <c r="M100" i="49"/>
  <c r="L100" i="49"/>
  <c r="K100" i="49"/>
  <c r="O99" i="49"/>
  <c r="N99" i="49"/>
  <c r="M99" i="49"/>
  <c r="L99" i="49"/>
  <c r="K99" i="49"/>
  <c r="O98" i="49"/>
  <c r="N98" i="49"/>
  <c r="M98" i="49"/>
  <c r="L98" i="49"/>
  <c r="K98" i="49"/>
  <c r="O97" i="49"/>
  <c r="N97" i="49"/>
  <c r="M97" i="49"/>
  <c r="L97" i="49"/>
  <c r="K97" i="49"/>
  <c r="O96" i="49"/>
  <c r="N96" i="49"/>
  <c r="M96" i="49"/>
  <c r="L96" i="49"/>
  <c r="K96" i="49"/>
  <c r="O95" i="49"/>
  <c r="N95" i="49"/>
  <c r="M95" i="49"/>
  <c r="L95" i="49"/>
  <c r="K95" i="49"/>
  <c r="O94" i="49"/>
  <c r="N94" i="49"/>
  <c r="M94" i="49"/>
  <c r="L94" i="49"/>
  <c r="K94" i="49"/>
  <c r="O93" i="49"/>
  <c r="N93" i="49"/>
  <c r="M93" i="49"/>
  <c r="L93" i="49"/>
  <c r="K93" i="49"/>
  <c r="O92" i="49"/>
  <c r="N92" i="49"/>
  <c r="M92" i="49"/>
  <c r="L92" i="49"/>
  <c r="K92" i="49"/>
  <c r="O91" i="49"/>
  <c r="N91" i="49"/>
  <c r="M91" i="49"/>
  <c r="L91" i="49"/>
  <c r="K91" i="49"/>
  <c r="O90" i="49"/>
  <c r="N90" i="49"/>
  <c r="M90" i="49"/>
  <c r="L90" i="49"/>
  <c r="K90" i="49"/>
  <c r="O89" i="49"/>
  <c r="N89" i="49"/>
  <c r="M89" i="49"/>
  <c r="L89" i="49"/>
  <c r="K89" i="49"/>
  <c r="O88" i="49"/>
  <c r="N88" i="49"/>
  <c r="M88" i="49"/>
  <c r="L88" i="49"/>
  <c r="K88" i="49"/>
  <c r="O87" i="49"/>
  <c r="N87" i="49"/>
  <c r="M87" i="49"/>
  <c r="L87" i="49"/>
  <c r="K87" i="49"/>
  <c r="O86" i="49"/>
  <c r="N86" i="49"/>
  <c r="M86" i="49"/>
  <c r="L86" i="49"/>
  <c r="K86" i="49"/>
  <c r="O85" i="49"/>
  <c r="N85" i="49"/>
  <c r="M85" i="49"/>
  <c r="L85" i="49"/>
  <c r="K85" i="49"/>
  <c r="O84" i="49"/>
  <c r="N84" i="49"/>
  <c r="M84" i="49"/>
  <c r="L84" i="49"/>
  <c r="K84" i="49"/>
  <c r="O83" i="49"/>
  <c r="N83" i="49"/>
  <c r="M83" i="49"/>
  <c r="L83" i="49"/>
  <c r="K83" i="49"/>
  <c r="O82" i="49"/>
  <c r="N82" i="49"/>
  <c r="M82" i="49"/>
  <c r="L82" i="49"/>
  <c r="K82" i="49"/>
  <c r="O81" i="49"/>
  <c r="N81" i="49"/>
  <c r="M81" i="49"/>
  <c r="L81" i="49"/>
  <c r="K81" i="49"/>
  <c r="O80" i="49"/>
  <c r="N80" i="49"/>
  <c r="M80" i="49"/>
  <c r="L80" i="49"/>
  <c r="K80" i="49"/>
  <c r="O79" i="49"/>
  <c r="N79" i="49"/>
  <c r="M79" i="49"/>
  <c r="L79" i="49"/>
  <c r="K79" i="49"/>
  <c r="O78" i="49"/>
  <c r="N78" i="49"/>
  <c r="M78" i="49"/>
  <c r="L78" i="49"/>
  <c r="K78" i="49"/>
  <c r="O77" i="49"/>
  <c r="N77" i="49"/>
  <c r="M77" i="49"/>
  <c r="L77" i="49"/>
  <c r="K77" i="49"/>
  <c r="O76" i="49"/>
  <c r="N76" i="49"/>
  <c r="M76" i="49"/>
  <c r="L76" i="49"/>
  <c r="K76" i="49"/>
  <c r="O75" i="49"/>
  <c r="N75" i="49"/>
  <c r="M75" i="49"/>
  <c r="L75" i="49"/>
  <c r="K75" i="49"/>
  <c r="O74" i="49"/>
  <c r="N74" i="49"/>
  <c r="M74" i="49"/>
  <c r="L74" i="49"/>
  <c r="K74" i="49"/>
  <c r="O73" i="49"/>
  <c r="N73" i="49"/>
  <c r="M73" i="49"/>
  <c r="L73" i="49"/>
  <c r="K73" i="49"/>
  <c r="O72" i="49"/>
  <c r="N72" i="49"/>
  <c r="M72" i="49"/>
  <c r="L72" i="49"/>
  <c r="K72" i="49"/>
  <c r="O71" i="49"/>
  <c r="N71" i="49"/>
  <c r="M71" i="49"/>
  <c r="L71" i="49"/>
  <c r="K71" i="49"/>
  <c r="O70" i="49"/>
  <c r="N70" i="49"/>
  <c r="M70" i="49"/>
  <c r="L70" i="49"/>
  <c r="K70" i="49"/>
  <c r="O69" i="49"/>
  <c r="N69" i="49"/>
  <c r="M69" i="49"/>
  <c r="L69" i="49"/>
  <c r="K69" i="49"/>
  <c r="O68" i="49"/>
  <c r="N68" i="49"/>
  <c r="M68" i="49"/>
  <c r="L68" i="49"/>
  <c r="K68" i="49"/>
  <c r="O67" i="49"/>
  <c r="N67" i="49"/>
  <c r="M67" i="49"/>
  <c r="L67" i="49"/>
  <c r="K67" i="49"/>
  <c r="O66" i="49"/>
  <c r="N66" i="49"/>
  <c r="M66" i="49"/>
  <c r="L66" i="49"/>
  <c r="K66" i="49"/>
  <c r="O65" i="49"/>
  <c r="N65" i="49"/>
  <c r="M65" i="49"/>
  <c r="L65" i="49"/>
  <c r="K65" i="49"/>
  <c r="O64" i="49"/>
  <c r="N64" i="49"/>
  <c r="M64" i="49"/>
  <c r="L64" i="49"/>
  <c r="K64" i="49"/>
  <c r="O63" i="49"/>
  <c r="N63" i="49"/>
  <c r="M63" i="49"/>
  <c r="L63" i="49"/>
  <c r="K63" i="49"/>
  <c r="O62" i="49"/>
  <c r="N62" i="49"/>
  <c r="M62" i="49"/>
  <c r="L62" i="49"/>
  <c r="K62" i="49"/>
  <c r="O61" i="49"/>
  <c r="N61" i="49"/>
  <c r="M61" i="49"/>
  <c r="L61" i="49"/>
  <c r="K61" i="49"/>
  <c r="O60" i="49"/>
  <c r="N60" i="49"/>
  <c r="M60" i="49"/>
  <c r="L60" i="49"/>
  <c r="K60" i="49"/>
  <c r="O59" i="49"/>
  <c r="N59" i="49"/>
  <c r="M59" i="49"/>
  <c r="L59" i="49"/>
  <c r="K59" i="49"/>
  <c r="O58" i="49"/>
  <c r="N58" i="49"/>
  <c r="M58" i="49"/>
  <c r="L58" i="49"/>
  <c r="K58" i="49"/>
  <c r="O57" i="49"/>
  <c r="N57" i="49"/>
  <c r="M57" i="49"/>
  <c r="L57" i="49"/>
  <c r="K57" i="49"/>
  <c r="O56" i="49"/>
  <c r="N56" i="49"/>
  <c r="M56" i="49"/>
  <c r="L56" i="49"/>
  <c r="K56" i="49"/>
  <c r="O55" i="49"/>
  <c r="N55" i="49"/>
  <c r="M55" i="49"/>
  <c r="L55" i="49"/>
  <c r="K55" i="49"/>
  <c r="O54" i="49"/>
  <c r="N54" i="49"/>
  <c r="M54" i="49"/>
  <c r="L54" i="49"/>
  <c r="K54" i="49"/>
  <c r="O53" i="49"/>
  <c r="N53" i="49"/>
  <c r="M53" i="49"/>
  <c r="L53" i="49"/>
  <c r="K53" i="49"/>
  <c r="O52" i="49"/>
  <c r="N52" i="49"/>
  <c r="M52" i="49"/>
  <c r="L52" i="49"/>
  <c r="K52" i="49"/>
  <c r="O51" i="49"/>
  <c r="N51" i="49"/>
  <c r="M51" i="49"/>
  <c r="L51" i="49"/>
  <c r="K51" i="49"/>
  <c r="O50" i="49"/>
  <c r="N50" i="49"/>
  <c r="M50" i="49"/>
  <c r="L50" i="49"/>
  <c r="K50" i="49"/>
  <c r="O49" i="49"/>
  <c r="N49" i="49"/>
  <c r="M49" i="49"/>
  <c r="L49" i="49"/>
  <c r="K49" i="49"/>
  <c r="O48" i="49"/>
  <c r="N48" i="49"/>
  <c r="M48" i="49"/>
  <c r="L48" i="49"/>
  <c r="K48" i="49"/>
  <c r="O47" i="49"/>
  <c r="N47" i="49"/>
  <c r="M47" i="49"/>
  <c r="L47" i="49"/>
  <c r="K47" i="49"/>
  <c r="O46" i="49"/>
  <c r="N46" i="49"/>
  <c r="M46" i="49"/>
  <c r="L46" i="49"/>
  <c r="K46" i="49"/>
  <c r="O45" i="49"/>
  <c r="N45" i="49"/>
  <c r="M45" i="49"/>
  <c r="L45" i="49"/>
  <c r="K45" i="49"/>
  <c r="O44" i="49"/>
  <c r="N44" i="49"/>
  <c r="M44" i="49"/>
  <c r="L44" i="49"/>
  <c r="K44" i="49"/>
  <c r="O43" i="49"/>
  <c r="N43" i="49"/>
  <c r="M43" i="49"/>
  <c r="L43" i="49"/>
  <c r="K43" i="49"/>
  <c r="O42" i="49"/>
  <c r="N42" i="49"/>
  <c r="M42" i="49"/>
  <c r="L42" i="49"/>
  <c r="K42" i="49"/>
  <c r="O41" i="49"/>
  <c r="N41" i="49"/>
  <c r="M41" i="49"/>
  <c r="L41" i="49"/>
  <c r="K41" i="49"/>
  <c r="O40" i="49"/>
  <c r="N40" i="49"/>
  <c r="M40" i="49"/>
  <c r="L40" i="49"/>
  <c r="K40" i="49"/>
  <c r="O39" i="49"/>
  <c r="N39" i="49"/>
  <c r="M39" i="49"/>
  <c r="L39" i="49"/>
  <c r="K39" i="49"/>
  <c r="O38" i="49"/>
  <c r="N38" i="49"/>
  <c r="M38" i="49"/>
  <c r="L38" i="49"/>
  <c r="K38" i="49"/>
  <c r="O37" i="49"/>
  <c r="N37" i="49"/>
  <c r="M37" i="49"/>
  <c r="L37" i="49"/>
  <c r="K37" i="49"/>
  <c r="O36" i="49"/>
  <c r="N36" i="49"/>
  <c r="M36" i="49"/>
  <c r="L36" i="49"/>
  <c r="K36" i="49"/>
  <c r="O35" i="49"/>
  <c r="N35" i="49"/>
  <c r="M35" i="49"/>
  <c r="L35" i="49"/>
  <c r="K35" i="49"/>
  <c r="O34" i="49"/>
  <c r="N34" i="49"/>
  <c r="M34" i="49"/>
  <c r="L34" i="49"/>
  <c r="K34" i="49"/>
  <c r="O33" i="49"/>
  <c r="N33" i="49"/>
  <c r="M33" i="49"/>
  <c r="L33" i="49"/>
  <c r="K33" i="49"/>
  <c r="O32" i="49"/>
  <c r="N32" i="49"/>
  <c r="M32" i="49"/>
  <c r="L32" i="49"/>
  <c r="K32" i="49"/>
  <c r="O31" i="49"/>
  <c r="N31" i="49"/>
  <c r="M31" i="49"/>
  <c r="L31" i="49"/>
  <c r="K31" i="49"/>
  <c r="O30" i="49"/>
  <c r="N30" i="49"/>
  <c r="M30" i="49"/>
  <c r="L30" i="49"/>
  <c r="K30" i="49"/>
  <c r="O29" i="49"/>
  <c r="N29" i="49"/>
  <c r="M29" i="49"/>
  <c r="L29" i="49"/>
  <c r="K29" i="49"/>
  <c r="O28" i="49"/>
  <c r="N28" i="49"/>
  <c r="M28" i="49"/>
  <c r="L28" i="49"/>
  <c r="K28" i="49"/>
  <c r="O27" i="49"/>
  <c r="N27" i="49"/>
  <c r="M27" i="49"/>
  <c r="L27" i="49"/>
  <c r="K27" i="49"/>
  <c r="O26" i="49"/>
  <c r="N26" i="49"/>
  <c r="M26" i="49"/>
  <c r="L26" i="49"/>
  <c r="K26" i="49"/>
  <c r="O25" i="49"/>
  <c r="N25" i="49"/>
  <c r="M25" i="49"/>
  <c r="L25" i="49"/>
  <c r="K25" i="49"/>
  <c r="O24" i="49"/>
  <c r="N24" i="49"/>
  <c r="M24" i="49"/>
  <c r="L24" i="49"/>
  <c r="K24" i="49"/>
  <c r="O23" i="49"/>
  <c r="N23" i="49"/>
  <c r="M23" i="49"/>
  <c r="L23" i="49"/>
  <c r="K23" i="49"/>
  <c r="O22" i="49"/>
  <c r="N22" i="49"/>
  <c r="M22" i="49"/>
  <c r="L22" i="49"/>
  <c r="K22" i="49"/>
  <c r="O21" i="49"/>
  <c r="N21" i="49"/>
  <c r="M21" i="49"/>
  <c r="L21" i="49"/>
  <c r="K21" i="49"/>
  <c r="O20" i="49"/>
  <c r="N20" i="49"/>
  <c r="M20" i="49"/>
  <c r="L20" i="49"/>
  <c r="K20" i="49"/>
  <c r="O19" i="49"/>
  <c r="N19" i="49"/>
  <c r="M19" i="49"/>
  <c r="L19" i="49"/>
  <c r="K19" i="49"/>
  <c r="O18" i="49"/>
  <c r="N18" i="49"/>
  <c r="M18" i="49"/>
  <c r="L18" i="49"/>
  <c r="K18" i="49"/>
  <c r="O17" i="49"/>
  <c r="N17" i="49"/>
  <c r="M17" i="49"/>
  <c r="L17" i="49"/>
  <c r="K17" i="49"/>
  <c r="O16" i="49"/>
  <c r="N16" i="49"/>
  <c r="M16" i="49"/>
  <c r="L16" i="49"/>
  <c r="K16" i="49"/>
  <c r="O15" i="49"/>
  <c r="N15" i="49"/>
  <c r="M15" i="49"/>
  <c r="L15" i="49"/>
  <c r="K15" i="49"/>
  <c r="O14" i="49"/>
  <c r="N14" i="49"/>
  <c r="M14" i="49"/>
  <c r="L14" i="49"/>
  <c r="K14" i="49"/>
  <c r="O13" i="49"/>
  <c r="N13" i="49"/>
  <c r="M13" i="49"/>
  <c r="L13" i="49"/>
  <c r="K13" i="49"/>
  <c r="O12" i="49"/>
  <c r="N12" i="49"/>
  <c r="M12" i="49"/>
  <c r="L12" i="49"/>
  <c r="K12" i="49"/>
  <c r="O270" i="48"/>
  <c r="N270" i="48"/>
  <c r="M270" i="48"/>
  <c r="L270" i="48"/>
  <c r="K270" i="48"/>
  <c r="O269" i="48"/>
  <c r="N269" i="48"/>
  <c r="M269" i="48"/>
  <c r="L269" i="48"/>
  <c r="K269" i="48"/>
  <c r="O268" i="48"/>
  <c r="N268" i="48"/>
  <c r="M268" i="48"/>
  <c r="L268" i="48"/>
  <c r="K268" i="48"/>
  <c r="O267" i="48"/>
  <c r="N267" i="48"/>
  <c r="M267" i="48"/>
  <c r="L267" i="48"/>
  <c r="K267" i="48"/>
  <c r="O266" i="48"/>
  <c r="N266" i="48"/>
  <c r="M266" i="48"/>
  <c r="L266" i="48"/>
  <c r="K266" i="48"/>
  <c r="O265" i="48"/>
  <c r="N265" i="48"/>
  <c r="M265" i="48"/>
  <c r="L265" i="48"/>
  <c r="K265" i="48"/>
  <c r="O264" i="48"/>
  <c r="N264" i="48"/>
  <c r="M264" i="48"/>
  <c r="L264" i="48"/>
  <c r="K264" i="48"/>
  <c r="O263" i="48"/>
  <c r="N263" i="48"/>
  <c r="M263" i="48"/>
  <c r="L263" i="48"/>
  <c r="K263" i="48"/>
  <c r="O262" i="48"/>
  <c r="N262" i="48"/>
  <c r="M262" i="48"/>
  <c r="L262" i="48"/>
  <c r="K262" i="48"/>
  <c r="O261" i="48"/>
  <c r="N261" i="48"/>
  <c r="M261" i="48"/>
  <c r="L261" i="48"/>
  <c r="K261" i="48"/>
  <c r="O260" i="48"/>
  <c r="N260" i="48"/>
  <c r="M260" i="48"/>
  <c r="L260" i="48"/>
  <c r="K260" i="48"/>
  <c r="O259" i="48"/>
  <c r="N259" i="48"/>
  <c r="M259" i="48"/>
  <c r="L259" i="48"/>
  <c r="K259" i="48"/>
  <c r="O258" i="48"/>
  <c r="N258" i="48"/>
  <c r="M258" i="48"/>
  <c r="L258" i="48"/>
  <c r="K258" i="48"/>
  <c r="O257" i="48"/>
  <c r="N257" i="48"/>
  <c r="M257" i="48"/>
  <c r="L257" i="48"/>
  <c r="K257" i="48"/>
  <c r="O256" i="48"/>
  <c r="N256" i="48"/>
  <c r="M256" i="48"/>
  <c r="L256" i="48"/>
  <c r="K256" i="48"/>
  <c r="O255" i="48"/>
  <c r="N255" i="48"/>
  <c r="M255" i="48"/>
  <c r="L255" i="48"/>
  <c r="K255" i="48"/>
  <c r="O254" i="48"/>
  <c r="N254" i="48"/>
  <c r="M254" i="48"/>
  <c r="L254" i="48"/>
  <c r="K254" i="48"/>
  <c r="O253" i="48"/>
  <c r="N253" i="48"/>
  <c r="M253" i="48"/>
  <c r="L253" i="48"/>
  <c r="K253" i="48"/>
  <c r="O252" i="48"/>
  <c r="N252" i="48"/>
  <c r="M252" i="48"/>
  <c r="L252" i="48"/>
  <c r="K252" i="48"/>
  <c r="O251" i="48"/>
  <c r="N251" i="48"/>
  <c r="M251" i="48"/>
  <c r="L251" i="48"/>
  <c r="K251" i="48"/>
  <c r="O250" i="48"/>
  <c r="N250" i="48"/>
  <c r="M250" i="48"/>
  <c r="L250" i="48"/>
  <c r="K250" i="48"/>
  <c r="O249" i="48"/>
  <c r="N249" i="48"/>
  <c r="M249" i="48"/>
  <c r="L249" i="48"/>
  <c r="K249" i="48"/>
  <c r="O248" i="48"/>
  <c r="N248" i="48"/>
  <c r="M248" i="48"/>
  <c r="L248" i="48"/>
  <c r="K248" i="48"/>
  <c r="O247" i="48"/>
  <c r="N247" i="48"/>
  <c r="M247" i="48"/>
  <c r="L247" i="48"/>
  <c r="K247" i="48"/>
  <c r="O246" i="48"/>
  <c r="N246" i="48"/>
  <c r="M246" i="48"/>
  <c r="L246" i="48"/>
  <c r="K246" i="48"/>
  <c r="O245" i="48"/>
  <c r="N245" i="48"/>
  <c r="M245" i="48"/>
  <c r="L245" i="48"/>
  <c r="K245" i="48"/>
  <c r="O244" i="48"/>
  <c r="N244" i="48"/>
  <c r="M244" i="48"/>
  <c r="L244" i="48"/>
  <c r="K244" i="48"/>
  <c r="O243" i="48"/>
  <c r="N243" i="48"/>
  <c r="M243" i="48"/>
  <c r="L243" i="48"/>
  <c r="K243" i="48"/>
  <c r="O242" i="48"/>
  <c r="N242" i="48"/>
  <c r="M242" i="48"/>
  <c r="L242" i="48"/>
  <c r="K242" i="48"/>
  <c r="O241" i="48"/>
  <c r="N241" i="48"/>
  <c r="M241" i="48"/>
  <c r="L241" i="48"/>
  <c r="K241" i="48"/>
  <c r="O240" i="48"/>
  <c r="N240" i="48"/>
  <c r="M240" i="48"/>
  <c r="L240" i="48"/>
  <c r="K240" i="48"/>
  <c r="O239" i="48"/>
  <c r="N239" i="48"/>
  <c r="M239" i="48"/>
  <c r="L239" i="48"/>
  <c r="K239" i="48"/>
  <c r="O238" i="48"/>
  <c r="N238" i="48"/>
  <c r="M238" i="48"/>
  <c r="L238" i="48"/>
  <c r="K238" i="48"/>
  <c r="O237" i="48"/>
  <c r="N237" i="48"/>
  <c r="M237" i="48"/>
  <c r="L237" i="48"/>
  <c r="K237" i="48"/>
  <c r="O236" i="48"/>
  <c r="N236" i="48"/>
  <c r="M236" i="48"/>
  <c r="L236" i="48"/>
  <c r="K236" i="48"/>
  <c r="O235" i="48"/>
  <c r="N235" i="48"/>
  <c r="M235" i="48"/>
  <c r="L235" i="48"/>
  <c r="K235" i="48"/>
  <c r="O234" i="48"/>
  <c r="N234" i="48"/>
  <c r="M234" i="48"/>
  <c r="L234" i="48"/>
  <c r="K234" i="48"/>
  <c r="O233" i="48"/>
  <c r="N233" i="48"/>
  <c r="M233" i="48"/>
  <c r="L233" i="48"/>
  <c r="K233" i="48"/>
  <c r="O232" i="48"/>
  <c r="N232" i="48"/>
  <c r="M232" i="48"/>
  <c r="L232" i="48"/>
  <c r="K232" i="48"/>
  <c r="O231" i="48"/>
  <c r="N231" i="48"/>
  <c r="M231" i="48"/>
  <c r="L231" i="48"/>
  <c r="K231" i="48"/>
  <c r="O230" i="48"/>
  <c r="N230" i="48"/>
  <c r="M230" i="48"/>
  <c r="L230" i="48"/>
  <c r="K230" i="48"/>
  <c r="O229" i="48"/>
  <c r="N229" i="48"/>
  <c r="M229" i="48"/>
  <c r="L229" i="48"/>
  <c r="K229" i="48"/>
  <c r="O228" i="48"/>
  <c r="N228" i="48"/>
  <c r="M228" i="48"/>
  <c r="L228" i="48"/>
  <c r="K228" i="48"/>
  <c r="O227" i="48"/>
  <c r="N227" i="48"/>
  <c r="M227" i="48"/>
  <c r="L227" i="48"/>
  <c r="K227" i="48"/>
  <c r="O226" i="48"/>
  <c r="N226" i="48"/>
  <c r="M226" i="48"/>
  <c r="L226" i="48"/>
  <c r="K226" i="48"/>
  <c r="O225" i="48"/>
  <c r="N225" i="48"/>
  <c r="M225" i="48"/>
  <c r="L225" i="48"/>
  <c r="K225" i="48"/>
  <c r="O224" i="48"/>
  <c r="N224" i="48"/>
  <c r="M224" i="48"/>
  <c r="L224" i="48"/>
  <c r="K224" i="48"/>
  <c r="O223" i="48"/>
  <c r="N223" i="48"/>
  <c r="M223" i="48"/>
  <c r="L223" i="48"/>
  <c r="K223" i="48"/>
  <c r="O222" i="48"/>
  <c r="N222" i="48"/>
  <c r="M222" i="48"/>
  <c r="L222" i="48"/>
  <c r="K222" i="48"/>
  <c r="O221" i="48"/>
  <c r="N221" i="48"/>
  <c r="M221" i="48"/>
  <c r="L221" i="48"/>
  <c r="K221" i="48"/>
  <c r="O220" i="48"/>
  <c r="N220" i="48"/>
  <c r="M220" i="48"/>
  <c r="L220" i="48"/>
  <c r="K220" i="48"/>
  <c r="O219" i="48"/>
  <c r="N219" i="48"/>
  <c r="M219" i="48"/>
  <c r="L219" i="48"/>
  <c r="K219" i="48"/>
  <c r="O218" i="48"/>
  <c r="N218" i="48"/>
  <c r="M218" i="48"/>
  <c r="L218" i="48"/>
  <c r="K218" i="48"/>
  <c r="O217" i="48"/>
  <c r="N217" i="48"/>
  <c r="M217" i="48"/>
  <c r="L217" i="48"/>
  <c r="K217" i="48"/>
  <c r="O216" i="48"/>
  <c r="N216" i="48"/>
  <c r="M216" i="48"/>
  <c r="L216" i="48"/>
  <c r="K216" i="48"/>
  <c r="O215" i="48"/>
  <c r="N215" i="48"/>
  <c r="M215" i="48"/>
  <c r="L215" i="48"/>
  <c r="K215" i="48"/>
  <c r="O214" i="48"/>
  <c r="N214" i="48"/>
  <c r="M214" i="48"/>
  <c r="L214" i="48"/>
  <c r="K214" i="48"/>
  <c r="O213" i="48"/>
  <c r="N213" i="48"/>
  <c r="M213" i="48"/>
  <c r="L213" i="48"/>
  <c r="K213" i="48"/>
  <c r="O212" i="48"/>
  <c r="N212" i="48"/>
  <c r="M212" i="48"/>
  <c r="L212" i="48"/>
  <c r="K212" i="48"/>
  <c r="O211" i="48"/>
  <c r="N211" i="48"/>
  <c r="M211" i="48"/>
  <c r="L211" i="48"/>
  <c r="K211" i="48"/>
  <c r="O210" i="48"/>
  <c r="N210" i="48"/>
  <c r="M210" i="48"/>
  <c r="L210" i="48"/>
  <c r="K210" i="48"/>
  <c r="O209" i="48"/>
  <c r="N209" i="48"/>
  <c r="M209" i="48"/>
  <c r="L209" i="48"/>
  <c r="K209" i="48"/>
  <c r="O208" i="48"/>
  <c r="N208" i="48"/>
  <c r="M208" i="48"/>
  <c r="L208" i="48"/>
  <c r="K208" i="48"/>
  <c r="O207" i="48"/>
  <c r="N207" i="48"/>
  <c r="M207" i="48"/>
  <c r="L207" i="48"/>
  <c r="K207" i="48"/>
  <c r="O206" i="48"/>
  <c r="N206" i="48"/>
  <c r="M206" i="48"/>
  <c r="L206" i="48"/>
  <c r="K206" i="48"/>
  <c r="O205" i="48"/>
  <c r="N205" i="48"/>
  <c r="M205" i="48"/>
  <c r="L205" i="48"/>
  <c r="K205" i="48"/>
  <c r="O204" i="48"/>
  <c r="N204" i="48"/>
  <c r="M204" i="48"/>
  <c r="L204" i="48"/>
  <c r="K204" i="48"/>
  <c r="O203" i="48"/>
  <c r="N203" i="48"/>
  <c r="M203" i="48"/>
  <c r="L203" i="48"/>
  <c r="K203" i="48"/>
  <c r="O202" i="48"/>
  <c r="N202" i="48"/>
  <c r="M202" i="48"/>
  <c r="L202" i="48"/>
  <c r="K202" i="48"/>
  <c r="O201" i="48"/>
  <c r="N201" i="48"/>
  <c r="M201" i="48"/>
  <c r="L201" i="48"/>
  <c r="K201" i="48"/>
  <c r="O200" i="48"/>
  <c r="N200" i="48"/>
  <c r="M200" i="48"/>
  <c r="L200" i="48"/>
  <c r="K200" i="48"/>
  <c r="O199" i="48"/>
  <c r="N199" i="48"/>
  <c r="M199" i="48"/>
  <c r="L199" i="48"/>
  <c r="K199" i="48"/>
  <c r="O198" i="48"/>
  <c r="N198" i="48"/>
  <c r="M198" i="48"/>
  <c r="L198" i="48"/>
  <c r="K198" i="48"/>
  <c r="O197" i="48"/>
  <c r="N197" i="48"/>
  <c r="M197" i="48"/>
  <c r="L197" i="48"/>
  <c r="K197" i="48"/>
  <c r="O196" i="48"/>
  <c r="N196" i="48"/>
  <c r="M196" i="48"/>
  <c r="L196" i="48"/>
  <c r="K196" i="48"/>
  <c r="O195" i="48"/>
  <c r="N195" i="48"/>
  <c r="M195" i="48"/>
  <c r="L195" i="48"/>
  <c r="K195" i="48"/>
  <c r="O194" i="48"/>
  <c r="N194" i="48"/>
  <c r="M194" i="48"/>
  <c r="L194" i="48"/>
  <c r="K194" i="48"/>
  <c r="O193" i="48"/>
  <c r="N193" i="48"/>
  <c r="M193" i="48"/>
  <c r="L193" i="48"/>
  <c r="K193" i="48"/>
  <c r="O192" i="48"/>
  <c r="N192" i="48"/>
  <c r="M192" i="48"/>
  <c r="L192" i="48"/>
  <c r="K192" i="48"/>
  <c r="O191" i="48"/>
  <c r="N191" i="48"/>
  <c r="M191" i="48"/>
  <c r="L191" i="48"/>
  <c r="K191" i="48"/>
  <c r="O190" i="48"/>
  <c r="N190" i="48"/>
  <c r="M190" i="48"/>
  <c r="L190" i="48"/>
  <c r="K190" i="48"/>
  <c r="O189" i="48"/>
  <c r="N189" i="48"/>
  <c r="M189" i="48"/>
  <c r="L189" i="48"/>
  <c r="K189" i="48"/>
  <c r="O188" i="48"/>
  <c r="N188" i="48"/>
  <c r="M188" i="48"/>
  <c r="L188" i="48"/>
  <c r="K188" i="48"/>
  <c r="O187" i="48"/>
  <c r="N187" i="48"/>
  <c r="M187" i="48"/>
  <c r="L187" i="48"/>
  <c r="K187" i="48"/>
  <c r="O186" i="48"/>
  <c r="N186" i="48"/>
  <c r="M186" i="48"/>
  <c r="L186" i="48"/>
  <c r="K186" i="48"/>
  <c r="O185" i="48"/>
  <c r="N185" i="48"/>
  <c r="M185" i="48"/>
  <c r="L185" i="48"/>
  <c r="K185" i="48"/>
  <c r="O184" i="48"/>
  <c r="N184" i="48"/>
  <c r="M184" i="48"/>
  <c r="L184" i="48"/>
  <c r="K184" i="48"/>
  <c r="O183" i="48"/>
  <c r="N183" i="48"/>
  <c r="M183" i="48"/>
  <c r="L183" i="48"/>
  <c r="K183" i="48"/>
  <c r="O182" i="48"/>
  <c r="N182" i="48"/>
  <c r="M182" i="48"/>
  <c r="L182" i="48"/>
  <c r="K182" i="48"/>
  <c r="O181" i="48"/>
  <c r="N181" i="48"/>
  <c r="M181" i="48"/>
  <c r="L181" i="48"/>
  <c r="K181" i="48"/>
  <c r="O180" i="48"/>
  <c r="N180" i="48"/>
  <c r="M180" i="48"/>
  <c r="L180" i="48"/>
  <c r="K180" i="48"/>
  <c r="O179" i="48"/>
  <c r="N179" i="48"/>
  <c r="M179" i="48"/>
  <c r="L179" i="48"/>
  <c r="K179" i="48"/>
  <c r="O178" i="48"/>
  <c r="N178" i="48"/>
  <c r="M178" i="48"/>
  <c r="L178" i="48"/>
  <c r="K178" i="48"/>
  <c r="O177" i="48"/>
  <c r="N177" i="48"/>
  <c r="M177" i="48"/>
  <c r="L177" i="48"/>
  <c r="K177" i="48"/>
  <c r="O176" i="48"/>
  <c r="N176" i="48"/>
  <c r="M176" i="48"/>
  <c r="L176" i="48"/>
  <c r="K176" i="48"/>
  <c r="O175" i="48"/>
  <c r="N175" i="48"/>
  <c r="M175" i="48"/>
  <c r="L175" i="48"/>
  <c r="K175" i="48"/>
  <c r="O174" i="48"/>
  <c r="N174" i="48"/>
  <c r="M174" i="48"/>
  <c r="L174" i="48"/>
  <c r="K174" i="48"/>
  <c r="O173" i="48"/>
  <c r="N173" i="48"/>
  <c r="M173" i="48"/>
  <c r="L173" i="48"/>
  <c r="K173" i="48"/>
  <c r="O172" i="48"/>
  <c r="N172" i="48"/>
  <c r="M172" i="48"/>
  <c r="L172" i="48"/>
  <c r="K172" i="48"/>
  <c r="O171" i="48"/>
  <c r="N171" i="48"/>
  <c r="M171" i="48"/>
  <c r="L171" i="48"/>
  <c r="K171" i="48"/>
  <c r="O170" i="48"/>
  <c r="N170" i="48"/>
  <c r="M170" i="48"/>
  <c r="L170" i="48"/>
  <c r="K170" i="48"/>
  <c r="O169" i="48"/>
  <c r="N169" i="48"/>
  <c r="M169" i="48"/>
  <c r="L169" i="48"/>
  <c r="K169" i="48"/>
  <c r="O168" i="48"/>
  <c r="N168" i="48"/>
  <c r="M168" i="48"/>
  <c r="L168" i="48"/>
  <c r="K168" i="48"/>
  <c r="O167" i="48"/>
  <c r="N167" i="48"/>
  <c r="M167" i="48"/>
  <c r="L167" i="48"/>
  <c r="K167" i="48"/>
  <c r="O166" i="48"/>
  <c r="N166" i="48"/>
  <c r="M166" i="48"/>
  <c r="L166" i="48"/>
  <c r="K166" i="48"/>
  <c r="O165" i="48"/>
  <c r="N165" i="48"/>
  <c r="M165" i="48"/>
  <c r="L165" i="48"/>
  <c r="K165" i="48"/>
  <c r="O164" i="48"/>
  <c r="N164" i="48"/>
  <c r="M164" i="48"/>
  <c r="L164" i="48"/>
  <c r="K164" i="48"/>
  <c r="O163" i="48"/>
  <c r="N163" i="48"/>
  <c r="M163" i="48"/>
  <c r="L163" i="48"/>
  <c r="K163" i="48"/>
  <c r="O162" i="48"/>
  <c r="N162" i="48"/>
  <c r="M162" i="48"/>
  <c r="L162" i="48"/>
  <c r="K162" i="48"/>
  <c r="O161" i="48"/>
  <c r="N161" i="48"/>
  <c r="M161" i="48"/>
  <c r="L161" i="48"/>
  <c r="K161" i="48"/>
  <c r="O160" i="48"/>
  <c r="N160" i="48"/>
  <c r="M160" i="48"/>
  <c r="L160" i="48"/>
  <c r="K160" i="48"/>
  <c r="O159" i="48"/>
  <c r="N159" i="48"/>
  <c r="M159" i="48"/>
  <c r="L159" i="48"/>
  <c r="K159" i="48"/>
  <c r="O158" i="48"/>
  <c r="N158" i="48"/>
  <c r="M158" i="48"/>
  <c r="L158" i="48"/>
  <c r="K158" i="48"/>
  <c r="O157" i="48"/>
  <c r="N157" i="48"/>
  <c r="M157" i="48"/>
  <c r="L157" i="48"/>
  <c r="K157" i="48"/>
  <c r="O156" i="48"/>
  <c r="N156" i="48"/>
  <c r="M156" i="48"/>
  <c r="L156" i="48"/>
  <c r="K156" i="48"/>
  <c r="O155" i="48"/>
  <c r="N155" i="48"/>
  <c r="M155" i="48"/>
  <c r="L155" i="48"/>
  <c r="K155" i="48"/>
  <c r="O154" i="48"/>
  <c r="N154" i="48"/>
  <c r="M154" i="48"/>
  <c r="L154" i="48"/>
  <c r="K154" i="48"/>
  <c r="O153" i="48"/>
  <c r="N153" i="48"/>
  <c r="M153" i="48"/>
  <c r="L153" i="48"/>
  <c r="K153" i="48"/>
  <c r="O152" i="48"/>
  <c r="N152" i="48"/>
  <c r="M152" i="48"/>
  <c r="L152" i="48"/>
  <c r="K152" i="48"/>
  <c r="O151" i="48"/>
  <c r="N151" i="48"/>
  <c r="M151" i="48"/>
  <c r="L151" i="48"/>
  <c r="K151" i="48"/>
  <c r="O150" i="48"/>
  <c r="N150" i="48"/>
  <c r="M150" i="48"/>
  <c r="L150" i="48"/>
  <c r="K150" i="48"/>
  <c r="O149" i="48"/>
  <c r="N149" i="48"/>
  <c r="M149" i="48"/>
  <c r="L149" i="48"/>
  <c r="K149" i="48"/>
  <c r="O148" i="48"/>
  <c r="N148" i="48"/>
  <c r="M148" i="48"/>
  <c r="L148" i="48"/>
  <c r="K148" i="48"/>
  <c r="O147" i="48"/>
  <c r="N147" i="48"/>
  <c r="M147" i="48"/>
  <c r="L147" i="48"/>
  <c r="K147" i="48"/>
  <c r="O146" i="48"/>
  <c r="N146" i="48"/>
  <c r="M146" i="48"/>
  <c r="L146" i="48"/>
  <c r="K146" i="48"/>
  <c r="O145" i="48"/>
  <c r="N145" i="48"/>
  <c r="M145" i="48"/>
  <c r="L145" i="48"/>
  <c r="K145" i="48"/>
  <c r="O144" i="48"/>
  <c r="N144" i="48"/>
  <c r="M144" i="48"/>
  <c r="L144" i="48"/>
  <c r="K144" i="48"/>
  <c r="O143" i="48"/>
  <c r="N143" i="48"/>
  <c r="M143" i="48"/>
  <c r="L143" i="48"/>
  <c r="K143" i="48"/>
  <c r="O142" i="48"/>
  <c r="N142" i="48"/>
  <c r="M142" i="48"/>
  <c r="L142" i="48"/>
  <c r="K142" i="48"/>
  <c r="O141" i="48"/>
  <c r="N141" i="48"/>
  <c r="M141" i="48"/>
  <c r="L141" i="48"/>
  <c r="K141" i="48"/>
  <c r="O140" i="48"/>
  <c r="N140" i="48"/>
  <c r="M140" i="48"/>
  <c r="L140" i="48"/>
  <c r="K140" i="48"/>
  <c r="O139" i="48"/>
  <c r="N139" i="48"/>
  <c r="M139" i="48"/>
  <c r="L139" i="48"/>
  <c r="K139" i="48"/>
  <c r="O138" i="48"/>
  <c r="N138" i="48"/>
  <c r="M138" i="48"/>
  <c r="L138" i="48"/>
  <c r="K138" i="48"/>
  <c r="O137" i="48"/>
  <c r="N137" i="48"/>
  <c r="M137" i="48"/>
  <c r="L137" i="48"/>
  <c r="K137" i="48"/>
  <c r="O136" i="48"/>
  <c r="N136" i="48"/>
  <c r="M136" i="48"/>
  <c r="L136" i="48"/>
  <c r="K136" i="48"/>
  <c r="O135" i="48"/>
  <c r="N135" i="48"/>
  <c r="M135" i="48"/>
  <c r="L135" i="48"/>
  <c r="K135" i="48"/>
  <c r="O134" i="48"/>
  <c r="N134" i="48"/>
  <c r="M134" i="48"/>
  <c r="L134" i="48"/>
  <c r="K134" i="48"/>
  <c r="O133" i="48"/>
  <c r="N133" i="48"/>
  <c r="M133" i="48"/>
  <c r="L133" i="48"/>
  <c r="K133" i="48"/>
  <c r="O132" i="48"/>
  <c r="N132" i="48"/>
  <c r="M132" i="48"/>
  <c r="L132" i="48"/>
  <c r="K132" i="48"/>
  <c r="O131" i="48"/>
  <c r="N131" i="48"/>
  <c r="M131" i="48"/>
  <c r="L131" i="48"/>
  <c r="K131" i="48"/>
  <c r="O130" i="48"/>
  <c r="N130" i="48"/>
  <c r="M130" i="48"/>
  <c r="L130" i="48"/>
  <c r="K130" i="48"/>
  <c r="O129" i="48"/>
  <c r="N129" i="48"/>
  <c r="M129" i="48"/>
  <c r="L129" i="48"/>
  <c r="K129" i="48"/>
  <c r="O128" i="48"/>
  <c r="N128" i="48"/>
  <c r="M128" i="48"/>
  <c r="L128" i="48"/>
  <c r="K128" i="48"/>
  <c r="O127" i="48"/>
  <c r="N127" i="48"/>
  <c r="M127" i="48"/>
  <c r="L127" i="48"/>
  <c r="K127" i="48"/>
  <c r="O126" i="48"/>
  <c r="N126" i="48"/>
  <c r="M126" i="48"/>
  <c r="L126" i="48"/>
  <c r="K126" i="48"/>
  <c r="O125" i="48"/>
  <c r="N125" i="48"/>
  <c r="M125" i="48"/>
  <c r="L125" i="48"/>
  <c r="K125" i="48"/>
  <c r="O124" i="48"/>
  <c r="N124" i="48"/>
  <c r="M124" i="48"/>
  <c r="L124" i="48"/>
  <c r="K124" i="48"/>
  <c r="O123" i="48"/>
  <c r="N123" i="48"/>
  <c r="M123" i="48"/>
  <c r="L123" i="48"/>
  <c r="K123" i="48"/>
  <c r="O122" i="48"/>
  <c r="N122" i="48"/>
  <c r="M122" i="48"/>
  <c r="L122" i="48"/>
  <c r="K122" i="48"/>
  <c r="O121" i="48"/>
  <c r="N121" i="48"/>
  <c r="M121" i="48"/>
  <c r="L121" i="48"/>
  <c r="K121" i="48"/>
  <c r="O120" i="48"/>
  <c r="N120" i="48"/>
  <c r="M120" i="48"/>
  <c r="L120" i="48"/>
  <c r="K120" i="48"/>
  <c r="O119" i="48"/>
  <c r="N119" i="48"/>
  <c r="M119" i="48"/>
  <c r="L119" i="48"/>
  <c r="K119" i="48"/>
  <c r="O118" i="48"/>
  <c r="N118" i="48"/>
  <c r="M118" i="48"/>
  <c r="L118" i="48"/>
  <c r="K118" i="48"/>
  <c r="O117" i="48"/>
  <c r="N117" i="48"/>
  <c r="M117" i="48"/>
  <c r="L117" i="48"/>
  <c r="K117" i="48"/>
  <c r="O116" i="48"/>
  <c r="N116" i="48"/>
  <c r="M116" i="48"/>
  <c r="L116" i="48"/>
  <c r="K116" i="48"/>
  <c r="O115" i="48"/>
  <c r="N115" i="48"/>
  <c r="M115" i="48"/>
  <c r="L115" i="48"/>
  <c r="K115" i="48"/>
  <c r="O114" i="48"/>
  <c r="N114" i="48"/>
  <c r="M114" i="48"/>
  <c r="L114" i="48"/>
  <c r="K114" i="48"/>
  <c r="O113" i="48"/>
  <c r="N113" i="48"/>
  <c r="M113" i="48"/>
  <c r="L113" i="48"/>
  <c r="K113" i="48"/>
  <c r="O112" i="48"/>
  <c r="N112" i="48"/>
  <c r="M112" i="48"/>
  <c r="L112" i="48"/>
  <c r="K112" i="48"/>
  <c r="O111" i="48"/>
  <c r="N111" i="48"/>
  <c r="M111" i="48"/>
  <c r="L111" i="48"/>
  <c r="K111" i="48"/>
  <c r="O110" i="48"/>
  <c r="N110" i="48"/>
  <c r="M110" i="48"/>
  <c r="L110" i="48"/>
  <c r="K110" i="48"/>
  <c r="O109" i="48"/>
  <c r="N109" i="48"/>
  <c r="M109" i="48"/>
  <c r="L109" i="48"/>
  <c r="K109" i="48"/>
  <c r="O108" i="48"/>
  <c r="N108" i="48"/>
  <c r="M108" i="48"/>
  <c r="L108" i="48"/>
  <c r="K108" i="48"/>
  <c r="O107" i="48"/>
  <c r="N107" i="48"/>
  <c r="M107" i="48"/>
  <c r="L107" i="48"/>
  <c r="K107" i="48"/>
  <c r="O106" i="48"/>
  <c r="N106" i="48"/>
  <c r="M106" i="48"/>
  <c r="L106" i="48"/>
  <c r="K106" i="48"/>
  <c r="O105" i="48"/>
  <c r="N105" i="48"/>
  <c r="M105" i="48"/>
  <c r="L105" i="48"/>
  <c r="K105" i="48"/>
  <c r="O104" i="48"/>
  <c r="N104" i="48"/>
  <c r="M104" i="48"/>
  <c r="L104" i="48"/>
  <c r="K104" i="48"/>
  <c r="O103" i="48"/>
  <c r="N103" i="48"/>
  <c r="M103" i="48"/>
  <c r="L103" i="48"/>
  <c r="K103" i="48"/>
  <c r="O102" i="48"/>
  <c r="N102" i="48"/>
  <c r="M102" i="48"/>
  <c r="L102" i="48"/>
  <c r="K102" i="48"/>
  <c r="O101" i="48"/>
  <c r="N101" i="48"/>
  <c r="M101" i="48"/>
  <c r="L101" i="48"/>
  <c r="K101" i="48"/>
  <c r="O100" i="48"/>
  <c r="N100" i="48"/>
  <c r="M100" i="48"/>
  <c r="L100" i="48"/>
  <c r="K100" i="48"/>
  <c r="O99" i="48"/>
  <c r="N99" i="48"/>
  <c r="M99" i="48"/>
  <c r="L99" i="48"/>
  <c r="K99" i="48"/>
  <c r="O98" i="48"/>
  <c r="N98" i="48"/>
  <c r="M98" i="48"/>
  <c r="L98" i="48"/>
  <c r="K98" i="48"/>
  <c r="O97" i="48"/>
  <c r="N97" i="48"/>
  <c r="M97" i="48"/>
  <c r="L97" i="48"/>
  <c r="K97" i="48"/>
  <c r="O96" i="48"/>
  <c r="N96" i="48"/>
  <c r="M96" i="48"/>
  <c r="L96" i="48"/>
  <c r="K96" i="48"/>
  <c r="O95" i="48"/>
  <c r="N95" i="48"/>
  <c r="M95" i="48"/>
  <c r="L95" i="48"/>
  <c r="K95" i="48"/>
  <c r="O94" i="48"/>
  <c r="N94" i="48"/>
  <c r="M94" i="48"/>
  <c r="L94" i="48"/>
  <c r="K94" i="48"/>
  <c r="O93" i="48"/>
  <c r="N93" i="48"/>
  <c r="M93" i="48"/>
  <c r="L93" i="48"/>
  <c r="K93" i="48"/>
  <c r="O92" i="48"/>
  <c r="N92" i="48"/>
  <c r="M92" i="48"/>
  <c r="L92" i="48"/>
  <c r="K92" i="48"/>
  <c r="O91" i="48"/>
  <c r="N91" i="48"/>
  <c r="M91" i="48"/>
  <c r="L91" i="48"/>
  <c r="K91" i="48"/>
  <c r="O90" i="48"/>
  <c r="N90" i="48"/>
  <c r="M90" i="48"/>
  <c r="L90" i="48"/>
  <c r="K90" i="48"/>
  <c r="O89" i="48"/>
  <c r="N89" i="48"/>
  <c r="M89" i="48"/>
  <c r="L89" i="48"/>
  <c r="K89" i="48"/>
  <c r="O88" i="48"/>
  <c r="N88" i="48"/>
  <c r="M88" i="48"/>
  <c r="L88" i="48"/>
  <c r="K88" i="48"/>
  <c r="O87" i="48"/>
  <c r="N87" i="48"/>
  <c r="M87" i="48"/>
  <c r="L87" i="48"/>
  <c r="K87" i="48"/>
  <c r="O86" i="48"/>
  <c r="N86" i="48"/>
  <c r="M86" i="48"/>
  <c r="L86" i="48"/>
  <c r="K86" i="48"/>
  <c r="O85" i="48"/>
  <c r="N85" i="48"/>
  <c r="M85" i="48"/>
  <c r="L85" i="48"/>
  <c r="K85" i="48"/>
  <c r="O84" i="48"/>
  <c r="N84" i="48"/>
  <c r="M84" i="48"/>
  <c r="L84" i="48"/>
  <c r="K84" i="48"/>
  <c r="O83" i="48"/>
  <c r="N83" i="48"/>
  <c r="M83" i="48"/>
  <c r="L83" i="48"/>
  <c r="K83" i="48"/>
  <c r="O82" i="48"/>
  <c r="N82" i="48"/>
  <c r="M82" i="48"/>
  <c r="L82" i="48"/>
  <c r="K82" i="48"/>
  <c r="O81" i="48"/>
  <c r="N81" i="48"/>
  <c r="M81" i="48"/>
  <c r="L81" i="48"/>
  <c r="K81" i="48"/>
  <c r="O80" i="48"/>
  <c r="N80" i="48"/>
  <c r="M80" i="48"/>
  <c r="L80" i="48"/>
  <c r="K80" i="48"/>
  <c r="O79" i="48"/>
  <c r="N79" i="48"/>
  <c r="M79" i="48"/>
  <c r="L79" i="48"/>
  <c r="K79" i="48"/>
  <c r="O78" i="48"/>
  <c r="N78" i="48"/>
  <c r="M78" i="48"/>
  <c r="L78" i="48"/>
  <c r="K78" i="48"/>
  <c r="O77" i="48"/>
  <c r="N77" i="48"/>
  <c r="M77" i="48"/>
  <c r="L77" i="48"/>
  <c r="K77" i="48"/>
  <c r="O76" i="48"/>
  <c r="N76" i="48"/>
  <c r="M76" i="48"/>
  <c r="L76" i="48"/>
  <c r="K76" i="48"/>
  <c r="O75" i="48"/>
  <c r="N75" i="48"/>
  <c r="M75" i="48"/>
  <c r="L75" i="48"/>
  <c r="K75" i="48"/>
  <c r="O74" i="48"/>
  <c r="N74" i="48"/>
  <c r="M74" i="48"/>
  <c r="L74" i="48"/>
  <c r="K74" i="48"/>
  <c r="O73" i="48"/>
  <c r="N73" i="48"/>
  <c r="M73" i="48"/>
  <c r="L73" i="48"/>
  <c r="K73" i="48"/>
  <c r="O72" i="48"/>
  <c r="N72" i="48"/>
  <c r="M72" i="48"/>
  <c r="L72" i="48"/>
  <c r="K72" i="48"/>
  <c r="O71" i="48"/>
  <c r="N71" i="48"/>
  <c r="M71" i="48"/>
  <c r="L71" i="48"/>
  <c r="K71" i="48"/>
  <c r="O70" i="48"/>
  <c r="N70" i="48"/>
  <c r="M70" i="48"/>
  <c r="L70" i="48"/>
  <c r="K70" i="48"/>
  <c r="O69" i="48"/>
  <c r="N69" i="48"/>
  <c r="M69" i="48"/>
  <c r="L69" i="48"/>
  <c r="K69" i="48"/>
  <c r="O68" i="48"/>
  <c r="N68" i="48"/>
  <c r="M68" i="48"/>
  <c r="L68" i="48"/>
  <c r="K68" i="48"/>
  <c r="O67" i="48"/>
  <c r="N67" i="48"/>
  <c r="M67" i="48"/>
  <c r="L67" i="48"/>
  <c r="K67" i="48"/>
  <c r="O66" i="48"/>
  <c r="N66" i="48"/>
  <c r="M66" i="48"/>
  <c r="L66" i="48"/>
  <c r="K66" i="48"/>
  <c r="O65" i="48"/>
  <c r="N65" i="48"/>
  <c r="M65" i="48"/>
  <c r="L65" i="48"/>
  <c r="K65" i="48"/>
  <c r="O64" i="48"/>
  <c r="N64" i="48"/>
  <c r="M64" i="48"/>
  <c r="L64" i="48"/>
  <c r="K64" i="48"/>
  <c r="O63" i="48"/>
  <c r="N63" i="48"/>
  <c r="M63" i="48"/>
  <c r="L63" i="48"/>
  <c r="K63" i="48"/>
  <c r="O62" i="48"/>
  <c r="N62" i="48"/>
  <c r="M62" i="48"/>
  <c r="L62" i="48"/>
  <c r="K62" i="48"/>
  <c r="O61" i="48"/>
  <c r="N61" i="48"/>
  <c r="M61" i="48"/>
  <c r="L61" i="48"/>
  <c r="K61" i="48"/>
  <c r="O60" i="48"/>
  <c r="N60" i="48"/>
  <c r="M60" i="48"/>
  <c r="L60" i="48"/>
  <c r="K60" i="48"/>
  <c r="O59" i="48"/>
  <c r="N59" i="48"/>
  <c r="M59" i="48"/>
  <c r="L59" i="48"/>
  <c r="K59" i="48"/>
  <c r="O58" i="48"/>
  <c r="N58" i="48"/>
  <c r="M58" i="48"/>
  <c r="L58" i="48"/>
  <c r="K58" i="48"/>
  <c r="O57" i="48"/>
  <c r="N57" i="48"/>
  <c r="M57" i="48"/>
  <c r="L57" i="48"/>
  <c r="K57" i="48"/>
  <c r="O56" i="48"/>
  <c r="N56" i="48"/>
  <c r="M56" i="48"/>
  <c r="L56" i="48"/>
  <c r="K56" i="48"/>
  <c r="O55" i="48"/>
  <c r="N55" i="48"/>
  <c r="M55" i="48"/>
  <c r="L55" i="48"/>
  <c r="K55" i="48"/>
  <c r="O54" i="48"/>
  <c r="N54" i="48"/>
  <c r="M54" i="48"/>
  <c r="L54" i="48"/>
  <c r="K54" i="48"/>
  <c r="O53" i="48"/>
  <c r="N53" i="48"/>
  <c r="M53" i="48"/>
  <c r="L53" i="48"/>
  <c r="K53" i="48"/>
  <c r="O52" i="48"/>
  <c r="N52" i="48"/>
  <c r="M52" i="48"/>
  <c r="L52" i="48"/>
  <c r="K52" i="48"/>
  <c r="O51" i="48"/>
  <c r="N51" i="48"/>
  <c r="M51" i="48"/>
  <c r="L51" i="48"/>
  <c r="K51" i="48"/>
  <c r="O50" i="48"/>
  <c r="N50" i="48"/>
  <c r="M50" i="48"/>
  <c r="L50" i="48"/>
  <c r="K50" i="48"/>
  <c r="O49" i="48"/>
  <c r="N49" i="48"/>
  <c r="M49" i="48"/>
  <c r="L49" i="48"/>
  <c r="K49" i="48"/>
  <c r="O48" i="48"/>
  <c r="N48" i="48"/>
  <c r="M48" i="48"/>
  <c r="L48" i="48"/>
  <c r="K48" i="48"/>
  <c r="O47" i="48"/>
  <c r="N47" i="48"/>
  <c r="M47" i="48"/>
  <c r="L47" i="48"/>
  <c r="K47" i="48"/>
  <c r="O46" i="48"/>
  <c r="N46" i="48"/>
  <c r="M46" i="48"/>
  <c r="L46" i="48"/>
  <c r="K46" i="48"/>
  <c r="O45" i="48"/>
  <c r="N45" i="48"/>
  <c r="M45" i="48"/>
  <c r="L45" i="48"/>
  <c r="K45" i="48"/>
  <c r="O44" i="48"/>
  <c r="N44" i="48"/>
  <c r="M44" i="48"/>
  <c r="L44" i="48"/>
  <c r="K44" i="48"/>
  <c r="O43" i="48"/>
  <c r="N43" i="48"/>
  <c r="M43" i="48"/>
  <c r="L43" i="48"/>
  <c r="K43" i="48"/>
  <c r="O42" i="48"/>
  <c r="N42" i="48"/>
  <c r="M42" i="48"/>
  <c r="L42" i="48"/>
  <c r="K42" i="48"/>
  <c r="O41" i="48"/>
  <c r="N41" i="48"/>
  <c r="M41" i="48"/>
  <c r="L41" i="48"/>
  <c r="K41" i="48"/>
  <c r="O40" i="48"/>
  <c r="N40" i="48"/>
  <c r="M40" i="48"/>
  <c r="L40" i="48"/>
  <c r="K40" i="48"/>
  <c r="O39" i="48"/>
  <c r="N39" i="48"/>
  <c r="M39" i="48"/>
  <c r="L39" i="48"/>
  <c r="K39" i="48"/>
  <c r="O38" i="48"/>
  <c r="N38" i="48"/>
  <c r="M38" i="48"/>
  <c r="L38" i="48"/>
  <c r="K38" i="48"/>
  <c r="O37" i="48"/>
  <c r="N37" i="48"/>
  <c r="M37" i="48"/>
  <c r="L37" i="48"/>
  <c r="K37" i="48"/>
  <c r="O36" i="48"/>
  <c r="N36" i="48"/>
  <c r="M36" i="48"/>
  <c r="L36" i="48"/>
  <c r="K36" i="48"/>
  <c r="O35" i="48"/>
  <c r="N35" i="48"/>
  <c r="M35" i="48"/>
  <c r="L35" i="48"/>
  <c r="K35" i="48"/>
  <c r="O34" i="48"/>
  <c r="N34" i="48"/>
  <c r="M34" i="48"/>
  <c r="L34" i="48"/>
  <c r="K34" i="48"/>
  <c r="O33" i="48"/>
  <c r="N33" i="48"/>
  <c r="M33" i="48"/>
  <c r="L33" i="48"/>
  <c r="K33" i="48"/>
  <c r="O32" i="48"/>
  <c r="N32" i="48"/>
  <c r="M32" i="48"/>
  <c r="L32" i="48"/>
  <c r="K32" i="48"/>
  <c r="O31" i="48"/>
  <c r="N31" i="48"/>
  <c r="M31" i="48"/>
  <c r="L31" i="48"/>
  <c r="K31" i="48"/>
  <c r="O30" i="48"/>
  <c r="N30" i="48"/>
  <c r="M30" i="48"/>
  <c r="L30" i="48"/>
  <c r="K30" i="48"/>
  <c r="O29" i="48"/>
  <c r="N29" i="48"/>
  <c r="M29" i="48"/>
  <c r="L29" i="48"/>
  <c r="K29" i="48"/>
  <c r="O28" i="48"/>
  <c r="N28" i="48"/>
  <c r="M28" i="48"/>
  <c r="L28" i="48"/>
  <c r="K28" i="48"/>
  <c r="O27" i="48"/>
  <c r="N27" i="48"/>
  <c r="M27" i="48"/>
  <c r="L27" i="48"/>
  <c r="K27" i="48"/>
  <c r="O26" i="48"/>
  <c r="N26" i="48"/>
  <c r="M26" i="48"/>
  <c r="L26" i="48"/>
  <c r="K26" i="48"/>
  <c r="O25" i="48"/>
  <c r="N25" i="48"/>
  <c r="M25" i="48"/>
  <c r="L25" i="48"/>
  <c r="K25" i="48"/>
  <c r="O24" i="48"/>
  <c r="N24" i="48"/>
  <c r="M24" i="48"/>
  <c r="L24" i="48"/>
  <c r="K24" i="48"/>
  <c r="O23" i="48"/>
  <c r="N23" i="48"/>
  <c r="M23" i="48"/>
  <c r="L23" i="48"/>
  <c r="K23" i="48"/>
  <c r="O22" i="48"/>
  <c r="N22" i="48"/>
  <c r="M22" i="48"/>
  <c r="L22" i="48"/>
  <c r="K22" i="48"/>
  <c r="O21" i="48"/>
  <c r="N21" i="48"/>
  <c r="M21" i="48"/>
  <c r="L21" i="48"/>
  <c r="K21" i="48"/>
  <c r="O20" i="48"/>
  <c r="N20" i="48"/>
  <c r="M20" i="48"/>
  <c r="L20" i="48"/>
  <c r="K20" i="48"/>
  <c r="O19" i="48"/>
  <c r="N19" i="48"/>
  <c r="M19" i="48"/>
  <c r="L19" i="48"/>
  <c r="K19" i="48"/>
  <c r="O18" i="48"/>
  <c r="N18" i="48"/>
  <c r="M18" i="48"/>
  <c r="L18" i="48"/>
  <c r="K18" i="48"/>
  <c r="O17" i="48"/>
  <c r="N17" i="48"/>
  <c r="M17" i="48"/>
  <c r="L17" i="48"/>
  <c r="K17" i="48"/>
  <c r="O16" i="48"/>
  <c r="N16" i="48"/>
  <c r="M16" i="48"/>
  <c r="L16" i="48"/>
  <c r="K16" i="48"/>
  <c r="O15" i="48"/>
  <c r="N15" i="48"/>
  <c r="M15" i="48"/>
  <c r="L15" i="48"/>
  <c r="K15" i="48"/>
  <c r="O14" i="48"/>
  <c r="N14" i="48"/>
  <c r="M14" i="48"/>
  <c r="L14" i="48"/>
  <c r="K14" i="48"/>
  <c r="O13" i="48"/>
  <c r="N13" i="48"/>
  <c r="M13" i="48"/>
  <c r="L13" i="48"/>
  <c r="K13" i="48"/>
  <c r="O12" i="48"/>
  <c r="N12" i="48"/>
  <c r="M12" i="48"/>
  <c r="L12" i="48"/>
  <c r="K12" i="48"/>
  <c r="O270" i="47"/>
  <c r="N270" i="47"/>
  <c r="M270" i="47"/>
  <c r="L270" i="47"/>
  <c r="K270" i="47"/>
  <c r="O269" i="47"/>
  <c r="N269" i="47"/>
  <c r="M269" i="47"/>
  <c r="L269" i="47"/>
  <c r="K269" i="47"/>
  <c r="O268" i="47"/>
  <c r="N268" i="47"/>
  <c r="M268" i="47"/>
  <c r="L268" i="47"/>
  <c r="K268" i="47"/>
  <c r="O267" i="47"/>
  <c r="N267" i="47"/>
  <c r="M267" i="47"/>
  <c r="L267" i="47"/>
  <c r="K267" i="47"/>
  <c r="O266" i="47"/>
  <c r="N266" i="47"/>
  <c r="M266" i="47"/>
  <c r="L266" i="47"/>
  <c r="K266" i="47"/>
  <c r="O265" i="47"/>
  <c r="N265" i="47"/>
  <c r="M265" i="47"/>
  <c r="L265" i="47"/>
  <c r="K265" i="47"/>
  <c r="O264" i="47"/>
  <c r="N264" i="47"/>
  <c r="M264" i="47"/>
  <c r="L264" i="47"/>
  <c r="K264" i="47"/>
  <c r="O263" i="47"/>
  <c r="N263" i="47"/>
  <c r="M263" i="47"/>
  <c r="L263" i="47"/>
  <c r="K263" i="47"/>
  <c r="O262" i="47"/>
  <c r="N262" i="47"/>
  <c r="M262" i="47"/>
  <c r="L262" i="47"/>
  <c r="K262" i="47"/>
  <c r="O261" i="47"/>
  <c r="N261" i="47"/>
  <c r="M261" i="47"/>
  <c r="L261" i="47"/>
  <c r="K261" i="47"/>
  <c r="O260" i="47"/>
  <c r="N260" i="47"/>
  <c r="M260" i="47"/>
  <c r="L260" i="47"/>
  <c r="K260" i="47"/>
  <c r="O259" i="47"/>
  <c r="N259" i="47"/>
  <c r="M259" i="47"/>
  <c r="L259" i="47"/>
  <c r="K259" i="47"/>
  <c r="O258" i="47"/>
  <c r="N258" i="47"/>
  <c r="M258" i="47"/>
  <c r="L258" i="47"/>
  <c r="K258" i="47"/>
  <c r="O257" i="47"/>
  <c r="N257" i="47"/>
  <c r="M257" i="47"/>
  <c r="L257" i="47"/>
  <c r="K257" i="47"/>
  <c r="O256" i="47"/>
  <c r="N256" i="47"/>
  <c r="M256" i="47"/>
  <c r="L256" i="47"/>
  <c r="K256" i="47"/>
  <c r="O255" i="47"/>
  <c r="N255" i="47"/>
  <c r="M255" i="47"/>
  <c r="L255" i="47"/>
  <c r="K255" i="47"/>
  <c r="O254" i="47"/>
  <c r="N254" i="47"/>
  <c r="M254" i="47"/>
  <c r="L254" i="47"/>
  <c r="K254" i="47"/>
  <c r="O253" i="47"/>
  <c r="N253" i="47"/>
  <c r="M253" i="47"/>
  <c r="L253" i="47"/>
  <c r="K253" i="47"/>
  <c r="O252" i="47"/>
  <c r="N252" i="47"/>
  <c r="M252" i="47"/>
  <c r="L252" i="47"/>
  <c r="K252" i="47"/>
  <c r="O251" i="47"/>
  <c r="N251" i="47"/>
  <c r="M251" i="47"/>
  <c r="L251" i="47"/>
  <c r="K251" i="47"/>
  <c r="O250" i="47"/>
  <c r="N250" i="47"/>
  <c r="M250" i="47"/>
  <c r="L250" i="47"/>
  <c r="K250" i="47"/>
  <c r="O249" i="47"/>
  <c r="N249" i="47"/>
  <c r="M249" i="47"/>
  <c r="L249" i="47"/>
  <c r="K249" i="47"/>
  <c r="O248" i="47"/>
  <c r="N248" i="47"/>
  <c r="M248" i="47"/>
  <c r="L248" i="47"/>
  <c r="K248" i="47"/>
  <c r="O247" i="47"/>
  <c r="N247" i="47"/>
  <c r="M247" i="47"/>
  <c r="L247" i="47"/>
  <c r="K247" i="47"/>
  <c r="O246" i="47"/>
  <c r="N246" i="47"/>
  <c r="M246" i="47"/>
  <c r="L246" i="47"/>
  <c r="K246" i="47"/>
  <c r="O245" i="47"/>
  <c r="N245" i="47"/>
  <c r="M245" i="47"/>
  <c r="L245" i="47"/>
  <c r="K245" i="47"/>
  <c r="O244" i="47"/>
  <c r="N244" i="47"/>
  <c r="M244" i="47"/>
  <c r="L244" i="47"/>
  <c r="K244" i="47"/>
  <c r="O243" i="47"/>
  <c r="N243" i="47"/>
  <c r="M243" i="47"/>
  <c r="L243" i="47"/>
  <c r="K243" i="47"/>
  <c r="O242" i="47"/>
  <c r="N242" i="47"/>
  <c r="M242" i="47"/>
  <c r="L242" i="47"/>
  <c r="K242" i="47"/>
  <c r="O241" i="47"/>
  <c r="N241" i="47"/>
  <c r="M241" i="47"/>
  <c r="L241" i="47"/>
  <c r="K241" i="47"/>
  <c r="O240" i="47"/>
  <c r="N240" i="47"/>
  <c r="M240" i="47"/>
  <c r="L240" i="47"/>
  <c r="K240" i="47"/>
  <c r="O239" i="47"/>
  <c r="N239" i="47"/>
  <c r="M239" i="47"/>
  <c r="L239" i="47"/>
  <c r="K239" i="47"/>
  <c r="O238" i="47"/>
  <c r="N238" i="47"/>
  <c r="M238" i="47"/>
  <c r="L238" i="47"/>
  <c r="K238" i="47"/>
  <c r="O237" i="47"/>
  <c r="N237" i="47"/>
  <c r="M237" i="47"/>
  <c r="L237" i="47"/>
  <c r="K237" i="47"/>
  <c r="O236" i="47"/>
  <c r="N236" i="47"/>
  <c r="M236" i="47"/>
  <c r="L236" i="47"/>
  <c r="K236" i="47"/>
  <c r="O235" i="47"/>
  <c r="N235" i="47"/>
  <c r="M235" i="47"/>
  <c r="L235" i="47"/>
  <c r="K235" i="47"/>
  <c r="O234" i="47"/>
  <c r="N234" i="47"/>
  <c r="M234" i="47"/>
  <c r="L234" i="47"/>
  <c r="K234" i="47"/>
  <c r="O233" i="47"/>
  <c r="N233" i="47"/>
  <c r="M233" i="47"/>
  <c r="L233" i="47"/>
  <c r="K233" i="47"/>
  <c r="O232" i="47"/>
  <c r="N232" i="47"/>
  <c r="M232" i="47"/>
  <c r="L232" i="47"/>
  <c r="K232" i="47"/>
  <c r="O231" i="47"/>
  <c r="N231" i="47"/>
  <c r="M231" i="47"/>
  <c r="L231" i="47"/>
  <c r="K231" i="47"/>
  <c r="O230" i="47"/>
  <c r="N230" i="47"/>
  <c r="M230" i="47"/>
  <c r="L230" i="47"/>
  <c r="K230" i="47"/>
  <c r="O229" i="47"/>
  <c r="N229" i="47"/>
  <c r="M229" i="47"/>
  <c r="L229" i="47"/>
  <c r="K229" i="47"/>
  <c r="O228" i="47"/>
  <c r="N228" i="47"/>
  <c r="M228" i="47"/>
  <c r="L228" i="47"/>
  <c r="K228" i="47"/>
  <c r="O227" i="47"/>
  <c r="N227" i="47"/>
  <c r="M227" i="47"/>
  <c r="L227" i="47"/>
  <c r="K227" i="47"/>
  <c r="O226" i="47"/>
  <c r="N226" i="47"/>
  <c r="M226" i="47"/>
  <c r="L226" i="47"/>
  <c r="K226" i="47"/>
  <c r="O225" i="47"/>
  <c r="N225" i="47"/>
  <c r="M225" i="47"/>
  <c r="L225" i="47"/>
  <c r="K225" i="47"/>
  <c r="O224" i="47"/>
  <c r="N224" i="47"/>
  <c r="M224" i="47"/>
  <c r="L224" i="47"/>
  <c r="K224" i="47"/>
  <c r="O223" i="47"/>
  <c r="N223" i="47"/>
  <c r="M223" i="47"/>
  <c r="L223" i="47"/>
  <c r="K223" i="47"/>
  <c r="O222" i="47"/>
  <c r="N222" i="47"/>
  <c r="M222" i="47"/>
  <c r="L222" i="47"/>
  <c r="K222" i="47"/>
  <c r="O221" i="47"/>
  <c r="N221" i="47"/>
  <c r="M221" i="47"/>
  <c r="L221" i="47"/>
  <c r="K221" i="47"/>
  <c r="O220" i="47"/>
  <c r="N220" i="47"/>
  <c r="M220" i="47"/>
  <c r="L220" i="47"/>
  <c r="K220" i="47"/>
  <c r="O219" i="47"/>
  <c r="N219" i="47"/>
  <c r="M219" i="47"/>
  <c r="L219" i="47"/>
  <c r="K219" i="47"/>
  <c r="O218" i="47"/>
  <c r="N218" i="47"/>
  <c r="M218" i="47"/>
  <c r="L218" i="47"/>
  <c r="K218" i="47"/>
  <c r="O217" i="47"/>
  <c r="N217" i="47"/>
  <c r="M217" i="47"/>
  <c r="L217" i="47"/>
  <c r="K217" i="47"/>
  <c r="O216" i="47"/>
  <c r="N216" i="47"/>
  <c r="M216" i="47"/>
  <c r="L216" i="47"/>
  <c r="K216" i="47"/>
  <c r="O215" i="47"/>
  <c r="N215" i="47"/>
  <c r="M215" i="47"/>
  <c r="L215" i="47"/>
  <c r="K215" i="47"/>
  <c r="O214" i="47"/>
  <c r="N214" i="47"/>
  <c r="M214" i="47"/>
  <c r="L214" i="47"/>
  <c r="K214" i="47"/>
  <c r="O213" i="47"/>
  <c r="N213" i="47"/>
  <c r="M213" i="47"/>
  <c r="L213" i="47"/>
  <c r="K213" i="47"/>
  <c r="O212" i="47"/>
  <c r="N212" i="47"/>
  <c r="M212" i="47"/>
  <c r="L212" i="47"/>
  <c r="K212" i="47"/>
  <c r="O211" i="47"/>
  <c r="N211" i="47"/>
  <c r="M211" i="47"/>
  <c r="L211" i="47"/>
  <c r="K211" i="47"/>
  <c r="O210" i="47"/>
  <c r="N210" i="47"/>
  <c r="M210" i="47"/>
  <c r="L210" i="47"/>
  <c r="K210" i="47"/>
  <c r="O209" i="47"/>
  <c r="N209" i="47"/>
  <c r="M209" i="47"/>
  <c r="L209" i="47"/>
  <c r="K209" i="47"/>
  <c r="O208" i="47"/>
  <c r="N208" i="47"/>
  <c r="M208" i="47"/>
  <c r="L208" i="47"/>
  <c r="K208" i="47"/>
  <c r="O207" i="47"/>
  <c r="N207" i="47"/>
  <c r="M207" i="47"/>
  <c r="L207" i="47"/>
  <c r="K207" i="47"/>
  <c r="O206" i="47"/>
  <c r="N206" i="47"/>
  <c r="M206" i="47"/>
  <c r="L206" i="47"/>
  <c r="K206" i="47"/>
  <c r="O205" i="47"/>
  <c r="N205" i="47"/>
  <c r="M205" i="47"/>
  <c r="L205" i="47"/>
  <c r="K205" i="47"/>
  <c r="O204" i="47"/>
  <c r="N204" i="47"/>
  <c r="M204" i="47"/>
  <c r="L204" i="47"/>
  <c r="K204" i="47"/>
  <c r="O203" i="47"/>
  <c r="N203" i="47"/>
  <c r="M203" i="47"/>
  <c r="L203" i="47"/>
  <c r="K203" i="47"/>
  <c r="O202" i="47"/>
  <c r="N202" i="47"/>
  <c r="M202" i="47"/>
  <c r="L202" i="47"/>
  <c r="K202" i="47"/>
  <c r="O201" i="47"/>
  <c r="N201" i="47"/>
  <c r="M201" i="47"/>
  <c r="L201" i="47"/>
  <c r="K201" i="47"/>
  <c r="O200" i="47"/>
  <c r="N200" i="47"/>
  <c r="M200" i="47"/>
  <c r="L200" i="47"/>
  <c r="K200" i="47"/>
  <c r="O199" i="47"/>
  <c r="N199" i="47"/>
  <c r="M199" i="47"/>
  <c r="L199" i="47"/>
  <c r="K199" i="47"/>
  <c r="O198" i="47"/>
  <c r="N198" i="47"/>
  <c r="M198" i="47"/>
  <c r="L198" i="47"/>
  <c r="K198" i="47"/>
  <c r="O197" i="47"/>
  <c r="N197" i="47"/>
  <c r="M197" i="47"/>
  <c r="L197" i="47"/>
  <c r="K197" i="47"/>
  <c r="O196" i="47"/>
  <c r="N196" i="47"/>
  <c r="M196" i="47"/>
  <c r="L196" i="47"/>
  <c r="K196" i="47"/>
  <c r="O195" i="47"/>
  <c r="N195" i="47"/>
  <c r="M195" i="47"/>
  <c r="L195" i="47"/>
  <c r="K195" i="47"/>
  <c r="O194" i="47"/>
  <c r="N194" i="47"/>
  <c r="M194" i="47"/>
  <c r="L194" i="47"/>
  <c r="K194" i="47"/>
  <c r="O193" i="47"/>
  <c r="N193" i="47"/>
  <c r="M193" i="47"/>
  <c r="L193" i="47"/>
  <c r="K193" i="47"/>
  <c r="O192" i="47"/>
  <c r="N192" i="47"/>
  <c r="M192" i="47"/>
  <c r="L192" i="47"/>
  <c r="K192" i="47"/>
  <c r="O191" i="47"/>
  <c r="N191" i="47"/>
  <c r="M191" i="47"/>
  <c r="L191" i="47"/>
  <c r="K191" i="47"/>
  <c r="O190" i="47"/>
  <c r="N190" i="47"/>
  <c r="M190" i="47"/>
  <c r="L190" i="47"/>
  <c r="K190" i="47"/>
  <c r="O189" i="47"/>
  <c r="N189" i="47"/>
  <c r="M189" i="47"/>
  <c r="L189" i="47"/>
  <c r="K189" i="47"/>
  <c r="O188" i="47"/>
  <c r="N188" i="47"/>
  <c r="M188" i="47"/>
  <c r="L188" i="47"/>
  <c r="K188" i="47"/>
  <c r="O187" i="47"/>
  <c r="N187" i="47"/>
  <c r="M187" i="47"/>
  <c r="L187" i="47"/>
  <c r="K187" i="47"/>
  <c r="O186" i="47"/>
  <c r="N186" i="47"/>
  <c r="M186" i="47"/>
  <c r="L186" i="47"/>
  <c r="K186" i="47"/>
  <c r="O185" i="47"/>
  <c r="N185" i="47"/>
  <c r="M185" i="47"/>
  <c r="L185" i="47"/>
  <c r="K185" i="47"/>
  <c r="O184" i="47"/>
  <c r="N184" i="47"/>
  <c r="M184" i="47"/>
  <c r="L184" i="47"/>
  <c r="K184" i="47"/>
  <c r="O183" i="47"/>
  <c r="N183" i="47"/>
  <c r="M183" i="47"/>
  <c r="L183" i="47"/>
  <c r="K183" i="47"/>
  <c r="O182" i="47"/>
  <c r="N182" i="47"/>
  <c r="M182" i="47"/>
  <c r="L182" i="47"/>
  <c r="K182" i="47"/>
  <c r="O181" i="47"/>
  <c r="N181" i="47"/>
  <c r="M181" i="47"/>
  <c r="L181" i="47"/>
  <c r="K181" i="47"/>
  <c r="O180" i="47"/>
  <c r="N180" i="47"/>
  <c r="M180" i="47"/>
  <c r="L180" i="47"/>
  <c r="K180" i="47"/>
  <c r="O179" i="47"/>
  <c r="N179" i="47"/>
  <c r="M179" i="47"/>
  <c r="L179" i="47"/>
  <c r="K179" i="47"/>
  <c r="O178" i="47"/>
  <c r="N178" i="47"/>
  <c r="M178" i="47"/>
  <c r="L178" i="47"/>
  <c r="K178" i="47"/>
  <c r="O177" i="47"/>
  <c r="N177" i="47"/>
  <c r="M177" i="47"/>
  <c r="L177" i="47"/>
  <c r="K177" i="47"/>
  <c r="O176" i="47"/>
  <c r="N176" i="47"/>
  <c r="M176" i="47"/>
  <c r="L176" i="47"/>
  <c r="K176" i="47"/>
  <c r="O175" i="47"/>
  <c r="N175" i="47"/>
  <c r="M175" i="47"/>
  <c r="L175" i="47"/>
  <c r="K175" i="47"/>
  <c r="O174" i="47"/>
  <c r="N174" i="47"/>
  <c r="M174" i="47"/>
  <c r="L174" i="47"/>
  <c r="K174" i="47"/>
  <c r="O173" i="47"/>
  <c r="N173" i="47"/>
  <c r="M173" i="47"/>
  <c r="L173" i="47"/>
  <c r="K173" i="47"/>
  <c r="O172" i="47"/>
  <c r="N172" i="47"/>
  <c r="M172" i="47"/>
  <c r="L172" i="47"/>
  <c r="K172" i="47"/>
  <c r="O171" i="47"/>
  <c r="N171" i="47"/>
  <c r="M171" i="47"/>
  <c r="L171" i="47"/>
  <c r="K171" i="47"/>
  <c r="O170" i="47"/>
  <c r="N170" i="47"/>
  <c r="M170" i="47"/>
  <c r="L170" i="47"/>
  <c r="K170" i="47"/>
  <c r="O169" i="47"/>
  <c r="N169" i="47"/>
  <c r="M169" i="47"/>
  <c r="L169" i="47"/>
  <c r="K169" i="47"/>
  <c r="O168" i="47"/>
  <c r="N168" i="47"/>
  <c r="M168" i="47"/>
  <c r="L168" i="47"/>
  <c r="K168" i="47"/>
  <c r="O167" i="47"/>
  <c r="N167" i="47"/>
  <c r="M167" i="47"/>
  <c r="L167" i="47"/>
  <c r="K167" i="47"/>
  <c r="O166" i="47"/>
  <c r="N166" i="47"/>
  <c r="M166" i="47"/>
  <c r="L166" i="47"/>
  <c r="K166" i="47"/>
  <c r="O165" i="47"/>
  <c r="N165" i="47"/>
  <c r="M165" i="47"/>
  <c r="L165" i="47"/>
  <c r="K165" i="47"/>
  <c r="O164" i="47"/>
  <c r="N164" i="47"/>
  <c r="M164" i="47"/>
  <c r="L164" i="47"/>
  <c r="K164" i="47"/>
  <c r="O163" i="47"/>
  <c r="N163" i="47"/>
  <c r="M163" i="47"/>
  <c r="L163" i="47"/>
  <c r="K163" i="47"/>
  <c r="O162" i="47"/>
  <c r="N162" i="47"/>
  <c r="M162" i="47"/>
  <c r="L162" i="47"/>
  <c r="K162" i="47"/>
  <c r="O161" i="47"/>
  <c r="N161" i="47"/>
  <c r="M161" i="47"/>
  <c r="L161" i="47"/>
  <c r="K161" i="47"/>
  <c r="O160" i="47"/>
  <c r="N160" i="47"/>
  <c r="M160" i="47"/>
  <c r="L160" i="47"/>
  <c r="K160" i="47"/>
  <c r="O159" i="47"/>
  <c r="N159" i="47"/>
  <c r="M159" i="47"/>
  <c r="L159" i="47"/>
  <c r="K159" i="47"/>
  <c r="O158" i="47"/>
  <c r="N158" i="47"/>
  <c r="M158" i="47"/>
  <c r="L158" i="47"/>
  <c r="K158" i="47"/>
  <c r="O157" i="47"/>
  <c r="N157" i="47"/>
  <c r="M157" i="47"/>
  <c r="L157" i="47"/>
  <c r="K157" i="47"/>
  <c r="O156" i="47"/>
  <c r="N156" i="47"/>
  <c r="M156" i="47"/>
  <c r="L156" i="47"/>
  <c r="K156" i="47"/>
  <c r="O155" i="47"/>
  <c r="N155" i="47"/>
  <c r="M155" i="47"/>
  <c r="L155" i="47"/>
  <c r="K155" i="47"/>
  <c r="O154" i="47"/>
  <c r="N154" i="47"/>
  <c r="M154" i="47"/>
  <c r="L154" i="47"/>
  <c r="K154" i="47"/>
  <c r="O153" i="47"/>
  <c r="N153" i="47"/>
  <c r="M153" i="47"/>
  <c r="L153" i="47"/>
  <c r="K153" i="47"/>
  <c r="O152" i="47"/>
  <c r="N152" i="47"/>
  <c r="M152" i="47"/>
  <c r="L152" i="47"/>
  <c r="K152" i="47"/>
  <c r="O151" i="47"/>
  <c r="N151" i="47"/>
  <c r="M151" i="47"/>
  <c r="L151" i="47"/>
  <c r="K151" i="47"/>
  <c r="O150" i="47"/>
  <c r="N150" i="47"/>
  <c r="M150" i="47"/>
  <c r="L150" i="47"/>
  <c r="K150" i="47"/>
  <c r="O149" i="47"/>
  <c r="N149" i="47"/>
  <c r="M149" i="47"/>
  <c r="L149" i="47"/>
  <c r="K149" i="47"/>
  <c r="O148" i="47"/>
  <c r="N148" i="47"/>
  <c r="M148" i="47"/>
  <c r="L148" i="47"/>
  <c r="K148" i="47"/>
  <c r="O147" i="47"/>
  <c r="N147" i="47"/>
  <c r="M147" i="47"/>
  <c r="L147" i="47"/>
  <c r="K147" i="47"/>
  <c r="O146" i="47"/>
  <c r="N146" i="47"/>
  <c r="M146" i="47"/>
  <c r="L146" i="47"/>
  <c r="K146" i="47"/>
  <c r="O145" i="47"/>
  <c r="N145" i="47"/>
  <c r="M145" i="47"/>
  <c r="L145" i="47"/>
  <c r="K145" i="47"/>
  <c r="O144" i="47"/>
  <c r="N144" i="47"/>
  <c r="M144" i="47"/>
  <c r="L144" i="47"/>
  <c r="K144" i="47"/>
  <c r="O143" i="47"/>
  <c r="N143" i="47"/>
  <c r="M143" i="47"/>
  <c r="L143" i="47"/>
  <c r="K143" i="47"/>
  <c r="O142" i="47"/>
  <c r="N142" i="47"/>
  <c r="M142" i="47"/>
  <c r="L142" i="47"/>
  <c r="K142" i="47"/>
  <c r="O141" i="47"/>
  <c r="N141" i="47"/>
  <c r="M141" i="47"/>
  <c r="L141" i="47"/>
  <c r="K141" i="47"/>
  <c r="O140" i="47"/>
  <c r="N140" i="47"/>
  <c r="M140" i="47"/>
  <c r="L140" i="47"/>
  <c r="K140" i="47"/>
  <c r="O139" i="47"/>
  <c r="N139" i="47"/>
  <c r="M139" i="47"/>
  <c r="L139" i="47"/>
  <c r="K139" i="47"/>
  <c r="O138" i="47"/>
  <c r="N138" i="47"/>
  <c r="M138" i="47"/>
  <c r="L138" i="47"/>
  <c r="K138" i="47"/>
  <c r="O137" i="47"/>
  <c r="N137" i="47"/>
  <c r="M137" i="47"/>
  <c r="L137" i="47"/>
  <c r="K137" i="47"/>
  <c r="O136" i="47"/>
  <c r="N136" i="47"/>
  <c r="M136" i="47"/>
  <c r="L136" i="47"/>
  <c r="K136" i="47"/>
  <c r="O135" i="47"/>
  <c r="N135" i="47"/>
  <c r="M135" i="47"/>
  <c r="L135" i="47"/>
  <c r="K135" i="47"/>
  <c r="O134" i="47"/>
  <c r="N134" i="47"/>
  <c r="M134" i="47"/>
  <c r="L134" i="47"/>
  <c r="K134" i="47"/>
  <c r="O133" i="47"/>
  <c r="N133" i="47"/>
  <c r="M133" i="47"/>
  <c r="L133" i="47"/>
  <c r="K133" i="47"/>
  <c r="O132" i="47"/>
  <c r="N132" i="47"/>
  <c r="M132" i="47"/>
  <c r="L132" i="47"/>
  <c r="K132" i="47"/>
  <c r="O131" i="47"/>
  <c r="N131" i="47"/>
  <c r="M131" i="47"/>
  <c r="L131" i="47"/>
  <c r="K131" i="47"/>
  <c r="O130" i="47"/>
  <c r="N130" i="47"/>
  <c r="M130" i="47"/>
  <c r="L130" i="47"/>
  <c r="K130" i="47"/>
  <c r="O129" i="47"/>
  <c r="N129" i="47"/>
  <c r="M129" i="47"/>
  <c r="L129" i="47"/>
  <c r="K129" i="47"/>
  <c r="O128" i="47"/>
  <c r="N128" i="47"/>
  <c r="M128" i="47"/>
  <c r="L128" i="47"/>
  <c r="K128" i="47"/>
  <c r="O127" i="47"/>
  <c r="N127" i="47"/>
  <c r="M127" i="47"/>
  <c r="L127" i="47"/>
  <c r="K127" i="47"/>
  <c r="O126" i="47"/>
  <c r="N126" i="47"/>
  <c r="M126" i="47"/>
  <c r="L126" i="47"/>
  <c r="K126" i="47"/>
  <c r="O125" i="47"/>
  <c r="N125" i="47"/>
  <c r="M125" i="47"/>
  <c r="L125" i="47"/>
  <c r="K125" i="47"/>
  <c r="O124" i="47"/>
  <c r="N124" i="47"/>
  <c r="M124" i="47"/>
  <c r="L124" i="47"/>
  <c r="K124" i="47"/>
  <c r="O123" i="47"/>
  <c r="N123" i="47"/>
  <c r="M123" i="47"/>
  <c r="L123" i="47"/>
  <c r="K123" i="47"/>
  <c r="O122" i="47"/>
  <c r="N122" i="47"/>
  <c r="M122" i="47"/>
  <c r="L122" i="47"/>
  <c r="K122" i="47"/>
  <c r="O121" i="47"/>
  <c r="N121" i="47"/>
  <c r="M121" i="47"/>
  <c r="L121" i="47"/>
  <c r="K121" i="47"/>
  <c r="O120" i="47"/>
  <c r="N120" i="47"/>
  <c r="M120" i="47"/>
  <c r="L120" i="47"/>
  <c r="K120" i="47"/>
  <c r="O119" i="47"/>
  <c r="N119" i="47"/>
  <c r="M119" i="47"/>
  <c r="L119" i="47"/>
  <c r="K119" i="47"/>
  <c r="O118" i="47"/>
  <c r="N118" i="47"/>
  <c r="M118" i="47"/>
  <c r="L118" i="47"/>
  <c r="K118" i="47"/>
  <c r="O117" i="47"/>
  <c r="N117" i="47"/>
  <c r="M117" i="47"/>
  <c r="L117" i="47"/>
  <c r="K117" i="47"/>
  <c r="O116" i="47"/>
  <c r="N116" i="47"/>
  <c r="M116" i="47"/>
  <c r="L116" i="47"/>
  <c r="K116" i="47"/>
  <c r="O115" i="47"/>
  <c r="N115" i="47"/>
  <c r="M115" i="47"/>
  <c r="L115" i="47"/>
  <c r="K115" i="47"/>
  <c r="O114" i="47"/>
  <c r="N114" i="47"/>
  <c r="M114" i="47"/>
  <c r="L114" i="47"/>
  <c r="K114" i="47"/>
  <c r="O113" i="47"/>
  <c r="N113" i="47"/>
  <c r="M113" i="47"/>
  <c r="L113" i="47"/>
  <c r="K113" i="47"/>
  <c r="O112" i="47"/>
  <c r="N112" i="47"/>
  <c r="M112" i="47"/>
  <c r="L112" i="47"/>
  <c r="K112" i="47"/>
  <c r="O111" i="47"/>
  <c r="N111" i="47"/>
  <c r="M111" i="47"/>
  <c r="L111" i="47"/>
  <c r="K111" i="47"/>
  <c r="O110" i="47"/>
  <c r="N110" i="47"/>
  <c r="M110" i="47"/>
  <c r="L110" i="47"/>
  <c r="K110" i="47"/>
  <c r="O109" i="47"/>
  <c r="N109" i="47"/>
  <c r="M109" i="47"/>
  <c r="L109" i="47"/>
  <c r="K109" i="47"/>
  <c r="O108" i="47"/>
  <c r="N108" i="47"/>
  <c r="M108" i="47"/>
  <c r="L108" i="47"/>
  <c r="K108" i="47"/>
  <c r="O107" i="47"/>
  <c r="N107" i="47"/>
  <c r="M107" i="47"/>
  <c r="L107" i="47"/>
  <c r="K107" i="47"/>
  <c r="O106" i="47"/>
  <c r="N106" i="47"/>
  <c r="M106" i="47"/>
  <c r="L106" i="47"/>
  <c r="K106" i="47"/>
  <c r="O105" i="47"/>
  <c r="N105" i="47"/>
  <c r="M105" i="47"/>
  <c r="L105" i="47"/>
  <c r="K105" i="47"/>
  <c r="O104" i="47"/>
  <c r="N104" i="47"/>
  <c r="M104" i="47"/>
  <c r="L104" i="47"/>
  <c r="K104" i="47"/>
  <c r="O103" i="47"/>
  <c r="N103" i="47"/>
  <c r="M103" i="47"/>
  <c r="L103" i="47"/>
  <c r="K103" i="47"/>
  <c r="O102" i="47"/>
  <c r="N102" i="47"/>
  <c r="M102" i="47"/>
  <c r="L102" i="47"/>
  <c r="K102" i="47"/>
  <c r="O101" i="47"/>
  <c r="N101" i="47"/>
  <c r="M101" i="47"/>
  <c r="L101" i="47"/>
  <c r="K101" i="47"/>
  <c r="O100" i="47"/>
  <c r="N100" i="47"/>
  <c r="M100" i="47"/>
  <c r="L100" i="47"/>
  <c r="K100" i="47"/>
  <c r="O99" i="47"/>
  <c r="N99" i="47"/>
  <c r="M99" i="47"/>
  <c r="L99" i="47"/>
  <c r="K99" i="47"/>
  <c r="O98" i="47"/>
  <c r="N98" i="47"/>
  <c r="M98" i="47"/>
  <c r="L98" i="47"/>
  <c r="K98" i="47"/>
  <c r="O97" i="47"/>
  <c r="N97" i="47"/>
  <c r="M97" i="47"/>
  <c r="L97" i="47"/>
  <c r="K97" i="47"/>
  <c r="O96" i="47"/>
  <c r="N96" i="47"/>
  <c r="M96" i="47"/>
  <c r="L96" i="47"/>
  <c r="K96" i="47"/>
  <c r="O95" i="47"/>
  <c r="N95" i="47"/>
  <c r="M95" i="47"/>
  <c r="L95" i="47"/>
  <c r="K95" i="47"/>
  <c r="O94" i="47"/>
  <c r="N94" i="47"/>
  <c r="M94" i="47"/>
  <c r="L94" i="47"/>
  <c r="K94" i="47"/>
  <c r="O93" i="47"/>
  <c r="N93" i="47"/>
  <c r="M93" i="47"/>
  <c r="L93" i="47"/>
  <c r="K93" i="47"/>
  <c r="O92" i="47"/>
  <c r="N92" i="47"/>
  <c r="M92" i="47"/>
  <c r="L92" i="47"/>
  <c r="K92" i="47"/>
  <c r="O91" i="47"/>
  <c r="N91" i="47"/>
  <c r="M91" i="47"/>
  <c r="L91" i="47"/>
  <c r="K91" i="47"/>
  <c r="O90" i="47"/>
  <c r="N90" i="47"/>
  <c r="M90" i="47"/>
  <c r="L90" i="47"/>
  <c r="K90" i="47"/>
  <c r="O89" i="47"/>
  <c r="N89" i="47"/>
  <c r="M89" i="47"/>
  <c r="L89" i="47"/>
  <c r="K89" i="47"/>
  <c r="O88" i="47"/>
  <c r="N88" i="47"/>
  <c r="M88" i="47"/>
  <c r="L88" i="47"/>
  <c r="K88" i="47"/>
  <c r="O87" i="47"/>
  <c r="N87" i="47"/>
  <c r="M87" i="47"/>
  <c r="L87" i="47"/>
  <c r="K87" i="47"/>
  <c r="O86" i="47"/>
  <c r="N86" i="47"/>
  <c r="M86" i="47"/>
  <c r="L86" i="47"/>
  <c r="K86" i="47"/>
  <c r="O85" i="47"/>
  <c r="N85" i="47"/>
  <c r="M85" i="47"/>
  <c r="L85" i="47"/>
  <c r="K85" i="47"/>
  <c r="O84" i="47"/>
  <c r="N84" i="47"/>
  <c r="M84" i="47"/>
  <c r="L84" i="47"/>
  <c r="K84" i="47"/>
  <c r="O83" i="47"/>
  <c r="N83" i="47"/>
  <c r="M83" i="47"/>
  <c r="L83" i="47"/>
  <c r="K83" i="47"/>
  <c r="O82" i="47"/>
  <c r="N82" i="47"/>
  <c r="M82" i="47"/>
  <c r="L82" i="47"/>
  <c r="K82" i="47"/>
  <c r="O81" i="47"/>
  <c r="N81" i="47"/>
  <c r="M81" i="47"/>
  <c r="L81" i="47"/>
  <c r="K81" i="47"/>
  <c r="O80" i="47"/>
  <c r="N80" i="47"/>
  <c r="M80" i="47"/>
  <c r="L80" i="47"/>
  <c r="K80" i="47"/>
  <c r="O79" i="47"/>
  <c r="N79" i="47"/>
  <c r="M79" i="47"/>
  <c r="L79" i="47"/>
  <c r="K79" i="47"/>
  <c r="O78" i="47"/>
  <c r="N78" i="47"/>
  <c r="M78" i="47"/>
  <c r="L78" i="47"/>
  <c r="K78" i="47"/>
  <c r="O77" i="47"/>
  <c r="N77" i="47"/>
  <c r="M77" i="47"/>
  <c r="L77" i="47"/>
  <c r="K77" i="47"/>
  <c r="O76" i="47"/>
  <c r="N76" i="47"/>
  <c r="M76" i="47"/>
  <c r="L76" i="47"/>
  <c r="K76" i="47"/>
  <c r="O75" i="47"/>
  <c r="N75" i="47"/>
  <c r="M75" i="47"/>
  <c r="L75" i="47"/>
  <c r="K75" i="47"/>
  <c r="O74" i="47"/>
  <c r="N74" i="47"/>
  <c r="M74" i="47"/>
  <c r="L74" i="47"/>
  <c r="K74" i="47"/>
  <c r="O73" i="47"/>
  <c r="N73" i="47"/>
  <c r="M73" i="47"/>
  <c r="L73" i="47"/>
  <c r="K73" i="47"/>
  <c r="O72" i="47"/>
  <c r="N72" i="47"/>
  <c r="M72" i="47"/>
  <c r="L72" i="47"/>
  <c r="K72" i="47"/>
  <c r="O71" i="47"/>
  <c r="N71" i="47"/>
  <c r="M71" i="47"/>
  <c r="L71" i="47"/>
  <c r="K71" i="47"/>
  <c r="O70" i="47"/>
  <c r="N70" i="47"/>
  <c r="M70" i="47"/>
  <c r="L70" i="47"/>
  <c r="K70" i="47"/>
  <c r="O69" i="47"/>
  <c r="N69" i="47"/>
  <c r="M69" i="47"/>
  <c r="L69" i="47"/>
  <c r="K69" i="47"/>
  <c r="O68" i="47"/>
  <c r="N68" i="47"/>
  <c r="M68" i="47"/>
  <c r="L68" i="47"/>
  <c r="K68" i="47"/>
  <c r="O67" i="47"/>
  <c r="N67" i="47"/>
  <c r="M67" i="47"/>
  <c r="L67" i="47"/>
  <c r="K67" i="47"/>
  <c r="O66" i="47"/>
  <c r="N66" i="47"/>
  <c r="M66" i="47"/>
  <c r="L66" i="47"/>
  <c r="K66" i="47"/>
  <c r="O65" i="47"/>
  <c r="N65" i="47"/>
  <c r="M65" i="47"/>
  <c r="L65" i="47"/>
  <c r="K65" i="47"/>
  <c r="O64" i="47"/>
  <c r="N64" i="47"/>
  <c r="M64" i="47"/>
  <c r="L64" i="47"/>
  <c r="K64" i="47"/>
  <c r="O63" i="47"/>
  <c r="N63" i="47"/>
  <c r="M63" i="47"/>
  <c r="L63" i="47"/>
  <c r="K63" i="47"/>
  <c r="O62" i="47"/>
  <c r="N62" i="47"/>
  <c r="M62" i="47"/>
  <c r="L62" i="47"/>
  <c r="K62" i="47"/>
  <c r="O61" i="47"/>
  <c r="N61" i="47"/>
  <c r="M61" i="47"/>
  <c r="L61" i="47"/>
  <c r="K61" i="47"/>
  <c r="O60" i="47"/>
  <c r="N60" i="47"/>
  <c r="M60" i="47"/>
  <c r="L60" i="47"/>
  <c r="K60" i="47"/>
  <c r="O59" i="47"/>
  <c r="N59" i="47"/>
  <c r="M59" i="47"/>
  <c r="L59" i="47"/>
  <c r="K59" i="47"/>
  <c r="O58" i="47"/>
  <c r="N58" i="47"/>
  <c r="M58" i="47"/>
  <c r="L58" i="47"/>
  <c r="K58" i="47"/>
  <c r="O57" i="47"/>
  <c r="N57" i="47"/>
  <c r="M57" i="47"/>
  <c r="L57" i="47"/>
  <c r="K57" i="47"/>
  <c r="O56" i="47"/>
  <c r="N56" i="47"/>
  <c r="M56" i="47"/>
  <c r="L56" i="47"/>
  <c r="K56" i="47"/>
  <c r="O55" i="47"/>
  <c r="N55" i="47"/>
  <c r="M55" i="47"/>
  <c r="L55" i="47"/>
  <c r="K55" i="47"/>
  <c r="O54" i="47"/>
  <c r="N54" i="47"/>
  <c r="M54" i="47"/>
  <c r="L54" i="47"/>
  <c r="K54" i="47"/>
  <c r="O53" i="47"/>
  <c r="N53" i="47"/>
  <c r="M53" i="47"/>
  <c r="L53" i="47"/>
  <c r="K53" i="47"/>
  <c r="O52" i="47"/>
  <c r="N52" i="47"/>
  <c r="M52" i="47"/>
  <c r="L52" i="47"/>
  <c r="K52" i="47"/>
  <c r="O51" i="47"/>
  <c r="N51" i="47"/>
  <c r="M51" i="47"/>
  <c r="L51" i="47"/>
  <c r="K51" i="47"/>
  <c r="O50" i="47"/>
  <c r="N50" i="47"/>
  <c r="M50" i="47"/>
  <c r="L50" i="47"/>
  <c r="K50" i="47"/>
  <c r="O49" i="47"/>
  <c r="N49" i="47"/>
  <c r="M49" i="47"/>
  <c r="L49" i="47"/>
  <c r="K49" i="47"/>
  <c r="O48" i="47"/>
  <c r="N48" i="47"/>
  <c r="M48" i="47"/>
  <c r="L48" i="47"/>
  <c r="K48" i="47"/>
  <c r="O47" i="47"/>
  <c r="N47" i="47"/>
  <c r="M47" i="47"/>
  <c r="L47" i="47"/>
  <c r="K47" i="47"/>
  <c r="O46" i="47"/>
  <c r="N46" i="47"/>
  <c r="M46" i="47"/>
  <c r="L46" i="47"/>
  <c r="K46" i="47"/>
  <c r="O45" i="47"/>
  <c r="N45" i="47"/>
  <c r="M45" i="47"/>
  <c r="L45" i="47"/>
  <c r="K45" i="47"/>
  <c r="O44" i="47"/>
  <c r="N44" i="47"/>
  <c r="M44" i="47"/>
  <c r="L44" i="47"/>
  <c r="K44" i="47"/>
  <c r="O43" i="47"/>
  <c r="N43" i="47"/>
  <c r="M43" i="47"/>
  <c r="L43" i="47"/>
  <c r="K43" i="47"/>
  <c r="O42" i="47"/>
  <c r="N42" i="47"/>
  <c r="M42" i="47"/>
  <c r="L42" i="47"/>
  <c r="K42" i="47"/>
  <c r="O41" i="47"/>
  <c r="N41" i="47"/>
  <c r="M41" i="47"/>
  <c r="L41" i="47"/>
  <c r="K41" i="47"/>
  <c r="O40" i="47"/>
  <c r="N40" i="47"/>
  <c r="M40" i="47"/>
  <c r="L40" i="47"/>
  <c r="K40" i="47"/>
  <c r="O39" i="47"/>
  <c r="N39" i="47"/>
  <c r="M39" i="47"/>
  <c r="L39" i="47"/>
  <c r="K39" i="47"/>
  <c r="O38" i="47"/>
  <c r="N38" i="47"/>
  <c r="M38" i="47"/>
  <c r="L38" i="47"/>
  <c r="K38" i="47"/>
  <c r="O37" i="47"/>
  <c r="N37" i="47"/>
  <c r="M37" i="47"/>
  <c r="L37" i="47"/>
  <c r="K37" i="47"/>
  <c r="O36" i="47"/>
  <c r="N36" i="47"/>
  <c r="M36" i="47"/>
  <c r="L36" i="47"/>
  <c r="K36" i="47"/>
  <c r="O35" i="47"/>
  <c r="N35" i="47"/>
  <c r="M35" i="47"/>
  <c r="L35" i="47"/>
  <c r="K35" i="47"/>
  <c r="O34" i="47"/>
  <c r="N34" i="47"/>
  <c r="M34" i="47"/>
  <c r="L34" i="47"/>
  <c r="K34" i="47"/>
  <c r="O33" i="47"/>
  <c r="N33" i="47"/>
  <c r="M33" i="47"/>
  <c r="L33" i="47"/>
  <c r="K33" i="47"/>
  <c r="O32" i="47"/>
  <c r="N32" i="47"/>
  <c r="M32" i="47"/>
  <c r="L32" i="47"/>
  <c r="K32" i="47"/>
  <c r="O31" i="47"/>
  <c r="N31" i="47"/>
  <c r="M31" i="47"/>
  <c r="L31" i="47"/>
  <c r="K31" i="47"/>
  <c r="O30" i="47"/>
  <c r="N30" i="47"/>
  <c r="M30" i="47"/>
  <c r="L30" i="47"/>
  <c r="K30" i="47"/>
  <c r="O29" i="47"/>
  <c r="N29" i="47"/>
  <c r="M29" i="47"/>
  <c r="L29" i="47"/>
  <c r="K29" i="47"/>
  <c r="O28" i="47"/>
  <c r="N28" i="47"/>
  <c r="M28" i="47"/>
  <c r="L28" i="47"/>
  <c r="K28" i="47"/>
  <c r="O27" i="47"/>
  <c r="N27" i="47"/>
  <c r="M27" i="47"/>
  <c r="L27" i="47"/>
  <c r="K27" i="47"/>
  <c r="O26" i="47"/>
  <c r="N26" i="47"/>
  <c r="M26" i="47"/>
  <c r="L26" i="47"/>
  <c r="K26" i="47"/>
  <c r="O25" i="47"/>
  <c r="N25" i="47"/>
  <c r="M25" i="47"/>
  <c r="L25" i="47"/>
  <c r="K25" i="47"/>
  <c r="O24" i="47"/>
  <c r="N24" i="47"/>
  <c r="M24" i="47"/>
  <c r="L24" i="47"/>
  <c r="K24" i="47"/>
  <c r="O23" i="47"/>
  <c r="N23" i="47"/>
  <c r="M23" i="47"/>
  <c r="L23" i="47"/>
  <c r="K23" i="47"/>
  <c r="O22" i="47"/>
  <c r="N22" i="47"/>
  <c r="M22" i="47"/>
  <c r="L22" i="47"/>
  <c r="K22" i="47"/>
  <c r="O21" i="47"/>
  <c r="N21" i="47"/>
  <c r="M21" i="47"/>
  <c r="L21" i="47"/>
  <c r="K21" i="47"/>
  <c r="O20" i="47"/>
  <c r="N20" i="47"/>
  <c r="M20" i="47"/>
  <c r="L20" i="47"/>
  <c r="K20" i="47"/>
  <c r="O19" i="47"/>
  <c r="N19" i="47"/>
  <c r="M19" i="47"/>
  <c r="L19" i="47"/>
  <c r="K19" i="47"/>
  <c r="O18" i="47"/>
  <c r="N18" i="47"/>
  <c r="M18" i="47"/>
  <c r="L18" i="47"/>
  <c r="K18" i="47"/>
  <c r="O17" i="47"/>
  <c r="N17" i="47"/>
  <c r="M17" i="47"/>
  <c r="L17" i="47"/>
  <c r="K17" i="47"/>
  <c r="O16" i="47"/>
  <c r="N16" i="47"/>
  <c r="M16" i="47"/>
  <c r="L16" i="47"/>
  <c r="K16" i="47"/>
  <c r="O15" i="47"/>
  <c r="N15" i="47"/>
  <c r="M15" i="47"/>
  <c r="L15" i="47"/>
  <c r="K15" i="47"/>
  <c r="O14" i="47"/>
  <c r="N14" i="47"/>
  <c r="M14" i="47"/>
  <c r="L14" i="47"/>
  <c r="K14" i="47"/>
  <c r="O13" i="47"/>
  <c r="N13" i="47"/>
  <c r="M13" i="47"/>
  <c r="L13" i="47"/>
  <c r="K13" i="47"/>
  <c r="O12" i="47"/>
  <c r="N12" i="47"/>
  <c r="M12" i="47"/>
  <c r="L12" i="47"/>
  <c r="K12" i="47"/>
  <c r="O270" i="46"/>
  <c r="N270" i="46"/>
  <c r="M270" i="46"/>
  <c r="L270" i="46"/>
  <c r="K270" i="46"/>
  <c r="O269" i="46"/>
  <c r="N269" i="46"/>
  <c r="M269" i="46"/>
  <c r="L269" i="46"/>
  <c r="K269" i="46"/>
  <c r="O268" i="46"/>
  <c r="N268" i="46"/>
  <c r="M268" i="46"/>
  <c r="L268" i="46"/>
  <c r="K268" i="46"/>
  <c r="O267" i="46"/>
  <c r="N267" i="46"/>
  <c r="M267" i="46"/>
  <c r="L267" i="46"/>
  <c r="K267" i="46"/>
  <c r="O266" i="46"/>
  <c r="N266" i="46"/>
  <c r="M266" i="46"/>
  <c r="L266" i="46"/>
  <c r="K266" i="46"/>
  <c r="O265" i="46"/>
  <c r="N265" i="46"/>
  <c r="M265" i="46"/>
  <c r="L265" i="46"/>
  <c r="K265" i="46"/>
  <c r="O264" i="46"/>
  <c r="N264" i="46"/>
  <c r="M264" i="46"/>
  <c r="L264" i="46"/>
  <c r="K264" i="46"/>
  <c r="O263" i="46"/>
  <c r="N263" i="46"/>
  <c r="M263" i="46"/>
  <c r="L263" i="46"/>
  <c r="K263" i="46"/>
  <c r="O262" i="46"/>
  <c r="N262" i="46"/>
  <c r="M262" i="46"/>
  <c r="L262" i="46"/>
  <c r="K262" i="46"/>
  <c r="O261" i="46"/>
  <c r="N261" i="46"/>
  <c r="M261" i="46"/>
  <c r="L261" i="46"/>
  <c r="K261" i="46"/>
  <c r="O260" i="46"/>
  <c r="N260" i="46"/>
  <c r="M260" i="46"/>
  <c r="L260" i="46"/>
  <c r="K260" i="46"/>
  <c r="O259" i="46"/>
  <c r="N259" i="46"/>
  <c r="M259" i="46"/>
  <c r="L259" i="46"/>
  <c r="K259" i="46"/>
  <c r="O258" i="46"/>
  <c r="N258" i="46"/>
  <c r="M258" i="46"/>
  <c r="L258" i="46"/>
  <c r="K258" i="46"/>
  <c r="O257" i="46"/>
  <c r="N257" i="46"/>
  <c r="M257" i="46"/>
  <c r="L257" i="46"/>
  <c r="K257" i="46"/>
  <c r="O256" i="46"/>
  <c r="N256" i="46"/>
  <c r="M256" i="46"/>
  <c r="L256" i="46"/>
  <c r="K256" i="46"/>
  <c r="O255" i="46"/>
  <c r="N255" i="46"/>
  <c r="M255" i="46"/>
  <c r="L255" i="46"/>
  <c r="K255" i="46"/>
  <c r="O254" i="46"/>
  <c r="N254" i="46"/>
  <c r="M254" i="46"/>
  <c r="L254" i="46"/>
  <c r="K254" i="46"/>
  <c r="O253" i="46"/>
  <c r="N253" i="46"/>
  <c r="M253" i="46"/>
  <c r="L253" i="46"/>
  <c r="K253" i="46"/>
  <c r="O252" i="46"/>
  <c r="N252" i="46"/>
  <c r="M252" i="46"/>
  <c r="L252" i="46"/>
  <c r="K252" i="46"/>
  <c r="O251" i="46"/>
  <c r="N251" i="46"/>
  <c r="M251" i="46"/>
  <c r="L251" i="46"/>
  <c r="K251" i="46"/>
  <c r="O250" i="46"/>
  <c r="N250" i="46"/>
  <c r="M250" i="46"/>
  <c r="L250" i="46"/>
  <c r="K250" i="46"/>
  <c r="O249" i="46"/>
  <c r="N249" i="46"/>
  <c r="M249" i="46"/>
  <c r="L249" i="46"/>
  <c r="K249" i="46"/>
  <c r="O248" i="46"/>
  <c r="N248" i="46"/>
  <c r="M248" i="46"/>
  <c r="L248" i="46"/>
  <c r="K248" i="46"/>
  <c r="O247" i="46"/>
  <c r="N247" i="46"/>
  <c r="M247" i="46"/>
  <c r="L247" i="46"/>
  <c r="K247" i="46"/>
  <c r="O246" i="46"/>
  <c r="N246" i="46"/>
  <c r="M246" i="46"/>
  <c r="L246" i="46"/>
  <c r="K246" i="46"/>
  <c r="O245" i="46"/>
  <c r="N245" i="46"/>
  <c r="M245" i="46"/>
  <c r="L245" i="46"/>
  <c r="K245" i="46"/>
  <c r="O244" i="46"/>
  <c r="N244" i="46"/>
  <c r="M244" i="46"/>
  <c r="L244" i="46"/>
  <c r="K244" i="46"/>
  <c r="O243" i="46"/>
  <c r="N243" i="46"/>
  <c r="M243" i="46"/>
  <c r="L243" i="46"/>
  <c r="K243" i="46"/>
  <c r="O242" i="46"/>
  <c r="N242" i="46"/>
  <c r="M242" i="46"/>
  <c r="L242" i="46"/>
  <c r="K242" i="46"/>
  <c r="O241" i="46"/>
  <c r="N241" i="46"/>
  <c r="M241" i="46"/>
  <c r="L241" i="46"/>
  <c r="K241" i="46"/>
  <c r="O240" i="46"/>
  <c r="N240" i="46"/>
  <c r="M240" i="46"/>
  <c r="L240" i="46"/>
  <c r="K240" i="46"/>
  <c r="O239" i="46"/>
  <c r="N239" i="46"/>
  <c r="M239" i="46"/>
  <c r="L239" i="46"/>
  <c r="K239" i="46"/>
  <c r="O238" i="46"/>
  <c r="N238" i="46"/>
  <c r="M238" i="46"/>
  <c r="L238" i="46"/>
  <c r="K238" i="46"/>
  <c r="O237" i="46"/>
  <c r="N237" i="46"/>
  <c r="M237" i="46"/>
  <c r="L237" i="46"/>
  <c r="K237" i="46"/>
  <c r="O236" i="46"/>
  <c r="N236" i="46"/>
  <c r="M236" i="46"/>
  <c r="L236" i="46"/>
  <c r="K236" i="46"/>
  <c r="O235" i="46"/>
  <c r="N235" i="46"/>
  <c r="M235" i="46"/>
  <c r="L235" i="46"/>
  <c r="K235" i="46"/>
  <c r="O234" i="46"/>
  <c r="N234" i="46"/>
  <c r="M234" i="46"/>
  <c r="L234" i="46"/>
  <c r="K234" i="46"/>
  <c r="O233" i="46"/>
  <c r="N233" i="46"/>
  <c r="M233" i="46"/>
  <c r="L233" i="46"/>
  <c r="K233" i="46"/>
  <c r="O232" i="46"/>
  <c r="N232" i="46"/>
  <c r="M232" i="46"/>
  <c r="L232" i="46"/>
  <c r="K232" i="46"/>
  <c r="O231" i="46"/>
  <c r="N231" i="46"/>
  <c r="M231" i="46"/>
  <c r="L231" i="46"/>
  <c r="K231" i="46"/>
  <c r="O230" i="46"/>
  <c r="N230" i="46"/>
  <c r="M230" i="46"/>
  <c r="L230" i="46"/>
  <c r="K230" i="46"/>
  <c r="O229" i="46"/>
  <c r="N229" i="46"/>
  <c r="M229" i="46"/>
  <c r="L229" i="46"/>
  <c r="K229" i="46"/>
  <c r="O228" i="46"/>
  <c r="N228" i="46"/>
  <c r="M228" i="46"/>
  <c r="L228" i="46"/>
  <c r="K228" i="46"/>
  <c r="O227" i="46"/>
  <c r="N227" i="46"/>
  <c r="M227" i="46"/>
  <c r="L227" i="46"/>
  <c r="K227" i="46"/>
  <c r="O226" i="46"/>
  <c r="N226" i="46"/>
  <c r="M226" i="46"/>
  <c r="L226" i="46"/>
  <c r="K226" i="46"/>
  <c r="O225" i="46"/>
  <c r="N225" i="46"/>
  <c r="M225" i="46"/>
  <c r="L225" i="46"/>
  <c r="K225" i="46"/>
  <c r="O224" i="46"/>
  <c r="N224" i="46"/>
  <c r="M224" i="46"/>
  <c r="L224" i="46"/>
  <c r="K224" i="46"/>
  <c r="O223" i="46"/>
  <c r="N223" i="46"/>
  <c r="M223" i="46"/>
  <c r="L223" i="46"/>
  <c r="K223" i="46"/>
  <c r="O222" i="46"/>
  <c r="N222" i="46"/>
  <c r="M222" i="46"/>
  <c r="L222" i="46"/>
  <c r="K222" i="46"/>
  <c r="O221" i="46"/>
  <c r="N221" i="46"/>
  <c r="M221" i="46"/>
  <c r="L221" i="46"/>
  <c r="K221" i="46"/>
  <c r="O220" i="46"/>
  <c r="N220" i="46"/>
  <c r="M220" i="46"/>
  <c r="L220" i="46"/>
  <c r="K220" i="46"/>
  <c r="O219" i="46"/>
  <c r="N219" i="46"/>
  <c r="M219" i="46"/>
  <c r="L219" i="46"/>
  <c r="K219" i="46"/>
  <c r="O218" i="46"/>
  <c r="N218" i="46"/>
  <c r="M218" i="46"/>
  <c r="L218" i="46"/>
  <c r="K218" i="46"/>
  <c r="O217" i="46"/>
  <c r="N217" i="46"/>
  <c r="M217" i="46"/>
  <c r="L217" i="46"/>
  <c r="K217" i="46"/>
  <c r="O216" i="46"/>
  <c r="N216" i="46"/>
  <c r="M216" i="46"/>
  <c r="L216" i="46"/>
  <c r="K216" i="46"/>
  <c r="O215" i="46"/>
  <c r="N215" i="46"/>
  <c r="M215" i="46"/>
  <c r="L215" i="46"/>
  <c r="K215" i="46"/>
  <c r="O214" i="46"/>
  <c r="N214" i="46"/>
  <c r="M214" i="46"/>
  <c r="L214" i="46"/>
  <c r="K214" i="46"/>
  <c r="O213" i="46"/>
  <c r="N213" i="46"/>
  <c r="M213" i="46"/>
  <c r="L213" i="46"/>
  <c r="K213" i="46"/>
  <c r="O212" i="46"/>
  <c r="N212" i="46"/>
  <c r="M212" i="46"/>
  <c r="L212" i="46"/>
  <c r="K212" i="46"/>
  <c r="O211" i="46"/>
  <c r="N211" i="46"/>
  <c r="M211" i="46"/>
  <c r="L211" i="46"/>
  <c r="K211" i="46"/>
  <c r="O210" i="46"/>
  <c r="N210" i="46"/>
  <c r="M210" i="46"/>
  <c r="L210" i="46"/>
  <c r="K210" i="46"/>
  <c r="O209" i="46"/>
  <c r="N209" i="46"/>
  <c r="M209" i="46"/>
  <c r="L209" i="46"/>
  <c r="K209" i="46"/>
  <c r="O208" i="46"/>
  <c r="N208" i="46"/>
  <c r="M208" i="46"/>
  <c r="L208" i="46"/>
  <c r="K208" i="46"/>
  <c r="O207" i="46"/>
  <c r="N207" i="46"/>
  <c r="M207" i="46"/>
  <c r="L207" i="46"/>
  <c r="K207" i="46"/>
  <c r="O206" i="46"/>
  <c r="N206" i="46"/>
  <c r="M206" i="46"/>
  <c r="L206" i="46"/>
  <c r="K206" i="46"/>
  <c r="O205" i="46"/>
  <c r="N205" i="46"/>
  <c r="M205" i="46"/>
  <c r="L205" i="46"/>
  <c r="K205" i="46"/>
  <c r="O204" i="46"/>
  <c r="N204" i="46"/>
  <c r="M204" i="46"/>
  <c r="L204" i="46"/>
  <c r="K204" i="46"/>
  <c r="O203" i="46"/>
  <c r="N203" i="46"/>
  <c r="M203" i="46"/>
  <c r="L203" i="46"/>
  <c r="K203" i="46"/>
  <c r="O202" i="46"/>
  <c r="N202" i="46"/>
  <c r="M202" i="46"/>
  <c r="L202" i="46"/>
  <c r="K202" i="46"/>
  <c r="O201" i="46"/>
  <c r="N201" i="46"/>
  <c r="M201" i="46"/>
  <c r="L201" i="46"/>
  <c r="K201" i="46"/>
  <c r="O200" i="46"/>
  <c r="N200" i="46"/>
  <c r="M200" i="46"/>
  <c r="L200" i="46"/>
  <c r="K200" i="46"/>
  <c r="O199" i="46"/>
  <c r="N199" i="46"/>
  <c r="M199" i="46"/>
  <c r="L199" i="46"/>
  <c r="K199" i="46"/>
  <c r="O198" i="46"/>
  <c r="N198" i="46"/>
  <c r="M198" i="46"/>
  <c r="L198" i="46"/>
  <c r="K198" i="46"/>
  <c r="O197" i="46"/>
  <c r="N197" i="46"/>
  <c r="M197" i="46"/>
  <c r="L197" i="46"/>
  <c r="K197" i="46"/>
  <c r="O196" i="46"/>
  <c r="N196" i="46"/>
  <c r="M196" i="46"/>
  <c r="L196" i="46"/>
  <c r="K196" i="46"/>
  <c r="O195" i="46"/>
  <c r="N195" i="46"/>
  <c r="M195" i="46"/>
  <c r="L195" i="46"/>
  <c r="K195" i="46"/>
  <c r="O194" i="46"/>
  <c r="N194" i="46"/>
  <c r="M194" i="46"/>
  <c r="L194" i="46"/>
  <c r="K194" i="46"/>
  <c r="O193" i="46"/>
  <c r="N193" i="46"/>
  <c r="M193" i="46"/>
  <c r="L193" i="46"/>
  <c r="K193" i="46"/>
  <c r="O192" i="46"/>
  <c r="N192" i="46"/>
  <c r="M192" i="46"/>
  <c r="L192" i="46"/>
  <c r="K192" i="46"/>
  <c r="O191" i="46"/>
  <c r="N191" i="46"/>
  <c r="M191" i="46"/>
  <c r="L191" i="46"/>
  <c r="K191" i="46"/>
  <c r="O190" i="46"/>
  <c r="N190" i="46"/>
  <c r="M190" i="46"/>
  <c r="L190" i="46"/>
  <c r="K190" i="46"/>
  <c r="O189" i="46"/>
  <c r="N189" i="46"/>
  <c r="M189" i="46"/>
  <c r="L189" i="46"/>
  <c r="K189" i="46"/>
  <c r="O188" i="46"/>
  <c r="N188" i="46"/>
  <c r="M188" i="46"/>
  <c r="L188" i="46"/>
  <c r="K188" i="46"/>
  <c r="O187" i="46"/>
  <c r="N187" i="46"/>
  <c r="M187" i="46"/>
  <c r="L187" i="46"/>
  <c r="K187" i="46"/>
  <c r="O186" i="46"/>
  <c r="N186" i="46"/>
  <c r="M186" i="46"/>
  <c r="L186" i="46"/>
  <c r="K186" i="46"/>
  <c r="O185" i="46"/>
  <c r="N185" i="46"/>
  <c r="M185" i="46"/>
  <c r="L185" i="46"/>
  <c r="K185" i="46"/>
  <c r="O184" i="46"/>
  <c r="N184" i="46"/>
  <c r="M184" i="46"/>
  <c r="L184" i="46"/>
  <c r="K184" i="46"/>
  <c r="O183" i="46"/>
  <c r="N183" i="46"/>
  <c r="M183" i="46"/>
  <c r="L183" i="46"/>
  <c r="K183" i="46"/>
  <c r="O182" i="46"/>
  <c r="N182" i="46"/>
  <c r="M182" i="46"/>
  <c r="L182" i="46"/>
  <c r="K182" i="46"/>
  <c r="O181" i="46"/>
  <c r="N181" i="46"/>
  <c r="M181" i="46"/>
  <c r="L181" i="46"/>
  <c r="K181" i="46"/>
  <c r="O180" i="46"/>
  <c r="N180" i="46"/>
  <c r="M180" i="46"/>
  <c r="L180" i="46"/>
  <c r="K180" i="46"/>
  <c r="O179" i="46"/>
  <c r="N179" i="46"/>
  <c r="M179" i="46"/>
  <c r="L179" i="46"/>
  <c r="K179" i="46"/>
  <c r="O178" i="46"/>
  <c r="N178" i="46"/>
  <c r="M178" i="46"/>
  <c r="L178" i="46"/>
  <c r="K178" i="46"/>
  <c r="O177" i="46"/>
  <c r="N177" i="46"/>
  <c r="M177" i="46"/>
  <c r="L177" i="46"/>
  <c r="K177" i="46"/>
  <c r="O176" i="46"/>
  <c r="N176" i="46"/>
  <c r="M176" i="46"/>
  <c r="L176" i="46"/>
  <c r="K176" i="46"/>
  <c r="O175" i="46"/>
  <c r="N175" i="46"/>
  <c r="M175" i="46"/>
  <c r="L175" i="46"/>
  <c r="K175" i="46"/>
  <c r="O174" i="46"/>
  <c r="N174" i="46"/>
  <c r="M174" i="46"/>
  <c r="L174" i="46"/>
  <c r="K174" i="46"/>
  <c r="O173" i="46"/>
  <c r="N173" i="46"/>
  <c r="M173" i="46"/>
  <c r="L173" i="46"/>
  <c r="K173" i="46"/>
  <c r="O172" i="46"/>
  <c r="N172" i="46"/>
  <c r="M172" i="46"/>
  <c r="L172" i="46"/>
  <c r="K172" i="46"/>
  <c r="O171" i="46"/>
  <c r="N171" i="46"/>
  <c r="M171" i="46"/>
  <c r="L171" i="46"/>
  <c r="K171" i="46"/>
  <c r="O170" i="46"/>
  <c r="N170" i="46"/>
  <c r="M170" i="46"/>
  <c r="L170" i="46"/>
  <c r="K170" i="46"/>
  <c r="O169" i="46"/>
  <c r="N169" i="46"/>
  <c r="M169" i="46"/>
  <c r="L169" i="46"/>
  <c r="K169" i="46"/>
  <c r="O168" i="46"/>
  <c r="N168" i="46"/>
  <c r="M168" i="46"/>
  <c r="L168" i="46"/>
  <c r="K168" i="46"/>
  <c r="O167" i="46"/>
  <c r="N167" i="46"/>
  <c r="M167" i="46"/>
  <c r="L167" i="46"/>
  <c r="K167" i="46"/>
  <c r="O166" i="46"/>
  <c r="N166" i="46"/>
  <c r="M166" i="46"/>
  <c r="L166" i="46"/>
  <c r="K166" i="46"/>
  <c r="O165" i="46"/>
  <c r="N165" i="46"/>
  <c r="M165" i="46"/>
  <c r="L165" i="46"/>
  <c r="K165" i="46"/>
  <c r="O164" i="46"/>
  <c r="N164" i="46"/>
  <c r="M164" i="46"/>
  <c r="L164" i="46"/>
  <c r="K164" i="46"/>
  <c r="O163" i="46"/>
  <c r="N163" i="46"/>
  <c r="M163" i="46"/>
  <c r="L163" i="46"/>
  <c r="K163" i="46"/>
  <c r="O162" i="46"/>
  <c r="N162" i="46"/>
  <c r="M162" i="46"/>
  <c r="L162" i="46"/>
  <c r="K162" i="46"/>
  <c r="O161" i="46"/>
  <c r="N161" i="46"/>
  <c r="M161" i="46"/>
  <c r="L161" i="46"/>
  <c r="K161" i="46"/>
  <c r="O160" i="46"/>
  <c r="N160" i="46"/>
  <c r="M160" i="46"/>
  <c r="L160" i="46"/>
  <c r="K160" i="46"/>
  <c r="O159" i="46"/>
  <c r="N159" i="46"/>
  <c r="M159" i="46"/>
  <c r="L159" i="46"/>
  <c r="K159" i="46"/>
  <c r="O158" i="46"/>
  <c r="N158" i="46"/>
  <c r="M158" i="46"/>
  <c r="L158" i="46"/>
  <c r="K158" i="46"/>
  <c r="O157" i="46"/>
  <c r="N157" i="46"/>
  <c r="M157" i="46"/>
  <c r="L157" i="46"/>
  <c r="K157" i="46"/>
  <c r="O156" i="46"/>
  <c r="N156" i="46"/>
  <c r="M156" i="46"/>
  <c r="L156" i="46"/>
  <c r="K156" i="46"/>
  <c r="O155" i="46"/>
  <c r="N155" i="46"/>
  <c r="M155" i="46"/>
  <c r="L155" i="46"/>
  <c r="K155" i="46"/>
  <c r="O154" i="46"/>
  <c r="N154" i="46"/>
  <c r="M154" i="46"/>
  <c r="L154" i="46"/>
  <c r="K154" i="46"/>
  <c r="O153" i="46"/>
  <c r="N153" i="46"/>
  <c r="M153" i="46"/>
  <c r="L153" i="46"/>
  <c r="K153" i="46"/>
  <c r="O152" i="46"/>
  <c r="N152" i="46"/>
  <c r="M152" i="46"/>
  <c r="L152" i="46"/>
  <c r="K152" i="46"/>
  <c r="O151" i="46"/>
  <c r="N151" i="46"/>
  <c r="M151" i="46"/>
  <c r="L151" i="46"/>
  <c r="K151" i="46"/>
  <c r="O150" i="46"/>
  <c r="N150" i="46"/>
  <c r="M150" i="46"/>
  <c r="L150" i="46"/>
  <c r="K150" i="46"/>
  <c r="O149" i="46"/>
  <c r="N149" i="46"/>
  <c r="M149" i="46"/>
  <c r="L149" i="46"/>
  <c r="K149" i="46"/>
  <c r="O148" i="46"/>
  <c r="N148" i="46"/>
  <c r="M148" i="46"/>
  <c r="L148" i="46"/>
  <c r="K148" i="46"/>
  <c r="O147" i="46"/>
  <c r="N147" i="46"/>
  <c r="M147" i="46"/>
  <c r="L147" i="46"/>
  <c r="K147" i="46"/>
  <c r="O146" i="46"/>
  <c r="N146" i="46"/>
  <c r="M146" i="46"/>
  <c r="L146" i="46"/>
  <c r="K146" i="46"/>
  <c r="O145" i="46"/>
  <c r="N145" i="46"/>
  <c r="M145" i="46"/>
  <c r="L145" i="46"/>
  <c r="K145" i="46"/>
  <c r="O144" i="46"/>
  <c r="N144" i="46"/>
  <c r="M144" i="46"/>
  <c r="L144" i="46"/>
  <c r="K144" i="46"/>
  <c r="O143" i="46"/>
  <c r="N143" i="46"/>
  <c r="M143" i="46"/>
  <c r="L143" i="46"/>
  <c r="K143" i="46"/>
  <c r="O142" i="46"/>
  <c r="N142" i="46"/>
  <c r="M142" i="46"/>
  <c r="L142" i="46"/>
  <c r="K142" i="46"/>
  <c r="O141" i="46"/>
  <c r="N141" i="46"/>
  <c r="M141" i="46"/>
  <c r="L141" i="46"/>
  <c r="K141" i="46"/>
  <c r="O140" i="46"/>
  <c r="N140" i="46"/>
  <c r="M140" i="46"/>
  <c r="L140" i="46"/>
  <c r="K140" i="46"/>
  <c r="O139" i="46"/>
  <c r="N139" i="46"/>
  <c r="M139" i="46"/>
  <c r="L139" i="46"/>
  <c r="K139" i="46"/>
  <c r="O138" i="46"/>
  <c r="N138" i="46"/>
  <c r="M138" i="46"/>
  <c r="L138" i="46"/>
  <c r="K138" i="46"/>
  <c r="O137" i="46"/>
  <c r="N137" i="46"/>
  <c r="M137" i="46"/>
  <c r="L137" i="46"/>
  <c r="K137" i="46"/>
  <c r="O136" i="46"/>
  <c r="N136" i="46"/>
  <c r="M136" i="46"/>
  <c r="L136" i="46"/>
  <c r="K136" i="46"/>
  <c r="O135" i="46"/>
  <c r="N135" i="46"/>
  <c r="M135" i="46"/>
  <c r="L135" i="46"/>
  <c r="K135" i="46"/>
  <c r="O134" i="46"/>
  <c r="N134" i="46"/>
  <c r="M134" i="46"/>
  <c r="L134" i="46"/>
  <c r="K134" i="46"/>
  <c r="O133" i="46"/>
  <c r="N133" i="46"/>
  <c r="M133" i="46"/>
  <c r="L133" i="46"/>
  <c r="K133" i="46"/>
  <c r="O132" i="46"/>
  <c r="N132" i="46"/>
  <c r="M132" i="46"/>
  <c r="L132" i="46"/>
  <c r="K132" i="46"/>
  <c r="O131" i="46"/>
  <c r="N131" i="46"/>
  <c r="M131" i="46"/>
  <c r="L131" i="46"/>
  <c r="K131" i="46"/>
  <c r="O130" i="46"/>
  <c r="N130" i="46"/>
  <c r="M130" i="46"/>
  <c r="L130" i="46"/>
  <c r="K130" i="46"/>
  <c r="O129" i="46"/>
  <c r="N129" i="46"/>
  <c r="M129" i="46"/>
  <c r="L129" i="46"/>
  <c r="K129" i="46"/>
  <c r="O128" i="46"/>
  <c r="N128" i="46"/>
  <c r="M128" i="46"/>
  <c r="L128" i="46"/>
  <c r="K128" i="46"/>
  <c r="O127" i="46"/>
  <c r="N127" i="46"/>
  <c r="M127" i="46"/>
  <c r="L127" i="46"/>
  <c r="K127" i="46"/>
  <c r="O126" i="46"/>
  <c r="N126" i="46"/>
  <c r="M126" i="46"/>
  <c r="L126" i="46"/>
  <c r="K126" i="46"/>
  <c r="O125" i="46"/>
  <c r="N125" i="46"/>
  <c r="M125" i="46"/>
  <c r="L125" i="46"/>
  <c r="K125" i="46"/>
  <c r="O124" i="46"/>
  <c r="N124" i="46"/>
  <c r="M124" i="46"/>
  <c r="L124" i="46"/>
  <c r="K124" i="46"/>
  <c r="O123" i="46"/>
  <c r="N123" i="46"/>
  <c r="M123" i="46"/>
  <c r="L123" i="46"/>
  <c r="K123" i="46"/>
  <c r="O122" i="46"/>
  <c r="N122" i="46"/>
  <c r="M122" i="46"/>
  <c r="L122" i="46"/>
  <c r="K122" i="46"/>
  <c r="O121" i="46"/>
  <c r="N121" i="46"/>
  <c r="M121" i="46"/>
  <c r="L121" i="46"/>
  <c r="K121" i="46"/>
  <c r="O120" i="46"/>
  <c r="N120" i="46"/>
  <c r="M120" i="46"/>
  <c r="L120" i="46"/>
  <c r="K120" i="46"/>
  <c r="O119" i="46"/>
  <c r="N119" i="46"/>
  <c r="M119" i="46"/>
  <c r="L119" i="46"/>
  <c r="K119" i="46"/>
  <c r="O118" i="46"/>
  <c r="N118" i="46"/>
  <c r="M118" i="46"/>
  <c r="L118" i="46"/>
  <c r="K118" i="46"/>
  <c r="O117" i="46"/>
  <c r="N117" i="46"/>
  <c r="M117" i="46"/>
  <c r="L117" i="46"/>
  <c r="K117" i="46"/>
  <c r="O116" i="46"/>
  <c r="N116" i="46"/>
  <c r="M116" i="46"/>
  <c r="L116" i="46"/>
  <c r="K116" i="46"/>
  <c r="O115" i="46"/>
  <c r="N115" i="46"/>
  <c r="M115" i="46"/>
  <c r="L115" i="46"/>
  <c r="K115" i="46"/>
  <c r="O114" i="46"/>
  <c r="N114" i="46"/>
  <c r="M114" i="46"/>
  <c r="L114" i="46"/>
  <c r="K114" i="46"/>
  <c r="O113" i="46"/>
  <c r="N113" i="46"/>
  <c r="M113" i="46"/>
  <c r="L113" i="46"/>
  <c r="K113" i="46"/>
  <c r="O112" i="46"/>
  <c r="N112" i="46"/>
  <c r="M112" i="46"/>
  <c r="L112" i="46"/>
  <c r="K112" i="46"/>
  <c r="O111" i="46"/>
  <c r="N111" i="46"/>
  <c r="M111" i="46"/>
  <c r="L111" i="46"/>
  <c r="K111" i="46"/>
  <c r="O110" i="46"/>
  <c r="N110" i="46"/>
  <c r="M110" i="46"/>
  <c r="L110" i="46"/>
  <c r="K110" i="46"/>
  <c r="O109" i="46"/>
  <c r="N109" i="46"/>
  <c r="M109" i="46"/>
  <c r="L109" i="46"/>
  <c r="K109" i="46"/>
  <c r="O108" i="46"/>
  <c r="N108" i="46"/>
  <c r="M108" i="46"/>
  <c r="L108" i="46"/>
  <c r="K108" i="46"/>
  <c r="O107" i="46"/>
  <c r="N107" i="46"/>
  <c r="M107" i="46"/>
  <c r="L107" i="46"/>
  <c r="K107" i="46"/>
  <c r="O106" i="46"/>
  <c r="N106" i="46"/>
  <c r="M106" i="46"/>
  <c r="L106" i="46"/>
  <c r="K106" i="46"/>
  <c r="O105" i="46"/>
  <c r="N105" i="46"/>
  <c r="M105" i="46"/>
  <c r="L105" i="46"/>
  <c r="K105" i="46"/>
  <c r="O104" i="46"/>
  <c r="N104" i="46"/>
  <c r="M104" i="46"/>
  <c r="L104" i="46"/>
  <c r="K104" i="46"/>
  <c r="O103" i="46"/>
  <c r="N103" i="46"/>
  <c r="M103" i="46"/>
  <c r="L103" i="46"/>
  <c r="K103" i="46"/>
  <c r="O102" i="46"/>
  <c r="N102" i="46"/>
  <c r="M102" i="46"/>
  <c r="L102" i="46"/>
  <c r="K102" i="46"/>
  <c r="O101" i="46"/>
  <c r="N101" i="46"/>
  <c r="M101" i="46"/>
  <c r="L101" i="46"/>
  <c r="K101" i="46"/>
  <c r="O100" i="46"/>
  <c r="N100" i="46"/>
  <c r="M100" i="46"/>
  <c r="L100" i="46"/>
  <c r="K100" i="46"/>
  <c r="O99" i="46"/>
  <c r="N99" i="46"/>
  <c r="M99" i="46"/>
  <c r="L99" i="46"/>
  <c r="K99" i="46"/>
  <c r="O98" i="46"/>
  <c r="N98" i="46"/>
  <c r="M98" i="46"/>
  <c r="L98" i="46"/>
  <c r="K98" i="46"/>
  <c r="O97" i="46"/>
  <c r="N97" i="46"/>
  <c r="M97" i="46"/>
  <c r="L97" i="46"/>
  <c r="K97" i="46"/>
  <c r="O96" i="46"/>
  <c r="N96" i="46"/>
  <c r="M96" i="46"/>
  <c r="L96" i="46"/>
  <c r="K96" i="46"/>
  <c r="O95" i="46"/>
  <c r="N95" i="46"/>
  <c r="M95" i="46"/>
  <c r="L95" i="46"/>
  <c r="K95" i="46"/>
  <c r="O94" i="46"/>
  <c r="N94" i="46"/>
  <c r="M94" i="46"/>
  <c r="L94" i="46"/>
  <c r="K94" i="46"/>
  <c r="O93" i="46"/>
  <c r="N93" i="46"/>
  <c r="M93" i="46"/>
  <c r="L93" i="46"/>
  <c r="K93" i="46"/>
  <c r="O92" i="46"/>
  <c r="N92" i="46"/>
  <c r="M92" i="46"/>
  <c r="L92" i="46"/>
  <c r="K92" i="46"/>
  <c r="O91" i="46"/>
  <c r="N91" i="46"/>
  <c r="M91" i="46"/>
  <c r="L91" i="46"/>
  <c r="K91" i="46"/>
  <c r="O90" i="46"/>
  <c r="N90" i="46"/>
  <c r="M90" i="46"/>
  <c r="L90" i="46"/>
  <c r="K90" i="46"/>
  <c r="O89" i="46"/>
  <c r="N89" i="46"/>
  <c r="M89" i="46"/>
  <c r="L89" i="46"/>
  <c r="K89" i="46"/>
  <c r="O88" i="46"/>
  <c r="N88" i="46"/>
  <c r="M88" i="46"/>
  <c r="L88" i="46"/>
  <c r="K88" i="46"/>
  <c r="O87" i="46"/>
  <c r="N87" i="46"/>
  <c r="M87" i="46"/>
  <c r="L87" i="46"/>
  <c r="K87" i="46"/>
  <c r="O86" i="46"/>
  <c r="N86" i="46"/>
  <c r="M86" i="46"/>
  <c r="L86" i="46"/>
  <c r="K86" i="46"/>
  <c r="O85" i="46"/>
  <c r="N85" i="46"/>
  <c r="M85" i="46"/>
  <c r="L85" i="46"/>
  <c r="K85" i="46"/>
  <c r="O84" i="46"/>
  <c r="N84" i="46"/>
  <c r="M84" i="46"/>
  <c r="L84" i="46"/>
  <c r="K84" i="46"/>
  <c r="O83" i="46"/>
  <c r="N83" i="46"/>
  <c r="M83" i="46"/>
  <c r="L83" i="46"/>
  <c r="K83" i="46"/>
  <c r="O82" i="46"/>
  <c r="N82" i="46"/>
  <c r="M82" i="46"/>
  <c r="L82" i="46"/>
  <c r="K82" i="46"/>
  <c r="O81" i="46"/>
  <c r="N81" i="46"/>
  <c r="M81" i="46"/>
  <c r="L81" i="46"/>
  <c r="K81" i="46"/>
  <c r="O80" i="46"/>
  <c r="N80" i="46"/>
  <c r="M80" i="46"/>
  <c r="L80" i="46"/>
  <c r="K80" i="46"/>
  <c r="O79" i="46"/>
  <c r="N79" i="46"/>
  <c r="M79" i="46"/>
  <c r="L79" i="46"/>
  <c r="K79" i="46"/>
  <c r="O78" i="46"/>
  <c r="N78" i="46"/>
  <c r="M78" i="46"/>
  <c r="L78" i="46"/>
  <c r="K78" i="46"/>
  <c r="O77" i="46"/>
  <c r="N77" i="46"/>
  <c r="M77" i="46"/>
  <c r="L77" i="46"/>
  <c r="K77" i="46"/>
  <c r="O76" i="46"/>
  <c r="N76" i="46"/>
  <c r="M76" i="46"/>
  <c r="L76" i="46"/>
  <c r="K76" i="46"/>
  <c r="O75" i="46"/>
  <c r="N75" i="46"/>
  <c r="M75" i="46"/>
  <c r="L75" i="46"/>
  <c r="K75" i="46"/>
  <c r="O74" i="46"/>
  <c r="N74" i="46"/>
  <c r="M74" i="46"/>
  <c r="L74" i="46"/>
  <c r="K74" i="46"/>
  <c r="O73" i="46"/>
  <c r="N73" i="46"/>
  <c r="M73" i="46"/>
  <c r="L73" i="46"/>
  <c r="K73" i="46"/>
  <c r="O72" i="46"/>
  <c r="N72" i="46"/>
  <c r="M72" i="46"/>
  <c r="L72" i="46"/>
  <c r="K72" i="46"/>
  <c r="O71" i="46"/>
  <c r="N71" i="46"/>
  <c r="M71" i="46"/>
  <c r="L71" i="46"/>
  <c r="K71" i="46"/>
  <c r="O70" i="46"/>
  <c r="N70" i="46"/>
  <c r="M70" i="46"/>
  <c r="L70" i="46"/>
  <c r="K70" i="46"/>
  <c r="O69" i="46"/>
  <c r="N69" i="46"/>
  <c r="M69" i="46"/>
  <c r="L69" i="46"/>
  <c r="K69" i="46"/>
  <c r="O68" i="46"/>
  <c r="N68" i="46"/>
  <c r="M68" i="46"/>
  <c r="L68" i="46"/>
  <c r="K68" i="46"/>
  <c r="O67" i="46"/>
  <c r="N67" i="46"/>
  <c r="M67" i="46"/>
  <c r="L67" i="46"/>
  <c r="K67" i="46"/>
  <c r="O66" i="46"/>
  <c r="N66" i="46"/>
  <c r="M66" i="46"/>
  <c r="L66" i="46"/>
  <c r="K66" i="46"/>
  <c r="O65" i="46"/>
  <c r="N65" i="46"/>
  <c r="M65" i="46"/>
  <c r="L65" i="46"/>
  <c r="K65" i="46"/>
  <c r="O64" i="46"/>
  <c r="N64" i="46"/>
  <c r="M64" i="46"/>
  <c r="L64" i="46"/>
  <c r="K64" i="46"/>
  <c r="O63" i="46"/>
  <c r="N63" i="46"/>
  <c r="M63" i="46"/>
  <c r="L63" i="46"/>
  <c r="K63" i="46"/>
  <c r="O62" i="46"/>
  <c r="N62" i="46"/>
  <c r="M62" i="46"/>
  <c r="L62" i="46"/>
  <c r="K62" i="46"/>
  <c r="O61" i="46"/>
  <c r="N61" i="46"/>
  <c r="M61" i="46"/>
  <c r="L61" i="46"/>
  <c r="K61" i="46"/>
  <c r="O60" i="46"/>
  <c r="N60" i="46"/>
  <c r="M60" i="46"/>
  <c r="L60" i="46"/>
  <c r="K60" i="46"/>
  <c r="O59" i="46"/>
  <c r="N59" i="46"/>
  <c r="M59" i="46"/>
  <c r="L59" i="46"/>
  <c r="K59" i="46"/>
  <c r="O58" i="46"/>
  <c r="N58" i="46"/>
  <c r="M58" i="46"/>
  <c r="L58" i="46"/>
  <c r="K58" i="46"/>
  <c r="O57" i="46"/>
  <c r="N57" i="46"/>
  <c r="M57" i="46"/>
  <c r="L57" i="46"/>
  <c r="K57" i="46"/>
  <c r="O56" i="46"/>
  <c r="N56" i="46"/>
  <c r="M56" i="46"/>
  <c r="L56" i="46"/>
  <c r="K56" i="46"/>
  <c r="O55" i="46"/>
  <c r="N55" i="46"/>
  <c r="M55" i="46"/>
  <c r="L55" i="46"/>
  <c r="K55" i="46"/>
  <c r="O54" i="46"/>
  <c r="N54" i="46"/>
  <c r="M54" i="46"/>
  <c r="L54" i="46"/>
  <c r="K54" i="46"/>
  <c r="O53" i="46"/>
  <c r="N53" i="46"/>
  <c r="M53" i="46"/>
  <c r="L53" i="46"/>
  <c r="K53" i="46"/>
  <c r="O52" i="46"/>
  <c r="N52" i="46"/>
  <c r="M52" i="46"/>
  <c r="L52" i="46"/>
  <c r="K52" i="46"/>
  <c r="O51" i="46"/>
  <c r="N51" i="46"/>
  <c r="M51" i="46"/>
  <c r="L51" i="46"/>
  <c r="K51" i="46"/>
  <c r="O50" i="46"/>
  <c r="N50" i="46"/>
  <c r="M50" i="46"/>
  <c r="L50" i="46"/>
  <c r="K50" i="46"/>
  <c r="O49" i="46"/>
  <c r="N49" i="46"/>
  <c r="M49" i="46"/>
  <c r="L49" i="46"/>
  <c r="K49" i="46"/>
  <c r="O48" i="46"/>
  <c r="N48" i="46"/>
  <c r="M48" i="46"/>
  <c r="L48" i="46"/>
  <c r="K48" i="46"/>
  <c r="O47" i="46"/>
  <c r="N47" i="46"/>
  <c r="M47" i="46"/>
  <c r="L47" i="46"/>
  <c r="K47" i="46"/>
  <c r="O46" i="46"/>
  <c r="N46" i="46"/>
  <c r="M46" i="46"/>
  <c r="L46" i="46"/>
  <c r="K46" i="46"/>
  <c r="O45" i="46"/>
  <c r="N45" i="46"/>
  <c r="M45" i="46"/>
  <c r="L45" i="46"/>
  <c r="K45" i="46"/>
  <c r="O44" i="46"/>
  <c r="N44" i="46"/>
  <c r="M44" i="46"/>
  <c r="L44" i="46"/>
  <c r="K44" i="46"/>
  <c r="O43" i="46"/>
  <c r="N43" i="46"/>
  <c r="M43" i="46"/>
  <c r="L43" i="46"/>
  <c r="K43" i="46"/>
  <c r="O42" i="46"/>
  <c r="N42" i="46"/>
  <c r="M42" i="46"/>
  <c r="L42" i="46"/>
  <c r="K42" i="46"/>
  <c r="O41" i="46"/>
  <c r="N41" i="46"/>
  <c r="M41" i="46"/>
  <c r="L41" i="46"/>
  <c r="K41" i="46"/>
  <c r="O40" i="46"/>
  <c r="N40" i="46"/>
  <c r="M40" i="46"/>
  <c r="L40" i="46"/>
  <c r="K40" i="46"/>
  <c r="O39" i="46"/>
  <c r="N39" i="46"/>
  <c r="M39" i="46"/>
  <c r="L39" i="46"/>
  <c r="K39" i="46"/>
  <c r="O38" i="46"/>
  <c r="N38" i="46"/>
  <c r="M38" i="46"/>
  <c r="L38" i="46"/>
  <c r="K38" i="46"/>
  <c r="O37" i="46"/>
  <c r="N37" i="46"/>
  <c r="M37" i="46"/>
  <c r="L37" i="46"/>
  <c r="K37" i="46"/>
  <c r="O36" i="46"/>
  <c r="N36" i="46"/>
  <c r="M36" i="46"/>
  <c r="L36" i="46"/>
  <c r="K36" i="46"/>
  <c r="O35" i="46"/>
  <c r="N35" i="46"/>
  <c r="M35" i="46"/>
  <c r="L35" i="46"/>
  <c r="K35" i="46"/>
  <c r="O34" i="46"/>
  <c r="N34" i="46"/>
  <c r="M34" i="46"/>
  <c r="L34" i="46"/>
  <c r="K34" i="46"/>
  <c r="O33" i="46"/>
  <c r="N33" i="46"/>
  <c r="M33" i="46"/>
  <c r="L33" i="46"/>
  <c r="K33" i="46"/>
  <c r="O32" i="46"/>
  <c r="N32" i="46"/>
  <c r="M32" i="46"/>
  <c r="L32" i="46"/>
  <c r="K32" i="46"/>
  <c r="O31" i="46"/>
  <c r="N31" i="46"/>
  <c r="M31" i="46"/>
  <c r="L31" i="46"/>
  <c r="K31" i="46"/>
  <c r="O30" i="46"/>
  <c r="N30" i="46"/>
  <c r="M30" i="46"/>
  <c r="L30" i="46"/>
  <c r="K30" i="46"/>
  <c r="O29" i="46"/>
  <c r="N29" i="46"/>
  <c r="M29" i="46"/>
  <c r="L29" i="46"/>
  <c r="K29" i="46"/>
  <c r="O28" i="46"/>
  <c r="N28" i="46"/>
  <c r="M28" i="46"/>
  <c r="L28" i="46"/>
  <c r="K28" i="46"/>
  <c r="O27" i="46"/>
  <c r="N27" i="46"/>
  <c r="M27" i="46"/>
  <c r="L27" i="46"/>
  <c r="K27" i="46"/>
  <c r="O26" i="46"/>
  <c r="N26" i="46"/>
  <c r="M26" i="46"/>
  <c r="L26" i="46"/>
  <c r="K26" i="46"/>
  <c r="O25" i="46"/>
  <c r="N25" i="46"/>
  <c r="M25" i="46"/>
  <c r="L25" i="46"/>
  <c r="K25" i="46"/>
  <c r="O24" i="46"/>
  <c r="N24" i="46"/>
  <c r="M24" i="46"/>
  <c r="L24" i="46"/>
  <c r="K24" i="46"/>
  <c r="O23" i="46"/>
  <c r="N23" i="46"/>
  <c r="M23" i="46"/>
  <c r="L23" i="46"/>
  <c r="K23" i="46"/>
  <c r="O22" i="46"/>
  <c r="N22" i="46"/>
  <c r="M22" i="46"/>
  <c r="L22" i="46"/>
  <c r="K22" i="46"/>
  <c r="O21" i="46"/>
  <c r="N21" i="46"/>
  <c r="M21" i="46"/>
  <c r="L21" i="46"/>
  <c r="K21" i="46"/>
  <c r="O20" i="46"/>
  <c r="N20" i="46"/>
  <c r="M20" i="46"/>
  <c r="L20" i="46"/>
  <c r="K20" i="46"/>
  <c r="O19" i="46"/>
  <c r="N19" i="46"/>
  <c r="M19" i="46"/>
  <c r="L19" i="46"/>
  <c r="K19" i="46"/>
  <c r="O18" i="46"/>
  <c r="N18" i="46"/>
  <c r="M18" i="46"/>
  <c r="L18" i="46"/>
  <c r="K18" i="46"/>
  <c r="O17" i="46"/>
  <c r="N17" i="46"/>
  <c r="M17" i="46"/>
  <c r="L17" i="46"/>
  <c r="K17" i="46"/>
  <c r="O16" i="46"/>
  <c r="N16" i="46"/>
  <c r="M16" i="46"/>
  <c r="L16" i="46"/>
  <c r="K16" i="46"/>
  <c r="O15" i="46"/>
  <c r="N15" i="46"/>
  <c r="M15" i="46"/>
  <c r="L15" i="46"/>
  <c r="K15" i="46"/>
  <c r="O14" i="46"/>
  <c r="N14" i="46"/>
  <c r="M14" i="46"/>
  <c r="L14" i="46"/>
  <c r="K14" i="46"/>
  <c r="O13" i="46"/>
  <c r="N13" i="46"/>
  <c r="M13" i="46"/>
  <c r="L13" i="46"/>
  <c r="K13" i="46"/>
  <c r="O12" i="46"/>
  <c r="N12" i="46"/>
  <c r="M12" i="46"/>
  <c r="L12" i="46"/>
  <c r="K12" i="46"/>
  <c r="O270" i="45"/>
  <c r="N270" i="45"/>
  <c r="M270" i="45"/>
  <c r="L270" i="45"/>
  <c r="K270" i="45"/>
  <c r="O269" i="45"/>
  <c r="N269" i="45"/>
  <c r="M269" i="45"/>
  <c r="L269" i="45"/>
  <c r="K269" i="45"/>
  <c r="O268" i="45"/>
  <c r="N268" i="45"/>
  <c r="M268" i="45"/>
  <c r="L268" i="45"/>
  <c r="K268" i="45"/>
  <c r="O267" i="45"/>
  <c r="N267" i="45"/>
  <c r="M267" i="45"/>
  <c r="L267" i="45"/>
  <c r="K267" i="45"/>
  <c r="O266" i="45"/>
  <c r="N266" i="45"/>
  <c r="M266" i="45"/>
  <c r="L266" i="45"/>
  <c r="K266" i="45"/>
  <c r="O265" i="45"/>
  <c r="N265" i="45"/>
  <c r="M265" i="45"/>
  <c r="L265" i="45"/>
  <c r="K265" i="45"/>
  <c r="O264" i="45"/>
  <c r="N264" i="45"/>
  <c r="M264" i="45"/>
  <c r="L264" i="45"/>
  <c r="K264" i="45"/>
  <c r="O263" i="45"/>
  <c r="N263" i="45"/>
  <c r="M263" i="45"/>
  <c r="L263" i="45"/>
  <c r="K263" i="45"/>
  <c r="O262" i="45"/>
  <c r="N262" i="45"/>
  <c r="M262" i="45"/>
  <c r="L262" i="45"/>
  <c r="K262" i="45"/>
  <c r="O261" i="45"/>
  <c r="N261" i="45"/>
  <c r="M261" i="45"/>
  <c r="L261" i="45"/>
  <c r="K261" i="45"/>
  <c r="O260" i="45"/>
  <c r="N260" i="45"/>
  <c r="M260" i="45"/>
  <c r="L260" i="45"/>
  <c r="K260" i="45"/>
  <c r="O259" i="45"/>
  <c r="N259" i="45"/>
  <c r="M259" i="45"/>
  <c r="L259" i="45"/>
  <c r="K259" i="45"/>
  <c r="O258" i="45"/>
  <c r="N258" i="45"/>
  <c r="M258" i="45"/>
  <c r="L258" i="45"/>
  <c r="K258" i="45"/>
  <c r="O257" i="45"/>
  <c r="N257" i="45"/>
  <c r="M257" i="45"/>
  <c r="L257" i="45"/>
  <c r="K257" i="45"/>
  <c r="O256" i="45"/>
  <c r="N256" i="45"/>
  <c r="M256" i="45"/>
  <c r="L256" i="45"/>
  <c r="K256" i="45"/>
  <c r="O255" i="45"/>
  <c r="N255" i="45"/>
  <c r="M255" i="45"/>
  <c r="L255" i="45"/>
  <c r="K255" i="45"/>
  <c r="O254" i="45"/>
  <c r="N254" i="45"/>
  <c r="M254" i="45"/>
  <c r="L254" i="45"/>
  <c r="K254" i="45"/>
  <c r="O253" i="45"/>
  <c r="N253" i="45"/>
  <c r="M253" i="45"/>
  <c r="L253" i="45"/>
  <c r="K253" i="45"/>
  <c r="O252" i="45"/>
  <c r="N252" i="45"/>
  <c r="M252" i="45"/>
  <c r="L252" i="45"/>
  <c r="K252" i="45"/>
  <c r="O251" i="45"/>
  <c r="N251" i="45"/>
  <c r="M251" i="45"/>
  <c r="L251" i="45"/>
  <c r="K251" i="45"/>
  <c r="O250" i="45"/>
  <c r="N250" i="45"/>
  <c r="M250" i="45"/>
  <c r="L250" i="45"/>
  <c r="K250" i="45"/>
  <c r="O249" i="45"/>
  <c r="N249" i="45"/>
  <c r="M249" i="45"/>
  <c r="L249" i="45"/>
  <c r="K249" i="45"/>
  <c r="O248" i="45"/>
  <c r="N248" i="45"/>
  <c r="M248" i="45"/>
  <c r="L248" i="45"/>
  <c r="K248" i="45"/>
  <c r="O247" i="45"/>
  <c r="N247" i="45"/>
  <c r="M247" i="45"/>
  <c r="L247" i="45"/>
  <c r="K247" i="45"/>
  <c r="O246" i="45"/>
  <c r="N246" i="45"/>
  <c r="M246" i="45"/>
  <c r="L246" i="45"/>
  <c r="K246" i="45"/>
  <c r="O245" i="45"/>
  <c r="N245" i="45"/>
  <c r="M245" i="45"/>
  <c r="L245" i="45"/>
  <c r="K245" i="45"/>
  <c r="O244" i="45"/>
  <c r="N244" i="45"/>
  <c r="M244" i="45"/>
  <c r="L244" i="45"/>
  <c r="K244" i="45"/>
  <c r="O243" i="45"/>
  <c r="N243" i="45"/>
  <c r="M243" i="45"/>
  <c r="L243" i="45"/>
  <c r="K243" i="45"/>
  <c r="O242" i="45"/>
  <c r="N242" i="45"/>
  <c r="M242" i="45"/>
  <c r="L242" i="45"/>
  <c r="K242" i="45"/>
  <c r="O241" i="45"/>
  <c r="N241" i="45"/>
  <c r="M241" i="45"/>
  <c r="L241" i="45"/>
  <c r="K241" i="45"/>
  <c r="O240" i="45"/>
  <c r="N240" i="45"/>
  <c r="M240" i="45"/>
  <c r="L240" i="45"/>
  <c r="K240" i="45"/>
  <c r="O239" i="45"/>
  <c r="N239" i="45"/>
  <c r="M239" i="45"/>
  <c r="L239" i="45"/>
  <c r="K239" i="45"/>
  <c r="O238" i="45"/>
  <c r="N238" i="45"/>
  <c r="M238" i="45"/>
  <c r="L238" i="45"/>
  <c r="K238" i="45"/>
  <c r="O237" i="45"/>
  <c r="N237" i="45"/>
  <c r="M237" i="45"/>
  <c r="L237" i="45"/>
  <c r="K237" i="45"/>
  <c r="O236" i="45"/>
  <c r="N236" i="45"/>
  <c r="M236" i="45"/>
  <c r="L236" i="45"/>
  <c r="K236" i="45"/>
  <c r="O235" i="45"/>
  <c r="N235" i="45"/>
  <c r="M235" i="45"/>
  <c r="L235" i="45"/>
  <c r="K235" i="45"/>
  <c r="O234" i="45"/>
  <c r="N234" i="45"/>
  <c r="M234" i="45"/>
  <c r="L234" i="45"/>
  <c r="K234" i="45"/>
  <c r="O233" i="45"/>
  <c r="N233" i="45"/>
  <c r="M233" i="45"/>
  <c r="L233" i="45"/>
  <c r="K233" i="45"/>
  <c r="O232" i="45"/>
  <c r="N232" i="45"/>
  <c r="M232" i="45"/>
  <c r="L232" i="45"/>
  <c r="K232" i="45"/>
  <c r="O231" i="45"/>
  <c r="N231" i="45"/>
  <c r="M231" i="45"/>
  <c r="L231" i="45"/>
  <c r="K231" i="45"/>
  <c r="O230" i="45"/>
  <c r="N230" i="45"/>
  <c r="M230" i="45"/>
  <c r="L230" i="45"/>
  <c r="K230" i="45"/>
  <c r="O229" i="45"/>
  <c r="N229" i="45"/>
  <c r="M229" i="45"/>
  <c r="L229" i="45"/>
  <c r="K229" i="45"/>
  <c r="O228" i="45"/>
  <c r="N228" i="45"/>
  <c r="M228" i="45"/>
  <c r="L228" i="45"/>
  <c r="K228" i="45"/>
  <c r="O227" i="45"/>
  <c r="N227" i="45"/>
  <c r="M227" i="45"/>
  <c r="L227" i="45"/>
  <c r="K227" i="45"/>
  <c r="O226" i="45"/>
  <c r="N226" i="45"/>
  <c r="M226" i="45"/>
  <c r="L226" i="45"/>
  <c r="K226" i="45"/>
  <c r="O225" i="45"/>
  <c r="N225" i="45"/>
  <c r="M225" i="45"/>
  <c r="L225" i="45"/>
  <c r="K225" i="45"/>
  <c r="O224" i="45"/>
  <c r="N224" i="45"/>
  <c r="M224" i="45"/>
  <c r="L224" i="45"/>
  <c r="K224" i="45"/>
  <c r="O223" i="45"/>
  <c r="N223" i="45"/>
  <c r="M223" i="45"/>
  <c r="L223" i="45"/>
  <c r="K223" i="45"/>
  <c r="O222" i="45"/>
  <c r="N222" i="45"/>
  <c r="M222" i="45"/>
  <c r="L222" i="45"/>
  <c r="K222" i="45"/>
  <c r="O221" i="45"/>
  <c r="N221" i="45"/>
  <c r="M221" i="45"/>
  <c r="L221" i="45"/>
  <c r="K221" i="45"/>
  <c r="O220" i="45"/>
  <c r="N220" i="45"/>
  <c r="M220" i="45"/>
  <c r="L220" i="45"/>
  <c r="K220" i="45"/>
  <c r="O219" i="45"/>
  <c r="N219" i="45"/>
  <c r="M219" i="45"/>
  <c r="L219" i="45"/>
  <c r="K219" i="45"/>
  <c r="O218" i="45"/>
  <c r="N218" i="45"/>
  <c r="M218" i="45"/>
  <c r="L218" i="45"/>
  <c r="K218" i="45"/>
  <c r="O217" i="45"/>
  <c r="N217" i="45"/>
  <c r="M217" i="45"/>
  <c r="L217" i="45"/>
  <c r="K217" i="45"/>
  <c r="O216" i="45"/>
  <c r="N216" i="45"/>
  <c r="M216" i="45"/>
  <c r="L216" i="45"/>
  <c r="K216" i="45"/>
  <c r="O215" i="45"/>
  <c r="N215" i="45"/>
  <c r="M215" i="45"/>
  <c r="L215" i="45"/>
  <c r="K215" i="45"/>
  <c r="O214" i="45"/>
  <c r="N214" i="45"/>
  <c r="M214" i="45"/>
  <c r="L214" i="45"/>
  <c r="K214" i="45"/>
  <c r="O213" i="45"/>
  <c r="N213" i="45"/>
  <c r="M213" i="45"/>
  <c r="L213" i="45"/>
  <c r="K213" i="45"/>
  <c r="O212" i="45"/>
  <c r="N212" i="45"/>
  <c r="M212" i="45"/>
  <c r="L212" i="45"/>
  <c r="K212" i="45"/>
  <c r="O211" i="45"/>
  <c r="N211" i="45"/>
  <c r="M211" i="45"/>
  <c r="L211" i="45"/>
  <c r="K211" i="45"/>
  <c r="O210" i="45"/>
  <c r="N210" i="45"/>
  <c r="M210" i="45"/>
  <c r="L210" i="45"/>
  <c r="K210" i="45"/>
  <c r="O209" i="45"/>
  <c r="N209" i="45"/>
  <c r="M209" i="45"/>
  <c r="L209" i="45"/>
  <c r="K209" i="45"/>
  <c r="O208" i="45"/>
  <c r="N208" i="45"/>
  <c r="M208" i="45"/>
  <c r="L208" i="45"/>
  <c r="K208" i="45"/>
  <c r="O207" i="45"/>
  <c r="N207" i="45"/>
  <c r="M207" i="45"/>
  <c r="L207" i="45"/>
  <c r="K207" i="45"/>
  <c r="O206" i="45"/>
  <c r="N206" i="45"/>
  <c r="M206" i="45"/>
  <c r="L206" i="45"/>
  <c r="K206" i="45"/>
  <c r="O205" i="45"/>
  <c r="N205" i="45"/>
  <c r="M205" i="45"/>
  <c r="L205" i="45"/>
  <c r="K205" i="45"/>
  <c r="O204" i="45"/>
  <c r="N204" i="45"/>
  <c r="M204" i="45"/>
  <c r="L204" i="45"/>
  <c r="K204" i="45"/>
  <c r="O203" i="45"/>
  <c r="N203" i="45"/>
  <c r="M203" i="45"/>
  <c r="L203" i="45"/>
  <c r="K203" i="45"/>
  <c r="O202" i="45"/>
  <c r="N202" i="45"/>
  <c r="M202" i="45"/>
  <c r="L202" i="45"/>
  <c r="K202" i="45"/>
  <c r="O201" i="45"/>
  <c r="N201" i="45"/>
  <c r="M201" i="45"/>
  <c r="L201" i="45"/>
  <c r="K201" i="45"/>
  <c r="O200" i="45"/>
  <c r="N200" i="45"/>
  <c r="M200" i="45"/>
  <c r="L200" i="45"/>
  <c r="K200" i="45"/>
  <c r="O199" i="45"/>
  <c r="N199" i="45"/>
  <c r="M199" i="45"/>
  <c r="L199" i="45"/>
  <c r="K199" i="45"/>
  <c r="O198" i="45"/>
  <c r="N198" i="45"/>
  <c r="M198" i="45"/>
  <c r="L198" i="45"/>
  <c r="K198" i="45"/>
  <c r="O197" i="45"/>
  <c r="N197" i="45"/>
  <c r="M197" i="45"/>
  <c r="L197" i="45"/>
  <c r="K197" i="45"/>
  <c r="O196" i="45"/>
  <c r="N196" i="45"/>
  <c r="M196" i="45"/>
  <c r="L196" i="45"/>
  <c r="K196" i="45"/>
  <c r="O195" i="45"/>
  <c r="N195" i="45"/>
  <c r="M195" i="45"/>
  <c r="L195" i="45"/>
  <c r="K195" i="45"/>
  <c r="O194" i="45"/>
  <c r="N194" i="45"/>
  <c r="M194" i="45"/>
  <c r="L194" i="45"/>
  <c r="K194" i="45"/>
  <c r="O193" i="45"/>
  <c r="N193" i="45"/>
  <c r="M193" i="45"/>
  <c r="L193" i="45"/>
  <c r="K193" i="45"/>
  <c r="O192" i="45"/>
  <c r="N192" i="45"/>
  <c r="M192" i="45"/>
  <c r="L192" i="45"/>
  <c r="K192" i="45"/>
  <c r="O191" i="45"/>
  <c r="N191" i="45"/>
  <c r="M191" i="45"/>
  <c r="L191" i="45"/>
  <c r="K191" i="45"/>
  <c r="O190" i="45"/>
  <c r="N190" i="45"/>
  <c r="M190" i="45"/>
  <c r="L190" i="45"/>
  <c r="K190" i="45"/>
  <c r="O189" i="45"/>
  <c r="N189" i="45"/>
  <c r="M189" i="45"/>
  <c r="L189" i="45"/>
  <c r="K189" i="45"/>
  <c r="O188" i="45"/>
  <c r="N188" i="45"/>
  <c r="M188" i="45"/>
  <c r="L188" i="45"/>
  <c r="K188" i="45"/>
  <c r="O187" i="45"/>
  <c r="N187" i="45"/>
  <c r="M187" i="45"/>
  <c r="L187" i="45"/>
  <c r="K187" i="45"/>
  <c r="O186" i="45"/>
  <c r="N186" i="45"/>
  <c r="M186" i="45"/>
  <c r="L186" i="45"/>
  <c r="K186" i="45"/>
  <c r="O185" i="45"/>
  <c r="N185" i="45"/>
  <c r="M185" i="45"/>
  <c r="L185" i="45"/>
  <c r="K185" i="45"/>
  <c r="O184" i="45"/>
  <c r="N184" i="45"/>
  <c r="M184" i="45"/>
  <c r="L184" i="45"/>
  <c r="K184" i="45"/>
  <c r="O183" i="45"/>
  <c r="N183" i="45"/>
  <c r="M183" i="45"/>
  <c r="L183" i="45"/>
  <c r="K183" i="45"/>
  <c r="O182" i="45"/>
  <c r="N182" i="45"/>
  <c r="M182" i="45"/>
  <c r="L182" i="45"/>
  <c r="K182" i="45"/>
  <c r="O181" i="45"/>
  <c r="N181" i="45"/>
  <c r="M181" i="45"/>
  <c r="L181" i="45"/>
  <c r="K181" i="45"/>
  <c r="O180" i="45"/>
  <c r="N180" i="45"/>
  <c r="M180" i="45"/>
  <c r="L180" i="45"/>
  <c r="K180" i="45"/>
  <c r="O179" i="45"/>
  <c r="N179" i="45"/>
  <c r="M179" i="45"/>
  <c r="L179" i="45"/>
  <c r="K179" i="45"/>
  <c r="O178" i="45"/>
  <c r="N178" i="45"/>
  <c r="M178" i="45"/>
  <c r="L178" i="45"/>
  <c r="K178" i="45"/>
  <c r="O177" i="45"/>
  <c r="N177" i="45"/>
  <c r="M177" i="45"/>
  <c r="L177" i="45"/>
  <c r="K177" i="45"/>
  <c r="O176" i="45"/>
  <c r="N176" i="45"/>
  <c r="M176" i="45"/>
  <c r="L176" i="45"/>
  <c r="K176" i="45"/>
  <c r="O175" i="45"/>
  <c r="N175" i="45"/>
  <c r="M175" i="45"/>
  <c r="L175" i="45"/>
  <c r="K175" i="45"/>
  <c r="O174" i="45"/>
  <c r="N174" i="45"/>
  <c r="M174" i="45"/>
  <c r="L174" i="45"/>
  <c r="K174" i="45"/>
  <c r="O173" i="45"/>
  <c r="N173" i="45"/>
  <c r="M173" i="45"/>
  <c r="L173" i="45"/>
  <c r="K173" i="45"/>
  <c r="O172" i="45"/>
  <c r="N172" i="45"/>
  <c r="M172" i="45"/>
  <c r="L172" i="45"/>
  <c r="K172" i="45"/>
  <c r="O171" i="45"/>
  <c r="N171" i="45"/>
  <c r="M171" i="45"/>
  <c r="L171" i="45"/>
  <c r="K171" i="45"/>
  <c r="O170" i="45"/>
  <c r="N170" i="45"/>
  <c r="M170" i="45"/>
  <c r="L170" i="45"/>
  <c r="K170" i="45"/>
  <c r="O169" i="45"/>
  <c r="N169" i="45"/>
  <c r="M169" i="45"/>
  <c r="L169" i="45"/>
  <c r="K169" i="45"/>
  <c r="O168" i="45"/>
  <c r="N168" i="45"/>
  <c r="M168" i="45"/>
  <c r="L168" i="45"/>
  <c r="K168" i="45"/>
  <c r="O167" i="45"/>
  <c r="N167" i="45"/>
  <c r="M167" i="45"/>
  <c r="L167" i="45"/>
  <c r="K167" i="45"/>
  <c r="O166" i="45"/>
  <c r="N166" i="45"/>
  <c r="M166" i="45"/>
  <c r="L166" i="45"/>
  <c r="K166" i="45"/>
  <c r="O165" i="45"/>
  <c r="N165" i="45"/>
  <c r="M165" i="45"/>
  <c r="L165" i="45"/>
  <c r="K165" i="45"/>
  <c r="O164" i="45"/>
  <c r="N164" i="45"/>
  <c r="M164" i="45"/>
  <c r="L164" i="45"/>
  <c r="K164" i="45"/>
  <c r="O163" i="45"/>
  <c r="N163" i="45"/>
  <c r="M163" i="45"/>
  <c r="L163" i="45"/>
  <c r="K163" i="45"/>
  <c r="O162" i="45"/>
  <c r="N162" i="45"/>
  <c r="M162" i="45"/>
  <c r="L162" i="45"/>
  <c r="K162" i="45"/>
  <c r="O161" i="45"/>
  <c r="N161" i="45"/>
  <c r="M161" i="45"/>
  <c r="L161" i="45"/>
  <c r="K161" i="45"/>
  <c r="O160" i="45"/>
  <c r="N160" i="45"/>
  <c r="M160" i="45"/>
  <c r="L160" i="45"/>
  <c r="K160" i="45"/>
  <c r="O159" i="45"/>
  <c r="N159" i="45"/>
  <c r="M159" i="45"/>
  <c r="L159" i="45"/>
  <c r="K159" i="45"/>
  <c r="O158" i="45"/>
  <c r="N158" i="45"/>
  <c r="M158" i="45"/>
  <c r="L158" i="45"/>
  <c r="K158" i="45"/>
  <c r="O157" i="45"/>
  <c r="N157" i="45"/>
  <c r="M157" i="45"/>
  <c r="L157" i="45"/>
  <c r="K157" i="45"/>
  <c r="O156" i="45"/>
  <c r="N156" i="45"/>
  <c r="M156" i="45"/>
  <c r="L156" i="45"/>
  <c r="K156" i="45"/>
  <c r="O155" i="45"/>
  <c r="N155" i="45"/>
  <c r="M155" i="45"/>
  <c r="L155" i="45"/>
  <c r="K155" i="45"/>
  <c r="O154" i="45"/>
  <c r="N154" i="45"/>
  <c r="M154" i="45"/>
  <c r="L154" i="45"/>
  <c r="K154" i="45"/>
  <c r="O153" i="45"/>
  <c r="N153" i="45"/>
  <c r="M153" i="45"/>
  <c r="L153" i="45"/>
  <c r="K153" i="45"/>
  <c r="O152" i="45"/>
  <c r="N152" i="45"/>
  <c r="M152" i="45"/>
  <c r="L152" i="45"/>
  <c r="K152" i="45"/>
  <c r="O151" i="45"/>
  <c r="N151" i="45"/>
  <c r="M151" i="45"/>
  <c r="L151" i="45"/>
  <c r="K151" i="45"/>
  <c r="O150" i="45"/>
  <c r="N150" i="45"/>
  <c r="M150" i="45"/>
  <c r="L150" i="45"/>
  <c r="K150" i="45"/>
  <c r="O149" i="45"/>
  <c r="N149" i="45"/>
  <c r="M149" i="45"/>
  <c r="L149" i="45"/>
  <c r="K149" i="45"/>
  <c r="O148" i="45"/>
  <c r="N148" i="45"/>
  <c r="M148" i="45"/>
  <c r="L148" i="45"/>
  <c r="K148" i="45"/>
  <c r="O147" i="45"/>
  <c r="N147" i="45"/>
  <c r="M147" i="45"/>
  <c r="L147" i="45"/>
  <c r="K147" i="45"/>
  <c r="O146" i="45"/>
  <c r="N146" i="45"/>
  <c r="M146" i="45"/>
  <c r="L146" i="45"/>
  <c r="K146" i="45"/>
  <c r="O145" i="45"/>
  <c r="N145" i="45"/>
  <c r="M145" i="45"/>
  <c r="L145" i="45"/>
  <c r="K145" i="45"/>
  <c r="O144" i="45"/>
  <c r="N144" i="45"/>
  <c r="M144" i="45"/>
  <c r="L144" i="45"/>
  <c r="K144" i="45"/>
  <c r="O143" i="45"/>
  <c r="N143" i="45"/>
  <c r="M143" i="45"/>
  <c r="L143" i="45"/>
  <c r="K143" i="45"/>
  <c r="O142" i="45"/>
  <c r="N142" i="45"/>
  <c r="M142" i="45"/>
  <c r="L142" i="45"/>
  <c r="K142" i="45"/>
  <c r="O141" i="45"/>
  <c r="N141" i="45"/>
  <c r="M141" i="45"/>
  <c r="L141" i="45"/>
  <c r="K141" i="45"/>
  <c r="O140" i="45"/>
  <c r="N140" i="45"/>
  <c r="M140" i="45"/>
  <c r="L140" i="45"/>
  <c r="K140" i="45"/>
  <c r="O139" i="45"/>
  <c r="N139" i="45"/>
  <c r="M139" i="45"/>
  <c r="L139" i="45"/>
  <c r="K139" i="45"/>
  <c r="O138" i="45"/>
  <c r="N138" i="45"/>
  <c r="M138" i="45"/>
  <c r="L138" i="45"/>
  <c r="K138" i="45"/>
  <c r="O137" i="45"/>
  <c r="N137" i="45"/>
  <c r="M137" i="45"/>
  <c r="L137" i="45"/>
  <c r="K137" i="45"/>
  <c r="O136" i="45"/>
  <c r="N136" i="45"/>
  <c r="M136" i="45"/>
  <c r="L136" i="45"/>
  <c r="K136" i="45"/>
  <c r="O135" i="45"/>
  <c r="N135" i="45"/>
  <c r="M135" i="45"/>
  <c r="L135" i="45"/>
  <c r="K135" i="45"/>
  <c r="O134" i="45"/>
  <c r="N134" i="45"/>
  <c r="M134" i="45"/>
  <c r="L134" i="45"/>
  <c r="K134" i="45"/>
  <c r="O133" i="45"/>
  <c r="N133" i="45"/>
  <c r="M133" i="45"/>
  <c r="L133" i="45"/>
  <c r="K133" i="45"/>
  <c r="O132" i="45"/>
  <c r="N132" i="45"/>
  <c r="M132" i="45"/>
  <c r="L132" i="45"/>
  <c r="K132" i="45"/>
  <c r="O131" i="45"/>
  <c r="N131" i="45"/>
  <c r="M131" i="45"/>
  <c r="L131" i="45"/>
  <c r="K131" i="45"/>
  <c r="O130" i="45"/>
  <c r="N130" i="45"/>
  <c r="M130" i="45"/>
  <c r="L130" i="45"/>
  <c r="K130" i="45"/>
  <c r="O129" i="45"/>
  <c r="N129" i="45"/>
  <c r="M129" i="45"/>
  <c r="L129" i="45"/>
  <c r="K129" i="45"/>
  <c r="O128" i="45"/>
  <c r="N128" i="45"/>
  <c r="M128" i="45"/>
  <c r="L128" i="45"/>
  <c r="K128" i="45"/>
  <c r="O127" i="45"/>
  <c r="N127" i="45"/>
  <c r="M127" i="45"/>
  <c r="L127" i="45"/>
  <c r="K127" i="45"/>
  <c r="O126" i="45"/>
  <c r="N126" i="45"/>
  <c r="M126" i="45"/>
  <c r="L126" i="45"/>
  <c r="K126" i="45"/>
  <c r="O125" i="45"/>
  <c r="N125" i="45"/>
  <c r="M125" i="45"/>
  <c r="L125" i="45"/>
  <c r="K125" i="45"/>
  <c r="O124" i="45"/>
  <c r="N124" i="45"/>
  <c r="M124" i="45"/>
  <c r="L124" i="45"/>
  <c r="K124" i="45"/>
  <c r="O123" i="45"/>
  <c r="N123" i="45"/>
  <c r="M123" i="45"/>
  <c r="L123" i="45"/>
  <c r="K123" i="45"/>
  <c r="O122" i="45"/>
  <c r="N122" i="45"/>
  <c r="M122" i="45"/>
  <c r="L122" i="45"/>
  <c r="K122" i="45"/>
  <c r="O121" i="45"/>
  <c r="N121" i="45"/>
  <c r="M121" i="45"/>
  <c r="L121" i="45"/>
  <c r="K121" i="45"/>
  <c r="O120" i="45"/>
  <c r="N120" i="45"/>
  <c r="M120" i="45"/>
  <c r="L120" i="45"/>
  <c r="K120" i="45"/>
  <c r="O119" i="45"/>
  <c r="N119" i="45"/>
  <c r="M119" i="45"/>
  <c r="L119" i="45"/>
  <c r="K119" i="45"/>
  <c r="O118" i="45"/>
  <c r="N118" i="45"/>
  <c r="M118" i="45"/>
  <c r="L118" i="45"/>
  <c r="K118" i="45"/>
  <c r="O117" i="45"/>
  <c r="N117" i="45"/>
  <c r="M117" i="45"/>
  <c r="L117" i="45"/>
  <c r="K117" i="45"/>
  <c r="O116" i="45"/>
  <c r="N116" i="45"/>
  <c r="M116" i="45"/>
  <c r="L116" i="45"/>
  <c r="K116" i="45"/>
  <c r="O115" i="45"/>
  <c r="N115" i="45"/>
  <c r="M115" i="45"/>
  <c r="L115" i="45"/>
  <c r="K115" i="45"/>
  <c r="O114" i="45"/>
  <c r="N114" i="45"/>
  <c r="M114" i="45"/>
  <c r="L114" i="45"/>
  <c r="K114" i="45"/>
  <c r="O113" i="45"/>
  <c r="N113" i="45"/>
  <c r="M113" i="45"/>
  <c r="L113" i="45"/>
  <c r="K113" i="45"/>
  <c r="O112" i="45"/>
  <c r="N112" i="45"/>
  <c r="M112" i="45"/>
  <c r="L112" i="45"/>
  <c r="K112" i="45"/>
  <c r="O111" i="45"/>
  <c r="N111" i="45"/>
  <c r="M111" i="45"/>
  <c r="L111" i="45"/>
  <c r="K111" i="45"/>
  <c r="O110" i="45"/>
  <c r="N110" i="45"/>
  <c r="M110" i="45"/>
  <c r="L110" i="45"/>
  <c r="K110" i="45"/>
  <c r="O109" i="45"/>
  <c r="N109" i="45"/>
  <c r="M109" i="45"/>
  <c r="L109" i="45"/>
  <c r="K109" i="45"/>
  <c r="O108" i="45"/>
  <c r="N108" i="45"/>
  <c r="M108" i="45"/>
  <c r="L108" i="45"/>
  <c r="K108" i="45"/>
  <c r="O107" i="45"/>
  <c r="N107" i="45"/>
  <c r="M107" i="45"/>
  <c r="L107" i="45"/>
  <c r="K107" i="45"/>
  <c r="O106" i="45"/>
  <c r="N106" i="45"/>
  <c r="M106" i="45"/>
  <c r="L106" i="45"/>
  <c r="K106" i="45"/>
  <c r="O105" i="45"/>
  <c r="N105" i="45"/>
  <c r="M105" i="45"/>
  <c r="L105" i="45"/>
  <c r="K105" i="45"/>
  <c r="O104" i="45"/>
  <c r="N104" i="45"/>
  <c r="M104" i="45"/>
  <c r="L104" i="45"/>
  <c r="K104" i="45"/>
  <c r="O103" i="45"/>
  <c r="N103" i="45"/>
  <c r="M103" i="45"/>
  <c r="L103" i="45"/>
  <c r="K103" i="45"/>
  <c r="O102" i="45"/>
  <c r="N102" i="45"/>
  <c r="M102" i="45"/>
  <c r="L102" i="45"/>
  <c r="K102" i="45"/>
  <c r="O101" i="45"/>
  <c r="N101" i="45"/>
  <c r="M101" i="45"/>
  <c r="L101" i="45"/>
  <c r="K101" i="45"/>
  <c r="O100" i="45"/>
  <c r="N100" i="45"/>
  <c r="M100" i="45"/>
  <c r="L100" i="45"/>
  <c r="K100" i="45"/>
  <c r="O99" i="45"/>
  <c r="N99" i="45"/>
  <c r="M99" i="45"/>
  <c r="L99" i="45"/>
  <c r="K99" i="45"/>
  <c r="O98" i="45"/>
  <c r="N98" i="45"/>
  <c r="M98" i="45"/>
  <c r="L98" i="45"/>
  <c r="K98" i="45"/>
  <c r="O97" i="45"/>
  <c r="N97" i="45"/>
  <c r="M97" i="45"/>
  <c r="L97" i="45"/>
  <c r="K97" i="45"/>
  <c r="O96" i="45"/>
  <c r="N96" i="45"/>
  <c r="M96" i="45"/>
  <c r="L96" i="45"/>
  <c r="K96" i="45"/>
  <c r="O95" i="45"/>
  <c r="N95" i="45"/>
  <c r="M95" i="45"/>
  <c r="L95" i="45"/>
  <c r="K95" i="45"/>
  <c r="O94" i="45"/>
  <c r="N94" i="45"/>
  <c r="M94" i="45"/>
  <c r="L94" i="45"/>
  <c r="K94" i="45"/>
  <c r="O93" i="45"/>
  <c r="N93" i="45"/>
  <c r="M93" i="45"/>
  <c r="L93" i="45"/>
  <c r="K93" i="45"/>
  <c r="O92" i="45"/>
  <c r="N92" i="45"/>
  <c r="M92" i="45"/>
  <c r="L92" i="45"/>
  <c r="K92" i="45"/>
  <c r="O91" i="45"/>
  <c r="N91" i="45"/>
  <c r="M91" i="45"/>
  <c r="L91" i="45"/>
  <c r="K91" i="45"/>
  <c r="O90" i="45"/>
  <c r="N90" i="45"/>
  <c r="M90" i="45"/>
  <c r="L90" i="45"/>
  <c r="K90" i="45"/>
  <c r="O89" i="45"/>
  <c r="N89" i="45"/>
  <c r="M89" i="45"/>
  <c r="L89" i="45"/>
  <c r="K89" i="45"/>
  <c r="O88" i="45"/>
  <c r="N88" i="45"/>
  <c r="M88" i="45"/>
  <c r="L88" i="45"/>
  <c r="K88" i="45"/>
  <c r="O87" i="45"/>
  <c r="N87" i="45"/>
  <c r="M87" i="45"/>
  <c r="L87" i="45"/>
  <c r="K87" i="45"/>
  <c r="O86" i="45"/>
  <c r="N86" i="45"/>
  <c r="M86" i="45"/>
  <c r="L86" i="45"/>
  <c r="K86" i="45"/>
  <c r="O85" i="45"/>
  <c r="N85" i="45"/>
  <c r="M85" i="45"/>
  <c r="L85" i="45"/>
  <c r="K85" i="45"/>
  <c r="O84" i="45"/>
  <c r="N84" i="45"/>
  <c r="M84" i="45"/>
  <c r="L84" i="45"/>
  <c r="K84" i="45"/>
  <c r="O83" i="45"/>
  <c r="N83" i="45"/>
  <c r="M83" i="45"/>
  <c r="L83" i="45"/>
  <c r="K83" i="45"/>
  <c r="O82" i="45"/>
  <c r="N82" i="45"/>
  <c r="M82" i="45"/>
  <c r="L82" i="45"/>
  <c r="K82" i="45"/>
  <c r="O81" i="45"/>
  <c r="N81" i="45"/>
  <c r="M81" i="45"/>
  <c r="L81" i="45"/>
  <c r="K81" i="45"/>
  <c r="O80" i="45"/>
  <c r="N80" i="45"/>
  <c r="M80" i="45"/>
  <c r="L80" i="45"/>
  <c r="K80" i="45"/>
  <c r="O79" i="45"/>
  <c r="N79" i="45"/>
  <c r="M79" i="45"/>
  <c r="L79" i="45"/>
  <c r="K79" i="45"/>
  <c r="O78" i="45"/>
  <c r="N78" i="45"/>
  <c r="M78" i="45"/>
  <c r="L78" i="45"/>
  <c r="K78" i="45"/>
  <c r="O77" i="45"/>
  <c r="N77" i="45"/>
  <c r="M77" i="45"/>
  <c r="L77" i="45"/>
  <c r="K77" i="45"/>
  <c r="O76" i="45"/>
  <c r="N76" i="45"/>
  <c r="M76" i="45"/>
  <c r="L76" i="45"/>
  <c r="K76" i="45"/>
  <c r="O75" i="45"/>
  <c r="N75" i="45"/>
  <c r="M75" i="45"/>
  <c r="L75" i="45"/>
  <c r="K75" i="45"/>
  <c r="O74" i="45"/>
  <c r="N74" i="45"/>
  <c r="M74" i="45"/>
  <c r="L74" i="45"/>
  <c r="K74" i="45"/>
  <c r="O73" i="45"/>
  <c r="N73" i="45"/>
  <c r="M73" i="45"/>
  <c r="L73" i="45"/>
  <c r="K73" i="45"/>
  <c r="O72" i="45"/>
  <c r="N72" i="45"/>
  <c r="M72" i="45"/>
  <c r="L72" i="45"/>
  <c r="K72" i="45"/>
  <c r="O71" i="45"/>
  <c r="N71" i="45"/>
  <c r="M71" i="45"/>
  <c r="L71" i="45"/>
  <c r="K71" i="45"/>
  <c r="O70" i="45"/>
  <c r="N70" i="45"/>
  <c r="M70" i="45"/>
  <c r="L70" i="45"/>
  <c r="K70" i="45"/>
  <c r="O69" i="45"/>
  <c r="N69" i="45"/>
  <c r="M69" i="45"/>
  <c r="L69" i="45"/>
  <c r="K69" i="45"/>
  <c r="O68" i="45"/>
  <c r="N68" i="45"/>
  <c r="M68" i="45"/>
  <c r="L68" i="45"/>
  <c r="K68" i="45"/>
  <c r="O67" i="45"/>
  <c r="N67" i="45"/>
  <c r="M67" i="45"/>
  <c r="L67" i="45"/>
  <c r="K67" i="45"/>
  <c r="O66" i="45"/>
  <c r="N66" i="45"/>
  <c r="M66" i="45"/>
  <c r="L66" i="45"/>
  <c r="K66" i="45"/>
  <c r="O65" i="45"/>
  <c r="N65" i="45"/>
  <c r="M65" i="45"/>
  <c r="L65" i="45"/>
  <c r="K65" i="45"/>
  <c r="O64" i="45"/>
  <c r="N64" i="45"/>
  <c r="M64" i="45"/>
  <c r="L64" i="45"/>
  <c r="K64" i="45"/>
  <c r="O63" i="45"/>
  <c r="N63" i="45"/>
  <c r="M63" i="45"/>
  <c r="L63" i="45"/>
  <c r="K63" i="45"/>
  <c r="O62" i="45"/>
  <c r="N62" i="45"/>
  <c r="M62" i="45"/>
  <c r="L62" i="45"/>
  <c r="K62" i="45"/>
  <c r="O61" i="45"/>
  <c r="N61" i="45"/>
  <c r="M61" i="45"/>
  <c r="L61" i="45"/>
  <c r="K61" i="45"/>
  <c r="O60" i="45"/>
  <c r="N60" i="45"/>
  <c r="M60" i="45"/>
  <c r="L60" i="45"/>
  <c r="K60" i="45"/>
  <c r="O59" i="45"/>
  <c r="N59" i="45"/>
  <c r="M59" i="45"/>
  <c r="L59" i="45"/>
  <c r="K59" i="45"/>
  <c r="O58" i="45"/>
  <c r="N58" i="45"/>
  <c r="M58" i="45"/>
  <c r="L58" i="45"/>
  <c r="K58" i="45"/>
  <c r="O57" i="45"/>
  <c r="N57" i="45"/>
  <c r="M57" i="45"/>
  <c r="L57" i="45"/>
  <c r="K57" i="45"/>
  <c r="O56" i="45"/>
  <c r="N56" i="45"/>
  <c r="M56" i="45"/>
  <c r="L56" i="45"/>
  <c r="K56" i="45"/>
  <c r="O55" i="45"/>
  <c r="N55" i="45"/>
  <c r="M55" i="45"/>
  <c r="L55" i="45"/>
  <c r="K55" i="45"/>
  <c r="O54" i="45"/>
  <c r="N54" i="45"/>
  <c r="M54" i="45"/>
  <c r="L54" i="45"/>
  <c r="K54" i="45"/>
  <c r="O53" i="45"/>
  <c r="N53" i="45"/>
  <c r="M53" i="45"/>
  <c r="L53" i="45"/>
  <c r="K53" i="45"/>
  <c r="O52" i="45"/>
  <c r="N52" i="45"/>
  <c r="M52" i="45"/>
  <c r="L52" i="45"/>
  <c r="K52" i="45"/>
  <c r="O51" i="45"/>
  <c r="N51" i="45"/>
  <c r="M51" i="45"/>
  <c r="L51" i="45"/>
  <c r="K51" i="45"/>
  <c r="O50" i="45"/>
  <c r="N50" i="45"/>
  <c r="M50" i="45"/>
  <c r="L50" i="45"/>
  <c r="K50" i="45"/>
  <c r="O49" i="45"/>
  <c r="N49" i="45"/>
  <c r="M49" i="45"/>
  <c r="L49" i="45"/>
  <c r="K49" i="45"/>
  <c r="O48" i="45"/>
  <c r="N48" i="45"/>
  <c r="M48" i="45"/>
  <c r="L48" i="45"/>
  <c r="K48" i="45"/>
  <c r="O47" i="45"/>
  <c r="N47" i="45"/>
  <c r="M47" i="45"/>
  <c r="L47" i="45"/>
  <c r="K47" i="45"/>
  <c r="O46" i="45"/>
  <c r="N46" i="45"/>
  <c r="M46" i="45"/>
  <c r="L46" i="45"/>
  <c r="K46" i="45"/>
  <c r="O45" i="45"/>
  <c r="N45" i="45"/>
  <c r="M45" i="45"/>
  <c r="L45" i="45"/>
  <c r="K45" i="45"/>
  <c r="O44" i="45"/>
  <c r="N44" i="45"/>
  <c r="M44" i="45"/>
  <c r="L44" i="45"/>
  <c r="K44" i="45"/>
  <c r="O43" i="45"/>
  <c r="N43" i="45"/>
  <c r="M43" i="45"/>
  <c r="L43" i="45"/>
  <c r="K43" i="45"/>
  <c r="O42" i="45"/>
  <c r="N42" i="45"/>
  <c r="M42" i="45"/>
  <c r="L42" i="45"/>
  <c r="K42" i="45"/>
  <c r="O41" i="45"/>
  <c r="N41" i="45"/>
  <c r="M41" i="45"/>
  <c r="L41" i="45"/>
  <c r="K41" i="45"/>
  <c r="O40" i="45"/>
  <c r="N40" i="45"/>
  <c r="M40" i="45"/>
  <c r="L40" i="45"/>
  <c r="K40" i="45"/>
  <c r="O39" i="45"/>
  <c r="N39" i="45"/>
  <c r="M39" i="45"/>
  <c r="L39" i="45"/>
  <c r="K39" i="45"/>
  <c r="O38" i="45"/>
  <c r="N38" i="45"/>
  <c r="M38" i="45"/>
  <c r="L38" i="45"/>
  <c r="K38" i="45"/>
  <c r="O37" i="45"/>
  <c r="N37" i="45"/>
  <c r="M37" i="45"/>
  <c r="L37" i="45"/>
  <c r="K37" i="45"/>
  <c r="O36" i="45"/>
  <c r="N36" i="45"/>
  <c r="M36" i="45"/>
  <c r="L36" i="45"/>
  <c r="K36" i="45"/>
  <c r="O35" i="45"/>
  <c r="N35" i="45"/>
  <c r="M35" i="45"/>
  <c r="L35" i="45"/>
  <c r="K35" i="45"/>
  <c r="O34" i="45"/>
  <c r="N34" i="45"/>
  <c r="M34" i="45"/>
  <c r="L34" i="45"/>
  <c r="K34" i="45"/>
  <c r="O33" i="45"/>
  <c r="N33" i="45"/>
  <c r="M33" i="45"/>
  <c r="L33" i="45"/>
  <c r="K33" i="45"/>
  <c r="O32" i="45"/>
  <c r="N32" i="45"/>
  <c r="M32" i="45"/>
  <c r="L32" i="45"/>
  <c r="K32" i="45"/>
  <c r="O31" i="45"/>
  <c r="N31" i="45"/>
  <c r="M31" i="45"/>
  <c r="L31" i="45"/>
  <c r="K31" i="45"/>
  <c r="O30" i="45"/>
  <c r="N30" i="45"/>
  <c r="M30" i="45"/>
  <c r="L30" i="45"/>
  <c r="K30" i="45"/>
  <c r="O29" i="45"/>
  <c r="N29" i="45"/>
  <c r="M29" i="45"/>
  <c r="L29" i="45"/>
  <c r="K29" i="45"/>
  <c r="O28" i="45"/>
  <c r="N28" i="45"/>
  <c r="M28" i="45"/>
  <c r="L28" i="45"/>
  <c r="K28" i="45"/>
  <c r="O27" i="45"/>
  <c r="N27" i="45"/>
  <c r="M27" i="45"/>
  <c r="L27" i="45"/>
  <c r="K27" i="45"/>
  <c r="O26" i="45"/>
  <c r="N26" i="45"/>
  <c r="M26" i="45"/>
  <c r="L26" i="45"/>
  <c r="K26" i="45"/>
  <c r="O25" i="45"/>
  <c r="N25" i="45"/>
  <c r="M25" i="45"/>
  <c r="L25" i="45"/>
  <c r="K25" i="45"/>
  <c r="O24" i="45"/>
  <c r="N24" i="45"/>
  <c r="M24" i="45"/>
  <c r="L24" i="45"/>
  <c r="K24" i="45"/>
  <c r="O23" i="45"/>
  <c r="N23" i="45"/>
  <c r="M23" i="45"/>
  <c r="L23" i="45"/>
  <c r="K23" i="45"/>
  <c r="O22" i="45"/>
  <c r="N22" i="45"/>
  <c r="M22" i="45"/>
  <c r="L22" i="45"/>
  <c r="K22" i="45"/>
  <c r="O21" i="45"/>
  <c r="N21" i="45"/>
  <c r="M21" i="45"/>
  <c r="L21" i="45"/>
  <c r="K21" i="45"/>
  <c r="O20" i="45"/>
  <c r="N20" i="45"/>
  <c r="M20" i="45"/>
  <c r="L20" i="45"/>
  <c r="K20" i="45"/>
  <c r="O19" i="45"/>
  <c r="N19" i="45"/>
  <c r="M19" i="45"/>
  <c r="L19" i="45"/>
  <c r="K19" i="45"/>
  <c r="O18" i="45"/>
  <c r="N18" i="45"/>
  <c r="M18" i="45"/>
  <c r="L18" i="45"/>
  <c r="K18" i="45"/>
  <c r="O17" i="45"/>
  <c r="N17" i="45"/>
  <c r="M17" i="45"/>
  <c r="L17" i="45"/>
  <c r="K17" i="45"/>
  <c r="O16" i="45"/>
  <c r="N16" i="45"/>
  <c r="M16" i="45"/>
  <c r="L16" i="45"/>
  <c r="K16" i="45"/>
  <c r="O15" i="45"/>
  <c r="N15" i="45"/>
  <c r="M15" i="45"/>
  <c r="L15" i="45"/>
  <c r="K15" i="45"/>
  <c r="O14" i="45"/>
  <c r="N14" i="45"/>
  <c r="M14" i="45"/>
  <c r="L14" i="45"/>
  <c r="K14" i="45"/>
  <c r="O13" i="45"/>
  <c r="N13" i="45"/>
  <c r="M13" i="45"/>
  <c r="L13" i="45"/>
  <c r="K13" i="45"/>
  <c r="O12" i="45"/>
  <c r="N12" i="45"/>
  <c r="M12" i="45"/>
  <c r="L12" i="45"/>
  <c r="K12" i="45"/>
  <c r="O270" i="44"/>
  <c r="N270" i="44"/>
  <c r="M270" i="44"/>
  <c r="L270" i="44"/>
  <c r="K270" i="44"/>
  <c r="O269" i="44"/>
  <c r="N269" i="44"/>
  <c r="M269" i="44"/>
  <c r="L269" i="44"/>
  <c r="K269" i="44"/>
  <c r="O268" i="44"/>
  <c r="N268" i="44"/>
  <c r="M268" i="44"/>
  <c r="L268" i="44"/>
  <c r="K268" i="44"/>
  <c r="O267" i="44"/>
  <c r="N267" i="44"/>
  <c r="M267" i="44"/>
  <c r="L267" i="44"/>
  <c r="K267" i="44"/>
  <c r="O266" i="44"/>
  <c r="N266" i="44"/>
  <c r="M266" i="44"/>
  <c r="L266" i="44"/>
  <c r="K266" i="44"/>
  <c r="O265" i="44"/>
  <c r="N265" i="44"/>
  <c r="M265" i="44"/>
  <c r="L265" i="44"/>
  <c r="K265" i="44"/>
  <c r="O264" i="44"/>
  <c r="N264" i="44"/>
  <c r="M264" i="44"/>
  <c r="L264" i="44"/>
  <c r="K264" i="44"/>
  <c r="O263" i="44"/>
  <c r="N263" i="44"/>
  <c r="M263" i="44"/>
  <c r="L263" i="44"/>
  <c r="K263" i="44"/>
  <c r="O262" i="44"/>
  <c r="N262" i="44"/>
  <c r="M262" i="44"/>
  <c r="L262" i="44"/>
  <c r="K262" i="44"/>
  <c r="O261" i="44"/>
  <c r="N261" i="44"/>
  <c r="M261" i="44"/>
  <c r="L261" i="44"/>
  <c r="K261" i="44"/>
  <c r="O260" i="44"/>
  <c r="N260" i="44"/>
  <c r="M260" i="44"/>
  <c r="L260" i="44"/>
  <c r="K260" i="44"/>
  <c r="O259" i="44"/>
  <c r="N259" i="44"/>
  <c r="M259" i="44"/>
  <c r="L259" i="44"/>
  <c r="K259" i="44"/>
  <c r="O258" i="44"/>
  <c r="N258" i="44"/>
  <c r="M258" i="44"/>
  <c r="L258" i="44"/>
  <c r="K258" i="44"/>
  <c r="O257" i="44"/>
  <c r="N257" i="44"/>
  <c r="M257" i="44"/>
  <c r="L257" i="44"/>
  <c r="K257" i="44"/>
  <c r="O256" i="44"/>
  <c r="N256" i="44"/>
  <c r="M256" i="44"/>
  <c r="L256" i="44"/>
  <c r="K256" i="44"/>
  <c r="O255" i="44"/>
  <c r="N255" i="44"/>
  <c r="M255" i="44"/>
  <c r="L255" i="44"/>
  <c r="K255" i="44"/>
  <c r="O254" i="44"/>
  <c r="N254" i="44"/>
  <c r="M254" i="44"/>
  <c r="L254" i="44"/>
  <c r="K254" i="44"/>
  <c r="O253" i="44"/>
  <c r="N253" i="44"/>
  <c r="M253" i="44"/>
  <c r="L253" i="44"/>
  <c r="K253" i="44"/>
  <c r="O252" i="44"/>
  <c r="N252" i="44"/>
  <c r="M252" i="44"/>
  <c r="L252" i="44"/>
  <c r="K252" i="44"/>
  <c r="O251" i="44"/>
  <c r="N251" i="44"/>
  <c r="M251" i="44"/>
  <c r="L251" i="44"/>
  <c r="K251" i="44"/>
  <c r="O250" i="44"/>
  <c r="N250" i="44"/>
  <c r="M250" i="44"/>
  <c r="L250" i="44"/>
  <c r="K250" i="44"/>
  <c r="O249" i="44"/>
  <c r="N249" i="44"/>
  <c r="M249" i="44"/>
  <c r="L249" i="44"/>
  <c r="K249" i="44"/>
  <c r="O248" i="44"/>
  <c r="N248" i="44"/>
  <c r="M248" i="44"/>
  <c r="L248" i="44"/>
  <c r="K248" i="44"/>
  <c r="O247" i="44"/>
  <c r="N247" i="44"/>
  <c r="M247" i="44"/>
  <c r="L247" i="44"/>
  <c r="K247" i="44"/>
  <c r="O246" i="44"/>
  <c r="N246" i="44"/>
  <c r="M246" i="44"/>
  <c r="L246" i="44"/>
  <c r="K246" i="44"/>
  <c r="O245" i="44"/>
  <c r="N245" i="44"/>
  <c r="M245" i="44"/>
  <c r="L245" i="44"/>
  <c r="K245" i="44"/>
  <c r="O244" i="44"/>
  <c r="N244" i="44"/>
  <c r="M244" i="44"/>
  <c r="L244" i="44"/>
  <c r="K244" i="44"/>
  <c r="O243" i="44"/>
  <c r="N243" i="44"/>
  <c r="M243" i="44"/>
  <c r="L243" i="44"/>
  <c r="K243" i="44"/>
  <c r="O242" i="44"/>
  <c r="N242" i="44"/>
  <c r="M242" i="44"/>
  <c r="L242" i="44"/>
  <c r="K242" i="44"/>
  <c r="O241" i="44"/>
  <c r="N241" i="44"/>
  <c r="M241" i="44"/>
  <c r="L241" i="44"/>
  <c r="K241" i="44"/>
  <c r="O240" i="44"/>
  <c r="N240" i="44"/>
  <c r="M240" i="44"/>
  <c r="L240" i="44"/>
  <c r="K240" i="44"/>
  <c r="O239" i="44"/>
  <c r="N239" i="44"/>
  <c r="M239" i="44"/>
  <c r="L239" i="44"/>
  <c r="K239" i="44"/>
  <c r="O238" i="44"/>
  <c r="N238" i="44"/>
  <c r="M238" i="44"/>
  <c r="L238" i="44"/>
  <c r="K238" i="44"/>
  <c r="O237" i="44"/>
  <c r="N237" i="44"/>
  <c r="M237" i="44"/>
  <c r="L237" i="44"/>
  <c r="K237" i="44"/>
  <c r="O236" i="44"/>
  <c r="N236" i="44"/>
  <c r="M236" i="44"/>
  <c r="L236" i="44"/>
  <c r="K236" i="44"/>
  <c r="O235" i="44"/>
  <c r="N235" i="44"/>
  <c r="M235" i="44"/>
  <c r="L235" i="44"/>
  <c r="K235" i="44"/>
  <c r="O234" i="44"/>
  <c r="N234" i="44"/>
  <c r="M234" i="44"/>
  <c r="L234" i="44"/>
  <c r="K234" i="44"/>
  <c r="O233" i="44"/>
  <c r="N233" i="44"/>
  <c r="M233" i="44"/>
  <c r="L233" i="44"/>
  <c r="K233" i="44"/>
  <c r="O232" i="44"/>
  <c r="N232" i="44"/>
  <c r="M232" i="44"/>
  <c r="L232" i="44"/>
  <c r="K232" i="44"/>
  <c r="O231" i="44"/>
  <c r="N231" i="44"/>
  <c r="M231" i="44"/>
  <c r="L231" i="44"/>
  <c r="K231" i="44"/>
  <c r="O230" i="44"/>
  <c r="N230" i="44"/>
  <c r="M230" i="44"/>
  <c r="L230" i="44"/>
  <c r="K230" i="44"/>
  <c r="O229" i="44"/>
  <c r="N229" i="44"/>
  <c r="M229" i="44"/>
  <c r="L229" i="44"/>
  <c r="K229" i="44"/>
  <c r="O228" i="44"/>
  <c r="N228" i="44"/>
  <c r="M228" i="44"/>
  <c r="L228" i="44"/>
  <c r="K228" i="44"/>
  <c r="O227" i="44"/>
  <c r="N227" i="44"/>
  <c r="M227" i="44"/>
  <c r="L227" i="44"/>
  <c r="K227" i="44"/>
  <c r="O226" i="44"/>
  <c r="N226" i="44"/>
  <c r="M226" i="44"/>
  <c r="L226" i="44"/>
  <c r="K226" i="44"/>
  <c r="O225" i="44"/>
  <c r="N225" i="44"/>
  <c r="M225" i="44"/>
  <c r="L225" i="44"/>
  <c r="K225" i="44"/>
  <c r="O224" i="44"/>
  <c r="N224" i="44"/>
  <c r="M224" i="44"/>
  <c r="L224" i="44"/>
  <c r="K224" i="44"/>
  <c r="O223" i="44"/>
  <c r="N223" i="44"/>
  <c r="M223" i="44"/>
  <c r="L223" i="44"/>
  <c r="K223" i="44"/>
  <c r="O222" i="44"/>
  <c r="N222" i="44"/>
  <c r="M222" i="44"/>
  <c r="L222" i="44"/>
  <c r="K222" i="44"/>
  <c r="O221" i="44"/>
  <c r="N221" i="44"/>
  <c r="M221" i="44"/>
  <c r="L221" i="44"/>
  <c r="K221" i="44"/>
  <c r="O220" i="44"/>
  <c r="N220" i="44"/>
  <c r="M220" i="44"/>
  <c r="L220" i="44"/>
  <c r="K220" i="44"/>
  <c r="O219" i="44"/>
  <c r="N219" i="44"/>
  <c r="M219" i="44"/>
  <c r="L219" i="44"/>
  <c r="K219" i="44"/>
  <c r="O218" i="44"/>
  <c r="N218" i="44"/>
  <c r="M218" i="44"/>
  <c r="L218" i="44"/>
  <c r="K218" i="44"/>
  <c r="O217" i="44"/>
  <c r="N217" i="44"/>
  <c r="M217" i="44"/>
  <c r="L217" i="44"/>
  <c r="K217" i="44"/>
  <c r="O216" i="44"/>
  <c r="N216" i="44"/>
  <c r="M216" i="44"/>
  <c r="L216" i="44"/>
  <c r="K216" i="44"/>
  <c r="O215" i="44"/>
  <c r="N215" i="44"/>
  <c r="M215" i="44"/>
  <c r="L215" i="44"/>
  <c r="K215" i="44"/>
  <c r="O214" i="44"/>
  <c r="N214" i="44"/>
  <c r="M214" i="44"/>
  <c r="L214" i="44"/>
  <c r="K214" i="44"/>
  <c r="O213" i="44"/>
  <c r="N213" i="44"/>
  <c r="M213" i="44"/>
  <c r="L213" i="44"/>
  <c r="K213" i="44"/>
  <c r="O212" i="44"/>
  <c r="N212" i="44"/>
  <c r="M212" i="44"/>
  <c r="L212" i="44"/>
  <c r="K212" i="44"/>
  <c r="O211" i="44"/>
  <c r="N211" i="44"/>
  <c r="M211" i="44"/>
  <c r="L211" i="44"/>
  <c r="K211" i="44"/>
  <c r="O210" i="44"/>
  <c r="N210" i="44"/>
  <c r="M210" i="44"/>
  <c r="L210" i="44"/>
  <c r="K210" i="44"/>
  <c r="O209" i="44"/>
  <c r="N209" i="44"/>
  <c r="M209" i="44"/>
  <c r="L209" i="44"/>
  <c r="K209" i="44"/>
  <c r="O208" i="44"/>
  <c r="N208" i="44"/>
  <c r="M208" i="44"/>
  <c r="L208" i="44"/>
  <c r="K208" i="44"/>
  <c r="O207" i="44"/>
  <c r="N207" i="44"/>
  <c r="M207" i="44"/>
  <c r="L207" i="44"/>
  <c r="K207" i="44"/>
  <c r="O206" i="44"/>
  <c r="N206" i="44"/>
  <c r="M206" i="44"/>
  <c r="L206" i="44"/>
  <c r="K206" i="44"/>
  <c r="O205" i="44"/>
  <c r="N205" i="44"/>
  <c r="M205" i="44"/>
  <c r="L205" i="44"/>
  <c r="K205" i="44"/>
  <c r="O204" i="44"/>
  <c r="N204" i="44"/>
  <c r="M204" i="44"/>
  <c r="L204" i="44"/>
  <c r="K204" i="44"/>
  <c r="O203" i="44"/>
  <c r="N203" i="44"/>
  <c r="M203" i="44"/>
  <c r="L203" i="44"/>
  <c r="K203" i="44"/>
  <c r="O202" i="44"/>
  <c r="N202" i="44"/>
  <c r="M202" i="44"/>
  <c r="L202" i="44"/>
  <c r="K202" i="44"/>
  <c r="O201" i="44"/>
  <c r="N201" i="44"/>
  <c r="M201" i="44"/>
  <c r="L201" i="44"/>
  <c r="K201" i="44"/>
  <c r="O200" i="44"/>
  <c r="N200" i="44"/>
  <c r="M200" i="44"/>
  <c r="L200" i="44"/>
  <c r="K200" i="44"/>
  <c r="O199" i="44"/>
  <c r="N199" i="44"/>
  <c r="M199" i="44"/>
  <c r="L199" i="44"/>
  <c r="K199" i="44"/>
  <c r="O198" i="44"/>
  <c r="N198" i="44"/>
  <c r="M198" i="44"/>
  <c r="L198" i="44"/>
  <c r="K198" i="44"/>
  <c r="O197" i="44"/>
  <c r="N197" i="44"/>
  <c r="M197" i="44"/>
  <c r="L197" i="44"/>
  <c r="K197" i="44"/>
  <c r="O196" i="44"/>
  <c r="N196" i="44"/>
  <c r="M196" i="44"/>
  <c r="L196" i="44"/>
  <c r="K196" i="44"/>
  <c r="O195" i="44"/>
  <c r="N195" i="44"/>
  <c r="M195" i="44"/>
  <c r="L195" i="44"/>
  <c r="K195" i="44"/>
  <c r="O194" i="44"/>
  <c r="N194" i="44"/>
  <c r="M194" i="44"/>
  <c r="L194" i="44"/>
  <c r="K194" i="44"/>
  <c r="O193" i="44"/>
  <c r="N193" i="44"/>
  <c r="M193" i="44"/>
  <c r="L193" i="44"/>
  <c r="K193" i="44"/>
  <c r="O192" i="44"/>
  <c r="N192" i="44"/>
  <c r="M192" i="44"/>
  <c r="L192" i="44"/>
  <c r="K192" i="44"/>
  <c r="O191" i="44"/>
  <c r="N191" i="44"/>
  <c r="M191" i="44"/>
  <c r="L191" i="44"/>
  <c r="K191" i="44"/>
  <c r="O190" i="44"/>
  <c r="N190" i="44"/>
  <c r="M190" i="44"/>
  <c r="L190" i="44"/>
  <c r="K190" i="44"/>
  <c r="O189" i="44"/>
  <c r="N189" i="44"/>
  <c r="M189" i="44"/>
  <c r="L189" i="44"/>
  <c r="K189" i="44"/>
  <c r="O188" i="44"/>
  <c r="N188" i="44"/>
  <c r="M188" i="44"/>
  <c r="L188" i="44"/>
  <c r="K188" i="44"/>
  <c r="O187" i="44"/>
  <c r="N187" i="44"/>
  <c r="M187" i="44"/>
  <c r="L187" i="44"/>
  <c r="K187" i="44"/>
  <c r="O186" i="44"/>
  <c r="N186" i="44"/>
  <c r="M186" i="44"/>
  <c r="L186" i="44"/>
  <c r="K186" i="44"/>
  <c r="O185" i="44"/>
  <c r="N185" i="44"/>
  <c r="M185" i="44"/>
  <c r="L185" i="44"/>
  <c r="K185" i="44"/>
  <c r="O184" i="44"/>
  <c r="N184" i="44"/>
  <c r="M184" i="44"/>
  <c r="L184" i="44"/>
  <c r="K184" i="44"/>
  <c r="O183" i="44"/>
  <c r="N183" i="44"/>
  <c r="M183" i="44"/>
  <c r="L183" i="44"/>
  <c r="K183" i="44"/>
  <c r="O182" i="44"/>
  <c r="N182" i="44"/>
  <c r="M182" i="44"/>
  <c r="L182" i="44"/>
  <c r="K182" i="44"/>
  <c r="O181" i="44"/>
  <c r="N181" i="44"/>
  <c r="M181" i="44"/>
  <c r="L181" i="44"/>
  <c r="K181" i="44"/>
  <c r="O180" i="44"/>
  <c r="N180" i="44"/>
  <c r="M180" i="44"/>
  <c r="L180" i="44"/>
  <c r="K180" i="44"/>
  <c r="O179" i="44"/>
  <c r="N179" i="44"/>
  <c r="M179" i="44"/>
  <c r="L179" i="44"/>
  <c r="K179" i="44"/>
  <c r="O178" i="44"/>
  <c r="N178" i="44"/>
  <c r="M178" i="44"/>
  <c r="L178" i="44"/>
  <c r="K178" i="44"/>
  <c r="O177" i="44"/>
  <c r="N177" i="44"/>
  <c r="M177" i="44"/>
  <c r="L177" i="44"/>
  <c r="K177" i="44"/>
  <c r="O176" i="44"/>
  <c r="N176" i="44"/>
  <c r="M176" i="44"/>
  <c r="L176" i="44"/>
  <c r="K176" i="44"/>
  <c r="O175" i="44"/>
  <c r="N175" i="44"/>
  <c r="M175" i="44"/>
  <c r="L175" i="44"/>
  <c r="K175" i="44"/>
  <c r="O174" i="44"/>
  <c r="N174" i="44"/>
  <c r="M174" i="44"/>
  <c r="L174" i="44"/>
  <c r="K174" i="44"/>
  <c r="O173" i="44"/>
  <c r="N173" i="44"/>
  <c r="M173" i="44"/>
  <c r="L173" i="44"/>
  <c r="K173" i="44"/>
  <c r="O172" i="44"/>
  <c r="N172" i="44"/>
  <c r="M172" i="44"/>
  <c r="L172" i="44"/>
  <c r="K172" i="44"/>
  <c r="O171" i="44"/>
  <c r="N171" i="44"/>
  <c r="M171" i="44"/>
  <c r="L171" i="44"/>
  <c r="K171" i="44"/>
  <c r="O170" i="44"/>
  <c r="N170" i="44"/>
  <c r="M170" i="44"/>
  <c r="L170" i="44"/>
  <c r="K170" i="44"/>
  <c r="O169" i="44"/>
  <c r="N169" i="44"/>
  <c r="M169" i="44"/>
  <c r="L169" i="44"/>
  <c r="K169" i="44"/>
  <c r="O168" i="44"/>
  <c r="N168" i="44"/>
  <c r="M168" i="44"/>
  <c r="L168" i="44"/>
  <c r="K168" i="44"/>
  <c r="O167" i="44"/>
  <c r="N167" i="44"/>
  <c r="M167" i="44"/>
  <c r="L167" i="44"/>
  <c r="K167" i="44"/>
  <c r="O166" i="44"/>
  <c r="N166" i="44"/>
  <c r="M166" i="44"/>
  <c r="L166" i="44"/>
  <c r="K166" i="44"/>
  <c r="O165" i="44"/>
  <c r="N165" i="44"/>
  <c r="M165" i="44"/>
  <c r="L165" i="44"/>
  <c r="K165" i="44"/>
  <c r="O164" i="44"/>
  <c r="N164" i="44"/>
  <c r="M164" i="44"/>
  <c r="L164" i="44"/>
  <c r="K164" i="44"/>
  <c r="O163" i="44"/>
  <c r="N163" i="44"/>
  <c r="M163" i="44"/>
  <c r="L163" i="44"/>
  <c r="K163" i="44"/>
  <c r="O162" i="44"/>
  <c r="N162" i="44"/>
  <c r="M162" i="44"/>
  <c r="L162" i="44"/>
  <c r="K162" i="44"/>
  <c r="O161" i="44"/>
  <c r="N161" i="44"/>
  <c r="M161" i="44"/>
  <c r="L161" i="44"/>
  <c r="K161" i="44"/>
  <c r="O160" i="44"/>
  <c r="N160" i="44"/>
  <c r="M160" i="44"/>
  <c r="L160" i="44"/>
  <c r="K160" i="44"/>
  <c r="O159" i="44"/>
  <c r="N159" i="44"/>
  <c r="M159" i="44"/>
  <c r="L159" i="44"/>
  <c r="K159" i="44"/>
  <c r="O158" i="44"/>
  <c r="N158" i="44"/>
  <c r="M158" i="44"/>
  <c r="L158" i="44"/>
  <c r="K158" i="44"/>
  <c r="O157" i="44"/>
  <c r="N157" i="44"/>
  <c r="M157" i="44"/>
  <c r="L157" i="44"/>
  <c r="K157" i="44"/>
  <c r="O156" i="44"/>
  <c r="N156" i="44"/>
  <c r="M156" i="44"/>
  <c r="L156" i="44"/>
  <c r="K156" i="44"/>
  <c r="O155" i="44"/>
  <c r="N155" i="44"/>
  <c r="M155" i="44"/>
  <c r="L155" i="44"/>
  <c r="K155" i="44"/>
  <c r="O154" i="44"/>
  <c r="N154" i="44"/>
  <c r="M154" i="44"/>
  <c r="L154" i="44"/>
  <c r="K154" i="44"/>
  <c r="O153" i="44"/>
  <c r="N153" i="44"/>
  <c r="M153" i="44"/>
  <c r="L153" i="44"/>
  <c r="K153" i="44"/>
  <c r="O152" i="44"/>
  <c r="N152" i="44"/>
  <c r="M152" i="44"/>
  <c r="L152" i="44"/>
  <c r="K152" i="44"/>
  <c r="O151" i="44"/>
  <c r="N151" i="44"/>
  <c r="M151" i="44"/>
  <c r="L151" i="44"/>
  <c r="K151" i="44"/>
  <c r="O150" i="44"/>
  <c r="N150" i="44"/>
  <c r="M150" i="44"/>
  <c r="L150" i="44"/>
  <c r="K150" i="44"/>
  <c r="O149" i="44"/>
  <c r="N149" i="44"/>
  <c r="M149" i="44"/>
  <c r="L149" i="44"/>
  <c r="K149" i="44"/>
  <c r="O148" i="44"/>
  <c r="N148" i="44"/>
  <c r="M148" i="44"/>
  <c r="L148" i="44"/>
  <c r="K148" i="44"/>
  <c r="O147" i="44"/>
  <c r="N147" i="44"/>
  <c r="M147" i="44"/>
  <c r="L147" i="44"/>
  <c r="K147" i="44"/>
  <c r="O146" i="44"/>
  <c r="N146" i="44"/>
  <c r="M146" i="44"/>
  <c r="L146" i="44"/>
  <c r="K146" i="44"/>
  <c r="O145" i="44"/>
  <c r="N145" i="44"/>
  <c r="M145" i="44"/>
  <c r="L145" i="44"/>
  <c r="K145" i="44"/>
  <c r="O144" i="44"/>
  <c r="N144" i="44"/>
  <c r="M144" i="44"/>
  <c r="L144" i="44"/>
  <c r="K144" i="44"/>
  <c r="O143" i="44"/>
  <c r="N143" i="44"/>
  <c r="M143" i="44"/>
  <c r="L143" i="44"/>
  <c r="K143" i="44"/>
  <c r="O142" i="44"/>
  <c r="N142" i="44"/>
  <c r="M142" i="44"/>
  <c r="L142" i="44"/>
  <c r="K142" i="44"/>
  <c r="O141" i="44"/>
  <c r="N141" i="44"/>
  <c r="M141" i="44"/>
  <c r="L141" i="44"/>
  <c r="K141" i="44"/>
  <c r="O140" i="44"/>
  <c r="N140" i="44"/>
  <c r="M140" i="44"/>
  <c r="L140" i="44"/>
  <c r="K140" i="44"/>
  <c r="O139" i="44"/>
  <c r="N139" i="44"/>
  <c r="M139" i="44"/>
  <c r="L139" i="44"/>
  <c r="K139" i="44"/>
  <c r="O138" i="44"/>
  <c r="N138" i="44"/>
  <c r="M138" i="44"/>
  <c r="L138" i="44"/>
  <c r="K138" i="44"/>
  <c r="O137" i="44"/>
  <c r="N137" i="44"/>
  <c r="M137" i="44"/>
  <c r="L137" i="44"/>
  <c r="K137" i="44"/>
  <c r="O136" i="44"/>
  <c r="N136" i="44"/>
  <c r="M136" i="44"/>
  <c r="L136" i="44"/>
  <c r="K136" i="44"/>
  <c r="O135" i="44"/>
  <c r="N135" i="44"/>
  <c r="M135" i="44"/>
  <c r="L135" i="44"/>
  <c r="K135" i="44"/>
  <c r="O134" i="44"/>
  <c r="N134" i="44"/>
  <c r="M134" i="44"/>
  <c r="L134" i="44"/>
  <c r="K134" i="44"/>
  <c r="O133" i="44"/>
  <c r="N133" i="44"/>
  <c r="M133" i="44"/>
  <c r="L133" i="44"/>
  <c r="K133" i="44"/>
  <c r="O132" i="44"/>
  <c r="N132" i="44"/>
  <c r="M132" i="44"/>
  <c r="L132" i="44"/>
  <c r="K132" i="44"/>
  <c r="O131" i="44"/>
  <c r="N131" i="44"/>
  <c r="M131" i="44"/>
  <c r="L131" i="44"/>
  <c r="K131" i="44"/>
  <c r="O130" i="44"/>
  <c r="N130" i="44"/>
  <c r="M130" i="44"/>
  <c r="L130" i="44"/>
  <c r="K130" i="44"/>
  <c r="O129" i="44"/>
  <c r="N129" i="44"/>
  <c r="M129" i="44"/>
  <c r="L129" i="44"/>
  <c r="K129" i="44"/>
  <c r="O128" i="44"/>
  <c r="N128" i="44"/>
  <c r="M128" i="44"/>
  <c r="L128" i="44"/>
  <c r="K128" i="44"/>
  <c r="O127" i="44"/>
  <c r="N127" i="44"/>
  <c r="M127" i="44"/>
  <c r="L127" i="44"/>
  <c r="K127" i="44"/>
  <c r="O126" i="44"/>
  <c r="N126" i="44"/>
  <c r="M126" i="44"/>
  <c r="L126" i="44"/>
  <c r="K126" i="44"/>
  <c r="O125" i="44"/>
  <c r="N125" i="44"/>
  <c r="M125" i="44"/>
  <c r="L125" i="44"/>
  <c r="K125" i="44"/>
  <c r="O124" i="44"/>
  <c r="N124" i="44"/>
  <c r="M124" i="44"/>
  <c r="L124" i="44"/>
  <c r="K124" i="44"/>
  <c r="O123" i="44"/>
  <c r="N123" i="44"/>
  <c r="M123" i="44"/>
  <c r="L123" i="44"/>
  <c r="K123" i="44"/>
  <c r="O122" i="44"/>
  <c r="N122" i="44"/>
  <c r="M122" i="44"/>
  <c r="L122" i="44"/>
  <c r="K122" i="44"/>
  <c r="O121" i="44"/>
  <c r="N121" i="44"/>
  <c r="M121" i="44"/>
  <c r="L121" i="44"/>
  <c r="K121" i="44"/>
  <c r="O120" i="44"/>
  <c r="N120" i="44"/>
  <c r="M120" i="44"/>
  <c r="L120" i="44"/>
  <c r="K120" i="44"/>
  <c r="O119" i="44"/>
  <c r="N119" i="44"/>
  <c r="M119" i="44"/>
  <c r="L119" i="44"/>
  <c r="K119" i="44"/>
  <c r="O118" i="44"/>
  <c r="N118" i="44"/>
  <c r="M118" i="44"/>
  <c r="L118" i="44"/>
  <c r="K118" i="44"/>
  <c r="O117" i="44"/>
  <c r="N117" i="44"/>
  <c r="M117" i="44"/>
  <c r="L117" i="44"/>
  <c r="K117" i="44"/>
  <c r="O116" i="44"/>
  <c r="N116" i="44"/>
  <c r="M116" i="44"/>
  <c r="L116" i="44"/>
  <c r="K116" i="44"/>
  <c r="O115" i="44"/>
  <c r="N115" i="44"/>
  <c r="M115" i="44"/>
  <c r="L115" i="44"/>
  <c r="K115" i="44"/>
  <c r="O114" i="44"/>
  <c r="N114" i="44"/>
  <c r="M114" i="44"/>
  <c r="L114" i="44"/>
  <c r="K114" i="44"/>
  <c r="O113" i="44"/>
  <c r="N113" i="44"/>
  <c r="M113" i="44"/>
  <c r="L113" i="44"/>
  <c r="K113" i="44"/>
  <c r="O112" i="44"/>
  <c r="N112" i="44"/>
  <c r="M112" i="44"/>
  <c r="L112" i="44"/>
  <c r="K112" i="44"/>
  <c r="O111" i="44"/>
  <c r="N111" i="44"/>
  <c r="M111" i="44"/>
  <c r="L111" i="44"/>
  <c r="K111" i="44"/>
  <c r="O110" i="44"/>
  <c r="N110" i="44"/>
  <c r="M110" i="44"/>
  <c r="L110" i="44"/>
  <c r="K110" i="44"/>
  <c r="O109" i="44"/>
  <c r="N109" i="44"/>
  <c r="M109" i="44"/>
  <c r="L109" i="44"/>
  <c r="K109" i="44"/>
  <c r="O108" i="44"/>
  <c r="N108" i="44"/>
  <c r="M108" i="44"/>
  <c r="L108" i="44"/>
  <c r="K108" i="44"/>
  <c r="O107" i="44"/>
  <c r="N107" i="44"/>
  <c r="M107" i="44"/>
  <c r="L107" i="44"/>
  <c r="K107" i="44"/>
  <c r="O106" i="44"/>
  <c r="N106" i="44"/>
  <c r="M106" i="44"/>
  <c r="L106" i="44"/>
  <c r="K106" i="44"/>
  <c r="O105" i="44"/>
  <c r="N105" i="44"/>
  <c r="M105" i="44"/>
  <c r="L105" i="44"/>
  <c r="K105" i="44"/>
  <c r="O104" i="44"/>
  <c r="N104" i="44"/>
  <c r="M104" i="44"/>
  <c r="L104" i="44"/>
  <c r="K104" i="44"/>
  <c r="O103" i="44"/>
  <c r="N103" i="44"/>
  <c r="M103" i="44"/>
  <c r="L103" i="44"/>
  <c r="K103" i="44"/>
  <c r="O102" i="44"/>
  <c r="N102" i="44"/>
  <c r="M102" i="44"/>
  <c r="L102" i="44"/>
  <c r="K102" i="44"/>
  <c r="O101" i="44"/>
  <c r="N101" i="44"/>
  <c r="M101" i="44"/>
  <c r="L101" i="44"/>
  <c r="K101" i="44"/>
  <c r="O100" i="44"/>
  <c r="N100" i="44"/>
  <c r="M100" i="44"/>
  <c r="L100" i="44"/>
  <c r="K100" i="44"/>
  <c r="O99" i="44"/>
  <c r="N99" i="44"/>
  <c r="M99" i="44"/>
  <c r="L99" i="44"/>
  <c r="K99" i="44"/>
  <c r="O98" i="44"/>
  <c r="N98" i="44"/>
  <c r="M98" i="44"/>
  <c r="L98" i="44"/>
  <c r="K98" i="44"/>
  <c r="O97" i="44"/>
  <c r="N97" i="44"/>
  <c r="M97" i="44"/>
  <c r="L97" i="44"/>
  <c r="K97" i="44"/>
  <c r="O96" i="44"/>
  <c r="N96" i="44"/>
  <c r="M96" i="44"/>
  <c r="L96" i="44"/>
  <c r="K96" i="44"/>
  <c r="O95" i="44"/>
  <c r="N95" i="44"/>
  <c r="M95" i="44"/>
  <c r="L95" i="44"/>
  <c r="K95" i="44"/>
  <c r="O94" i="44"/>
  <c r="N94" i="44"/>
  <c r="M94" i="44"/>
  <c r="L94" i="44"/>
  <c r="K94" i="44"/>
  <c r="O93" i="44"/>
  <c r="N93" i="44"/>
  <c r="M93" i="44"/>
  <c r="L93" i="44"/>
  <c r="K93" i="44"/>
  <c r="O92" i="44"/>
  <c r="N92" i="44"/>
  <c r="M92" i="44"/>
  <c r="L92" i="44"/>
  <c r="K92" i="44"/>
  <c r="O91" i="44"/>
  <c r="N91" i="44"/>
  <c r="M91" i="44"/>
  <c r="L91" i="44"/>
  <c r="K91" i="44"/>
  <c r="O90" i="44"/>
  <c r="N90" i="44"/>
  <c r="M90" i="44"/>
  <c r="L90" i="44"/>
  <c r="K90" i="44"/>
  <c r="O89" i="44"/>
  <c r="N89" i="44"/>
  <c r="M89" i="44"/>
  <c r="L89" i="44"/>
  <c r="K89" i="44"/>
  <c r="O88" i="44"/>
  <c r="N88" i="44"/>
  <c r="M88" i="44"/>
  <c r="L88" i="44"/>
  <c r="K88" i="44"/>
  <c r="O87" i="44"/>
  <c r="N87" i="44"/>
  <c r="M87" i="44"/>
  <c r="L87" i="44"/>
  <c r="K87" i="44"/>
  <c r="O86" i="44"/>
  <c r="N86" i="44"/>
  <c r="M86" i="44"/>
  <c r="L86" i="44"/>
  <c r="K86" i="44"/>
  <c r="O85" i="44"/>
  <c r="N85" i="44"/>
  <c r="M85" i="44"/>
  <c r="L85" i="44"/>
  <c r="K85" i="44"/>
  <c r="O84" i="44"/>
  <c r="N84" i="44"/>
  <c r="M84" i="44"/>
  <c r="L84" i="44"/>
  <c r="K84" i="44"/>
  <c r="O83" i="44"/>
  <c r="N83" i="44"/>
  <c r="M83" i="44"/>
  <c r="L83" i="44"/>
  <c r="K83" i="44"/>
  <c r="O82" i="44"/>
  <c r="N82" i="44"/>
  <c r="M82" i="44"/>
  <c r="L82" i="44"/>
  <c r="K82" i="44"/>
  <c r="O81" i="44"/>
  <c r="N81" i="44"/>
  <c r="M81" i="44"/>
  <c r="L81" i="44"/>
  <c r="K81" i="44"/>
  <c r="O80" i="44"/>
  <c r="N80" i="44"/>
  <c r="M80" i="44"/>
  <c r="L80" i="44"/>
  <c r="K80" i="44"/>
  <c r="O79" i="44"/>
  <c r="N79" i="44"/>
  <c r="M79" i="44"/>
  <c r="L79" i="44"/>
  <c r="K79" i="44"/>
  <c r="O78" i="44"/>
  <c r="N78" i="44"/>
  <c r="M78" i="44"/>
  <c r="L78" i="44"/>
  <c r="K78" i="44"/>
  <c r="O77" i="44"/>
  <c r="N77" i="44"/>
  <c r="M77" i="44"/>
  <c r="L77" i="44"/>
  <c r="K77" i="44"/>
  <c r="O76" i="44"/>
  <c r="N76" i="44"/>
  <c r="M76" i="44"/>
  <c r="L76" i="44"/>
  <c r="K76" i="44"/>
  <c r="O75" i="44"/>
  <c r="N75" i="44"/>
  <c r="M75" i="44"/>
  <c r="L75" i="44"/>
  <c r="K75" i="44"/>
  <c r="O74" i="44"/>
  <c r="N74" i="44"/>
  <c r="M74" i="44"/>
  <c r="L74" i="44"/>
  <c r="K74" i="44"/>
  <c r="O73" i="44"/>
  <c r="N73" i="44"/>
  <c r="M73" i="44"/>
  <c r="L73" i="44"/>
  <c r="K73" i="44"/>
  <c r="O72" i="44"/>
  <c r="N72" i="44"/>
  <c r="M72" i="44"/>
  <c r="L72" i="44"/>
  <c r="K72" i="44"/>
  <c r="O71" i="44"/>
  <c r="N71" i="44"/>
  <c r="M71" i="44"/>
  <c r="L71" i="44"/>
  <c r="K71" i="44"/>
  <c r="O70" i="44"/>
  <c r="N70" i="44"/>
  <c r="M70" i="44"/>
  <c r="L70" i="44"/>
  <c r="K70" i="44"/>
  <c r="O69" i="44"/>
  <c r="N69" i="44"/>
  <c r="M69" i="44"/>
  <c r="L69" i="44"/>
  <c r="K69" i="44"/>
  <c r="O68" i="44"/>
  <c r="N68" i="44"/>
  <c r="M68" i="44"/>
  <c r="L68" i="44"/>
  <c r="K68" i="44"/>
  <c r="O67" i="44"/>
  <c r="N67" i="44"/>
  <c r="M67" i="44"/>
  <c r="L67" i="44"/>
  <c r="K67" i="44"/>
  <c r="O66" i="44"/>
  <c r="N66" i="44"/>
  <c r="M66" i="44"/>
  <c r="L66" i="44"/>
  <c r="K66" i="44"/>
  <c r="O65" i="44"/>
  <c r="N65" i="44"/>
  <c r="M65" i="44"/>
  <c r="L65" i="44"/>
  <c r="K65" i="44"/>
  <c r="O64" i="44"/>
  <c r="N64" i="44"/>
  <c r="M64" i="44"/>
  <c r="L64" i="44"/>
  <c r="K64" i="44"/>
  <c r="O63" i="44"/>
  <c r="N63" i="44"/>
  <c r="M63" i="44"/>
  <c r="L63" i="44"/>
  <c r="K63" i="44"/>
  <c r="O62" i="44"/>
  <c r="N62" i="44"/>
  <c r="M62" i="44"/>
  <c r="L62" i="44"/>
  <c r="K62" i="44"/>
  <c r="O61" i="44"/>
  <c r="N61" i="44"/>
  <c r="M61" i="44"/>
  <c r="L61" i="44"/>
  <c r="K61" i="44"/>
  <c r="O60" i="44"/>
  <c r="N60" i="44"/>
  <c r="M60" i="44"/>
  <c r="L60" i="44"/>
  <c r="K60" i="44"/>
  <c r="O59" i="44"/>
  <c r="N59" i="44"/>
  <c r="M59" i="44"/>
  <c r="L59" i="44"/>
  <c r="K59" i="44"/>
  <c r="O58" i="44"/>
  <c r="N58" i="44"/>
  <c r="M58" i="44"/>
  <c r="L58" i="44"/>
  <c r="K58" i="44"/>
  <c r="O57" i="44"/>
  <c r="N57" i="44"/>
  <c r="M57" i="44"/>
  <c r="L57" i="44"/>
  <c r="K57" i="44"/>
  <c r="O56" i="44"/>
  <c r="N56" i="44"/>
  <c r="M56" i="44"/>
  <c r="L56" i="44"/>
  <c r="K56" i="44"/>
  <c r="O55" i="44"/>
  <c r="N55" i="44"/>
  <c r="M55" i="44"/>
  <c r="L55" i="44"/>
  <c r="K55" i="44"/>
  <c r="O54" i="44"/>
  <c r="N54" i="44"/>
  <c r="M54" i="44"/>
  <c r="L54" i="44"/>
  <c r="K54" i="44"/>
  <c r="O53" i="44"/>
  <c r="N53" i="44"/>
  <c r="M53" i="44"/>
  <c r="L53" i="44"/>
  <c r="K53" i="44"/>
  <c r="O52" i="44"/>
  <c r="N52" i="44"/>
  <c r="M52" i="44"/>
  <c r="L52" i="44"/>
  <c r="K52" i="44"/>
  <c r="O51" i="44"/>
  <c r="N51" i="44"/>
  <c r="M51" i="44"/>
  <c r="L51" i="44"/>
  <c r="K51" i="44"/>
  <c r="O50" i="44"/>
  <c r="N50" i="44"/>
  <c r="M50" i="44"/>
  <c r="L50" i="44"/>
  <c r="K50" i="44"/>
  <c r="O49" i="44"/>
  <c r="N49" i="44"/>
  <c r="M49" i="44"/>
  <c r="L49" i="44"/>
  <c r="K49" i="44"/>
  <c r="O48" i="44"/>
  <c r="N48" i="44"/>
  <c r="M48" i="44"/>
  <c r="L48" i="44"/>
  <c r="K48" i="44"/>
  <c r="O47" i="44"/>
  <c r="N47" i="44"/>
  <c r="M47" i="44"/>
  <c r="L47" i="44"/>
  <c r="K47" i="44"/>
  <c r="O46" i="44"/>
  <c r="N46" i="44"/>
  <c r="M46" i="44"/>
  <c r="L46" i="44"/>
  <c r="K46" i="44"/>
  <c r="O45" i="44"/>
  <c r="N45" i="44"/>
  <c r="M45" i="44"/>
  <c r="L45" i="44"/>
  <c r="K45" i="44"/>
  <c r="O44" i="44"/>
  <c r="N44" i="44"/>
  <c r="M44" i="44"/>
  <c r="L44" i="44"/>
  <c r="K44" i="44"/>
  <c r="O43" i="44"/>
  <c r="N43" i="44"/>
  <c r="M43" i="44"/>
  <c r="L43" i="44"/>
  <c r="K43" i="44"/>
  <c r="O42" i="44"/>
  <c r="N42" i="44"/>
  <c r="M42" i="44"/>
  <c r="L42" i="44"/>
  <c r="K42" i="44"/>
  <c r="O41" i="44"/>
  <c r="N41" i="44"/>
  <c r="M41" i="44"/>
  <c r="L41" i="44"/>
  <c r="K41" i="44"/>
  <c r="O40" i="44"/>
  <c r="N40" i="44"/>
  <c r="M40" i="44"/>
  <c r="L40" i="44"/>
  <c r="K40" i="44"/>
  <c r="O39" i="44"/>
  <c r="N39" i="44"/>
  <c r="M39" i="44"/>
  <c r="L39" i="44"/>
  <c r="K39" i="44"/>
  <c r="O38" i="44"/>
  <c r="N38" i="44"/>
  <c r="M38" i="44"/>
  <c r="L38" i="44"/>
  <c r="K38" i="44"/>
  <c r="O37" i="44"/>
  <c r="N37" i="44"/>
  <c r="M37" i="44"/>
  <c r="L37" i="44"/>
  <c r="K37" i="44"/>
  <c r="O36" i="44"/>
  <c r="N36" i="44"/>
  <c r="M36" i="44"/>
  <c r="L36" i="44"/>
  <c r="K36" i="44"/>
  <c r="O35" i="44"/>
  <c r="N35" i="44"/>
  <c r="M35" i="44"/>
  <c r="L35" i="44"/>
  <c r="K35" i="44"/>
  <c r="O34" i="44"/>
  <c r="N34" i="44"/>
  <c r="M34" i="44"/>
  <c r="L34" i="44"/>
  <c r="K34" i="44"/>
  <c r="O33" i="44"/>
  <c r="N33" i="44"/>
  <c r="M33" i="44"/>
  <c r="L33" i="44"/>
  <c r="K33" i="44"/>
  <c r="O32" i="44"/>
  <c r="N32" i="44"/>
  <c r="M32" i="44"/>
  <c r="L32" i="44"/>
  <c r="K32" i="44"/>
  <c r="O31" i="44"/>
  <c r="N31" i="44"/>
  <c r="M31" i="44"/>
  <c r="L31" i="44"/>
  <c r="K31" i="44"/>
  <c r="O30" i="44"/>
  <c r="N30" i="44"/>
  <c r="M30" i="44"/>
  <c r="L30" i="44"/>
  <c r="K30" i="44"/>
  <c r="O29" i="44"/>
  <c r="N29" i="44"/>
  <c r="M29" i="44"/>
  <c r="L29" i="44"/>
  <c r="K29" i="44"/>
  <c r="O28" i="44"/>
  <c r="N28" i="44"/>
  <c r="M28" i="44"/>
  <c r="L28" i="44"/>
  <c r="K28" i="44"/>
  <c r="O27" i="44"/>
  <c r="N27" i="44"/>
  <c r="M27" i="44"/>
  <c r="L27" i="44"/>
  <c r="K27" i="44"/>
  <c r="O26" i="44"/>
  <c r="N26" i="44"/>
  <c r="M26" i="44"/>
  <c r="L26" i="44"/>
  <c r="K26" i="44"/>
  <c r="O25" i="44"/>
  <c r="N25" i="44"/>
  <c r="M25" i="44"/>
  <c r="L25" i="44"/>
  <c r="K25" i="44"/>
  <c r="O24" i="44"/>
  <c r="N24" i="44"/>
  <c r="M24" i="44"/>
  <c r="L24" i="44"/>
  <c r="K24" i="44"/>
  <c r="O23" i="44"/>
  <c r="N23" i="44"/>
  <c r="M23" i="44"/>
  <c r="L23" i="44"/>
  <c r="K23" i="44"/>
  <c r="O22" i="44"/>
  <c r="N22" i="44"/>
  <c r="M22" i="44"/>
  <c r="L22" i="44"/>
  <c r="K22" i="44"/>
  <c r="O21" i="44"/>
  <c r="N21" i="44"/>
  <c r="M21" i="44"/>
  <c r="L21" i="44"/>
  <c r="K21" i="44"/>
  <c r="O20" i="44"/>
  <c r="N20" i="44"/>
  <c r="M20" i="44"/>
  <c r="L20" i="44"/>
  <c r="K20" i="44"/>
  <c r="O19" i="44"/>
  <c r="N19" i="44"/>
  <c r="M19" i="44"/>
  <c r="L19" i="44"/>
  <c r="K19" i="44"/>
  <c r="O18" i="44"/>
  <c r="N18" i="44"/>
  <c r="M18" i="44"/>
  <c r="L18" i="44"/>
  <c r="K18" i="44"/>
  <c r="O17" i="44"/>
  <c r="N17" i="44"/>
  <c r="M17" i="44"/>
  <c r="L17" i="44"/>
  <c r="K17" i="44"/>
  <c r="O16" i="44"/>
  <c r="N16" i="44"/>
  <c r="M16" i="44"/>
  <c r="L16" i="44"/>
  <c r="K16" i="44"/>
  <c r="O15" i="44"/>
  <c r="N15" i="44"/>
  <c r="M15" i="44"/>
  <c r="L15" i="44"/>
  <c r="K15" i="44"/>
  <c r="O14" i="44"/>
  <c r="N14" i="44"/>
  <c r="M14" i="44"/>
  <c r="L14" i="44"/>
  <c r="K14" i="44"/>
  <c r="O13" i="44"/>
  <c r="N13" i="44"/>
  <c r="M13" i="44"/>
  <c r="L13" i="44"/>
  <c r="K13" i="44"/>
  <c r="O12" i="44"/>
  <c r="N12" i="44"/>
  <c r="M12" i="44"/>
  <c r="L12" i="44"/>
  <c r="K12" i="44"/>
  <c r="O270" i="43"/>
  <c r="N270" i="43"/>
  <c r="M270" i="43"/>
  <c r="L270" i="43"/>
  <c r="K270" i="43"/>
  <c r="O269" i="43"/>
  <c r="N269" i="43"/>
  <c r="M269" i="43"/>
  <c r="L269" i="43"/>
  <c r="K269" i="43"/>
  <c r="O268" i="43"/>
  <c r="N268" i="43"/>
  <c r="M268" i="43"/>
  <c r="L268" i="43"/>
  <c r="K268" i="43"/>
  <c r="O267" i="43"/>
  <c r="N267" i="43"/>
  <c r="M267" i="43"/>
  <c r="L267" i="43"/>
  <c r="K267" i="43"/>
  <c r="O266" i="43"/>
  <c r="N266" i="43"/>
  <c r="M266" i="43"/>
  <c r="L266" i="43"/>
  <c r="K266" i="43"/>
  <c r="O265" i="43"/>
  <c r="N265" i="43"/>
  <c r="M265" i="43"/>
  <c r="L265" i="43"/>
  <c r="K265" i="43"/>
  <c r="O264" i="43"/>
  <c r="N264" i="43"/>
  <c r="M264" i="43"/>
  <c r="L264" i="43"/>
  <c r="K264" i="43"/>
  <c r="O263" i="43"/>
  <c r="N263" i="43"/>
  <c r="M263" i="43"/>
  <c r="L263" i="43"/>
  <c r="K263" i="43"/>
  <c r="O262" i="43"/>
  <c r="N262" i="43"/>
  <c r="M262" i="43"/>
  <c r="L262" i="43"/>
  <c r="K262" i="43"/>
  <c r="O261" i="43"/>
  <c r="N261" i="43"/>
  <c r="M261" i="43"/>
  <c r="L261" i="43"/>
  <c r="K261" i="43"/>
  <c r="O260" i="43"/>
  <c r="N260" i="43"/>
  <c r="M260" i="43"/>
  <c r="L260" i="43"/>
  <c r="K260" i="43"/>
  <c r="O259" i="43"/>
  <c r="N259" i="43"/>
  <c r="M259" i="43"/>
  <c r="L259" i="43"/>
  <c r="K259" i="43"/>
  <c r="O258" i="43"/>
  <c r="N258" i="43"/>
  <c r="M258" i="43"/>
  <c r="L258" i="43"/>
  <c r="K258" i="43"/>
  <c r="O257" i="43"/>
  <c r="N257" i="43"/>
  <c r="M257" i="43"/>
  <c r="L257" i="43"/>
  <c r="K257" i="43"/>
  <c r="O256" i="43"/>
  <c r="N256" i="43"/>
  <c r="M256" i="43"/>
  <c r="L256" i="43"/>
  <c r="K256" i="43"/>
  <c r="O255" i="43"/>
  <c r="N255" i="43"/>
  <c r="M255" i="43"/>
  <c r="L255" i="43"/>
  <c r="K255" i="43"/>
  <c r="O254" i="43"/>
  <c r="N254" i="43"/>
  <c r="M254" i="43"/>
  <c r="L254" i="43"/>
  <c r="K254" i="43"/>
  <c r="O253" i="43"/>
  <c r="N253" i="43"/>
  <c r="M253" i="43"/>
  <c r="L253" i="43"/>
  <c r="K253" i="43"/>
  <c r="O252" i="43"/>
  <c r="N252" i="43"/>
  <c r="M252" i="43"/>
  <c r="L252" i="43"/>
  <c r="K252" i="43"/>
  <c r="O251" i="43"/>
  <c r="N251" i="43"/>
  <c r="M251" i="43"/>
  <c r="L251" i="43"/>
  <c r="K251" i="43"/>
  <c r="O250" i="43"/>
  <c r="N250" i="43"/>
  <c r="M250" i="43"/>
  <c r="L250" i="43"/>
  <c r="K250" i="43"/>
  <c r="O249" i="43"/>
  <c r="N249" i="43"/>
  <c r="M249" i="43"/>
  <c r="L249" i="43"/>
  <c r="K249" i="43"/>
  <c r="O248" i="43"/>
  <c r="N248" i="43"/>
  <c r="M248" i="43"/>
  <c r="L248" i="43"/>
  <c r="K248" i="43"/>
  <c r="O247" i="43"/>
  <c r="N247" i="43"/>
  <c r="M247" i="43"/>
  <c r="L247" i="43"/>
  <c r="K247" i="43"/>
  <c r="O246" i="43"/>
  <c r="N246" i="43"/>
  <c r="M246" i="43"/>
  <c r="L246" i="43"/>
  <c r="K246" i="43"/>
  <c r="O245" i="43"/>
  <c r="N245" i="43"/>
  <c r="M245" i="43"/>
  <c r="L245" i="43"/>
  <c r="K245" i="43"/>
  <c r="O244" i="43"/>
  <c r="N244" i="43"/>
  <c r="M244" i="43"/>
  <c r="L244" i="43"/>
  <c r="K244" i="43"/>
  <c r="O243" i="43"/>
  <c r="N243" i="43"/>
  <c r="M243" i="43"/>
  <c r="L243" i="43"/>
  <c r="K243" i="43"/>
  <c r="O242" i="43"/>
  <c r="N242" i="43"/>
  <c r="M242" i="43"/>
  <c r="L242" i="43"/>
  <c r="K242" i="43"/>
  <c r="O241" i="43"/>
  <c r="N241" i="43"/>
  <c r="M241" i="43"/>
  <c r="L241" i="43"/>
  <c r="K241" i="43"/>
  <c r="O240" i="43"/>
  <c r="N240" i="43"/>
  <c r="M240" i="43"/>
  <c r="L240" i="43"/>
  <c r="K240" i="43"/>
  <c r="O239" i="43"/>
  <c r="N239" i="43"/>
  <c r="M239" i="43"/>
  <c r="L239" i="43"/>
  <c r="K239" i="43"/>
  <c r="O238" i="43"/>
  <c r="N238" i="43"/>
  <c r="M238" i="43"/>
  <c r="L238" i="43"/>
  <c r="K238" i="43"/>
  <c r="O237" i="43"/>
  <c r="N237" i="43"/>
  <c r="M237" i="43"/>
  <c r="L237" i="43"/>
  <c r="K237" i="43"/>
  <c r="O236" i="43"/>
  <c r="N236" i="43"/>
  <c r="M236" i="43"/>
  <c r="L236" i="43"/>
  <c r="K236" i="43"/>
  <c r="O235" i="43"/>
  <c r="N235" i="43"/>
  <c r="M235" i="43"/>
  <c r="L235" i="43"/>
  <c r="K235" i="43"/>
  <c r="O234" i="43"/>
  <c r="N234" i="43"/>
  <c r="M234" i="43"/>
  <c r="L234" i="43"/>
  <c r="K234" i="43"/>
  <c r="O233" i="43"/>
  <c r="N233" i="43"/>
  <c r="M233" i="43"/>
  <c r="L233" i="43"/>
  <c r="K233" i="43"/>
  <c r="O232" i="43"/>
  <c r="N232" i="43"/>
  <c r="M232" i="43"/>
  <c r="L232" i="43"/>
  <c r="K232" i="43"/>
  <c r="O231" i="43"/>
  <c r="N231" i="43"/>
  <c r="M231" i="43"/>
  <c r="L231" i="43"/>
  <c r="K231" i="43"/>
  <c r="O230" i="43"/>
  <c r="N230" i="43"/>
  <c r="M230" i="43"/>
  <c r="L230" i="43"/>
  <c r="K230" i="43"/>
  <c r="O229" i="43"/>
  <c r="N229" i="43"/>
  <c r="M229" i="43"/>
  <c r="L229" i="43"/>
  <c r="K229" i="43"/>
  <c r="O228" i="43"/>
  <c r="N228" i="43"/>
  <c r="M228" i="43"/>
  <c r="L228" i="43"/>
  <c r="K228" i="43"/>
  <c r="O227" i="43"/>
  <c r="N227" i="43"/>
  <c r="M227" i="43"/>
  <c r="L227" i="43"/>
  <c r="K227" i="43"/>
  <c r="O226" i="43"/>
  <c r="N226" i="43"/>
  <c r="M226" i="43"/>
  <c r="L226" i="43"/>
  <c r="K226" i="43"/>
  <c r="O225" i="43"/>
  <c r="N225" i="43"/>
  <c r="M225" i="43"/>
  <c r="L225" i="43"/>
  <c r="K225" i="43"/>
  <c r="O224" i="43"/>
  <c r="N224" i="43"/>
  <c r="M224" i="43"/>
  <c r="L224" i="43"/>
  <c r="K224" i="43"/>
  <c r="O223" i="43"/>
  <c r="N223" i="43"/>
  <c r="M223" i="43"/>
  <c r="L223" i="43"/>
  <c r="K223" i="43"/>
  <c r="O222" i="43"/>
  <c r="N222" i="43"/>
  <c r="M222" i="43"/>
  <c r="L222" i="43"/>
  <c r="K222" i="43"/>
  <c r="O221" i="43"/>
  <c r="N221" i="43"/>
  <c r="M221" i="43"/>
  <c r="L221" i="43"/>
  <c r="K221" i="43"/>
  <c r="O220" i="43"/>
  <c r="N220" i="43"/>
  <c r="M220" i="43"/>
  <c r="L220" i="43"/>
  <c r="K220" i="43"/>
  <c r="O219" i="43"/>
  <c r="N219" i="43"/>
  <c r="M219" i="43"/>
  <c r="L219" i="43"/>
  <c r="K219" i="43"/>
  <c r="O218" i="43"/>
  <c r="N218" i="43"/>
  <c r="M218" i="43"/>
  <c r="L218" i="43"/>
  <c r="K218" i="43"/>
  <c r="O217" i="43"/>
  <c r="N217" i="43"/>
  <c r="M217" i="43"/>
  <c r="L217" i="43"/>
  <c r="K217" i="43"/>
  <c r="O216" i="43"/>
  <c r="N216" i="43"/>
  <c r="M216" i="43"/>
  <c r="L216" i="43"/>
  <c r="K216" i="43"/>
  <c r="O215" i="43"/>
  <c r="N215" i="43"/>
  <c r="M215" i="43"/>
  <c r="L215" i="43"/>
  <c r="K215" i="43"/>
  <c r="O214" i="43"/>
  <c r="N214" i="43"/>
  <c r="M214" i="43"/>
  <c r="L214" i="43"/>
  <c r="K214" i="43"/>
  <c r="O213" i="43"/>
  <c r="N213" i="43"/>
  <c r="M213" i="43"/>
  <c r="L213" i="43"/>
  <c r="K213" i="43"/>
  <c r="O212" i="43"/>
  <c r="N212" i="43"/>
  <c r="M212" i="43"/>
  <c r="L212" i="43"/>
  <c r="K212" i="43"/>
  <c r="O211" i="43"/>
  <c r="N211" i="43"/>
  <c r="M211" i="43"/>
  <c r="L211" i="43"/>
  <c r="K211" i="43"/>
  <c r="O210" i="43"/>
  <c r="N210" i="43"/>
  <c r="M210" i="43"/>
  <c r="L210" i="43"/>
  <c r="K210" i="43"/>
  <c r="O209" i="43"/>
  <c r="N209" i="43"/>
  <c r="M209" i="43"/>
  <c r="L209" i="43"/>
  <c r="K209" i="43"/>
  <c r="O208" i="43"/>
  <c r="N208" i="43"/>
  <c r="M208" i="43"/>
  <c r="L208" i="43"/>
  <c r="K208" i="43"/>
  <c r="O207" i="43"/>
  <c r="N207" i="43"/>
  <c r="M207" i="43"/>
  <c r="L207" i="43"/>
  <c r="K207" i="43"/>
  <c r="O206" i="43"/>
  <c r="N206" i="43"/>
  <c r="M206" i="43"/>
  <c r="L206" i="43"/>
  <c r="K206" i="43"/>
  <c r="O205" i="43"/>
  <c r="N205" i="43"/>
  <c r="M205" i="43"/>
  <c r="L205" i="43"/>
  <c r="K205" i="43"/>
  <c r="O204" i="43"/>
  <c r="N204" i="43"/>
  <c r="M204" i="43"/>
  <c r="L204" i="43"/>
  <c r="K204" i="43"/>
  <c r="O203" i="43"/>
  <c r="N203" i="43"/>
  <c r="M203" i="43"/>
  <c r="L203" i="43"/>
  <c r="K203" i="43"/>
  <c r="O202" i="43"/>
  <c r="N202" i="43"/>
  <c r="M202" i="43"/>
  <c r="L202" i="43"/>
  <c r="K202" i="43"/>
  <c r="O201" i="43"/>
  <c r="N201" i="43"/>
  <c r="M201" i="43"/>
  <c r="L201" i="43"/>
  <c r="K201" i="43"/>
  <c r="O200" i="43"/>
  <c r="N200" i="43"/>
  <c r="M200" i="43"/>
  <c r="L200" i="43"/>
  <c r="K200" i="43"/>
  <c r="O199" i="43"/>
  <c r="N199" i="43"/>
  <c r="M199" i="43"/>
  <c r="L199" i="43"/>
  <c r="K199" i="43"/>
  <c r="O198" i="43"/>
  <c r="N198" i="43"/>
  <c r="M198" i="43"/>
  <c r="L198" i="43"/>
  <c r="K198" i="43"/>
  <c r="O197" i="43"/>
  <c r="N197" i="43"/>
  <c r="M197" i="43"/>
  <c r="L197" i="43"/>
  <c r="K197" i="43"/>
  <c r="O196" i="43"/>
  <c r="N196" i="43"/>
  <c r="M196" i="43"/>
  <c r="L196" i="43"/>
  <c r="K196" i="43"/>
  <c r="O195" i="43"/>
  <c r="N195" i="43"/>
  <c r="M195" i="43"/>
  <c r="L195" i="43"/>
  <c r="K195" i="43"/>
  <c r="O194" i="43"/>
  <c r="N194" i="43"/>
  <c r="M194" i="43"/>
  <c r="L194" i="43"/>
  <c r="K194" i="43"/>
  <c r="O193" i="43"/>
  <c r="N193" i="43"/>
  <c r="M193" i="43"/>
  <c r="L193" i="43"/>
  <c r="K193" i="43"/>
  <c r="O192" i="43"/>
  <c r="N192" i="43"/>
  <c r="M192" i="43"/>
  <c r="L192" i="43"/>
  <c r="K192" i="43"/>
  <c r="O191" i="43"/>
  <c r="N191" i="43"/>
  <c r="M191" i="43"/>
  <c r="L191" i="43"/>
  <c r="K191" i="43"/>
  <c r="O190" i="43"/>
  <c r="N190" i="43"/>
  <c r="M190" i="43"/>
  <c r="L190" i="43"/>
  <c r="K190" i="43"/>
  <c r="O189" i="43"/>
  <c r="N189" i="43"/>
  <c r="M189" i="43"/>
  <c r="L189" i="43"/>
  <c r="K189" i="43"/>
  <c r="O188" i="43"/>
  <c r="N188" i="43"/>
  <c r="M188" i="43"/>
  <c r="L188" i="43"/>
  <c r="K188" i="43"/>
  <c r="O187" i="43"/>
  <c r="N187" i="43"/>
  <c r="M187" i="43"/>
  <c r="L187" i="43"/>
  <c r="K187" i="43"/>
  <c r="O186" i="43"/>
  <c r="N186" i="43"/>
  <c r="M186" i="43"/>
  <c r="L186" i="43"/>
  <c r="K186" i="43"/>
  <c r="O185" i="43"/>
  <c r="N185" i="43"/>
  <c r="M185" i="43"/>
  <c r="L185" i="43"/>
  <c r="K185" i="43"/>
  <c r="O184" i="43"/>
  <c r="N184" i="43"/>
  <c r="M184" i="43"/>
  <c r="L184" i="43"/>
  <c r="K184" i="43"/>
  <c r="O183" i="43"/>
  <c r="N183" i="43"/>
  <c r="M183" i="43"/>
  <c r="L183" i="43"/>
  <c r="K183" i="43"/>
  <c r="O182" i="43"/>
  <c r="N182" i="43"/>
  <c r="M182" i="43"/>
  <c r="L182" i="43"/>
  <c r="K182" i="43"/>
  <c r="O181" i="43"/>
  <c r="N181" i="43"/>
  <c r="M181" i="43"/>
  <c r="L181" i="43"/>
  <c r="K181" i="43"/>
  <c r="O180" i="43"/>
  <c r="N180" i="43"/>
  <c r="M180" i="43"/>
  <c r="L180" i="43"/>
  <c r="K180" i="43"/>
  <c r="O179" i="43"/>
  <c r="N179" i="43"/>
  <c r="M179" i="43"/>
  <c r="L179" i="43"/>
  <c r="K179" i="43"/>
  <c r="O178" i="43"/>
  <c r="N178" i="43"/>
  <c r="M178" i="43"/>
  <c r="L178" i="43"/>
  <c r="K178" i="43"/>
  <c r="O177" i="43"/>
  <c r="N177" i="43"/>
  <c r="M177" i="43"/>
  <c r="L177" i="43"/>
  <c r="K177" i="43"/>
  <c r="O176" i="43"/>
  <c r="N176" i="43"/>
  <c r="M176" i="43"/>
  <c r="L176" i="43"/>
  <c r="K176" i="43"/>
  <c r="O175" i="43"/>
  <c r="N175" i="43"/>
  <c r="M175" i="43"/>
  <c r="L175" i="43"/>
  <c r="K175" i="43"/>
  <c r="O174" i="43"/>
  <c r="N174" i="43"/>
  <c r="M174" i="43"/>
  <c r="L174" i="43"/>
  <c r="K174" i="43"/>
  <c r="O173" i="43"/>
  <c r="N173" i="43"/>
  <c r="M173" i="43"/>
  <c r="L173" i="43"/>
  <c r="K173" i="43"/>
  <c r="O172" i="43"/>
  <c r="N172" i="43"/>
  <c r="M172" i="43"/>
  <c r="L172" i="43"/>
  <c r="K172" i="43"/>
  <c r="O171" i="43"/>
  <c r="N171" i="43"/>
  <c r="M171" i="43"/>
  <c r="L171" i="43"/>
  <c r="K171" i="43"/>
  <c r="O170" i="43"/>
  <c r="N170" i="43"/>
  <c r="M170" i="43"/>
  <c r="L170" i="43"/>
  <c r="K170" i="43"/>
  <c r="O169" i="43"/>
  <c r="N169" i="43"/>
  <c r="M169" i="43"/>
  <c r="L169" i="43"/>
  <c r="K169" i="43"/>
  <c r="O168" i="43"/>
  <c r="N168" i="43"/>
  <c r="M168" i="43"/>
  <c r="L168" i="43"/>
  <c r="K168" i="43"/>
  <c r="O167" i="43"/>
  <c r="N167" i="43"/>
  <c r="M167" i="43"/>
  <c r="L167" i="43"/>
  <c r="K167" i="43"/>
  <c r="O166" i="43"/>
  <c r="N166" i="43"/>
  <c r="M166" i="43"/>
  <c r="L166" i="43"/>
  <c r="K166" i="43"/>
  <c r="O165" i="43"/>
  <c r="N165" i="43"/>
  <c r="M165" i="43"/>
  <c r="L165" i="43"/>
  <c r="K165" i="43"/>
  <c r="O164" i="43"/>
  <c r="N164" i="43"/>
  <c r="M164" i="43"/>
  <c r="L164" i="43"/>
  <c r="K164" i="43"/>
  <c r="O163" i="43"/>
  <c r="N163" i="43"/>
  <c r="M163" i="43"/>
  <c r="L163" i="43"/>
  <c r="K163" i="43"/>
  <c r="O162" i="43"/>
  <c r="N162" i="43"/>
  <c r="M162" i="43"/>
  <c r="L162" i="43"/>
  <c r="K162" i="43"/>
  <c r="O161" i="43"/>
  <c r="N161" i="43"/>
  <c r="M161" i="43"/>
  <c r="L161" i="43"/>
  <c r="K161" i="43"/>
  <c r="O160" i="43"/>
  <c r="N160" i="43"/>
  <c r="M160" i="43"/>
  <c r="L160" i="43"/>
  <c r="K160" i="43"/>
  <c r="O159" i="43"/>
  <c r="N159" i="43"/>
  <c r="M159" i="43"/>
  <c r="L159" i="43"/>
  <c r="K159" i="43"/>
  <c r="O158" i="43"/>
  <c r="N158" i="43"/>
  <c r="M158" i="43"/>
  <c r="L158" i="43"/>
  <c r="K158" i="43"/>
  <c r="O157" i="43"/>
  <c r="N157" i="43"/>
  <c r="M157" i="43"/>
  <c r="L157" i="43"/>
  <c r="K157" i="43"/>
  <c r="O156" i="43"/>
  <c r="N156" i="43"/>
  <c r="M156" i="43"/>
  <c r="L156" i="43"/>
  <c r="K156" i="43"/>
  <c r="O155" i="43"/>
  <c r="N155" i="43"/>
  <c r="M155" i="43"/>
  <c r="L155" i="43"/>
  <c r="K155" i="43"/>
  <c r="O154" i="43"/>
  <c r="N154" i="43"/>
  <c r="M154" i="43"/>
  <c r="L154" i="43"/>
  <c r="K154" i="43"/>
  <c r="O153" i="43"/>
  <c r="N153" i="43"/>
  <c r="M153" i="43"/>
  <c r="L153" i="43"/>
  <c r="K153" i="43"/>
  <c r="O152" i="43"/>
  <c r="N152" i="43"/>
  <c r="M152" i="43"/>
  <c r="L152" i="43"/>
  <c r="K152" i="43"/>
  <c r="O151" i="43"/>
  <c r="N151" i="43"/>
  <c r="M151" i="43"/>
  <c r="L151" i="43"/>
  <c r="K151" i="43"/>
  <c r="O150" i="43"/>
  <c r="N150" i="43"/>
  <c r="M150" i="43"/>
  <c r="L150" i="43"/>
  <c r="K150" i="43"/>
  <c r="O149" i="43"/>
  <c r="N149" i="43"/>
  <c r="M149" i="43"/>
  <c r="L149" i="43"/>
  <c r="K149" i="43"/>
  <c r="O148" i="43"/>
  <c r="N148" i="43"/>
  <c r="M148" i="43"/>
  <c r="L148" i="43"/>
  <c r="K148" i="43"/>
  <c r="O147" i="43"/>
  <c r="N147" i="43"/>
  <c r="M147" i="43"/>
  <c r="L147" i="43"/>
  <c r="K147" i="43"/>
  <c r="O146" i="43"/>
  <c r="N146" i="43"/>
  <c r="M146" i="43"/>
  <c r="L146" i="43"/>
  <c r="K146" i="43"/>
  <c r="O145" i="43"/>
  <c r="N145" i="43"/>
  <c r="M145" i="43"/>
  <c r="L145" i="43"/>
  <c r="K145" i="43"/>
  <c r="O144" i="43"/>
  <c r="N144" i="43"/>
  <c r="M144" i="43"/>
  <c r="L144" i="43"/>
  <c r="K144" i="43"/>
  <c r="O143" i="43"/>
  <c r="N143" i="43"/>
  <c r="M143" i="43"/>
  <c r="L143" i="43"/>
  <c r="K143" i="43"/>
  <c r="O142" i="43"/>
  <c r="N142" i="43"/>
  <c r="M142" i="43"/>
  <c r="L142" i="43"/>
  <c r="K142" i="43"/>
  <c r="O141" i="43"/>
  <c r="N141" i="43"/>
  <c r="M141" i="43"/>
  <c r="L141" i="43"/>
  <c r="K141" i="43"/>
  <c r="O140" i="43"/>
  <c r="N140" i="43"/>
  <c r="M140" i="43"/>
  <c r="L140" i="43"/>
  <c r="K140" i="43"/>
  <c r="O139" i="43"/>
  <c r="N139" i="43"/>
  <c r="M139" i="43"/>
  <c r="L139" i="43"/>
  <c r="K139" i="43"/>
  <c r="O138" i="43"/>
  <c r="N138" i="43"/>
  <c r="M138" i="43"/>
  <c r="L138" i="43"/>
  <c r="K138" i="43"/>
  <c r="O137" i="43"/>
  <c r="N137" i="43"/>
  <c r="M137" i="43"/>
  <c r="L137" i="43"/>
  <c r="K137" i="43"/>
  <c r="O136" i="43"/>
  <c r="N136" i="43"/>
  <c r="M136" i="43"/>
  <c r="L136" i="43"/>
  <c r="K136" i="43"/>
  <c r="O135" i="43"/>
  <c r="N135" i="43"/>
  <c r="M135" i="43"/>
  <c r="L135" i="43"/>
  <c r="K135" i="43"/>
  <c r="O134" i="43"/>
  <c r="N134" i="43"/>
  <c r="M134" i="43"/>
  <c r="L134" i="43"/>
  <c r="K134" i="43"/>
  <c r="O133" i="43"/>
  <c r="N133" i="43"/>
  <c r="M133" i="43"/>
  <c r="L133" i="43"/>
  <c r="K133" i="43"/>
  <c r="O132" i="43"/>
  <c r="N132" i="43"/>
  <c r="M132" i="43"/>
  <c r="L132" i="43"/>
  <c r="K132" i="43"/>
  <c r="O131" i="43"/>
  <c r="N131" i="43"/>
  <c r="M131" i="43"/>
  <c r="L131" i="43"/>
  <c r="K131" i="43"/>
  <c r="O130" i="43"/>
  <c r="N130" i="43"/>
  <c r="M130" i="43"/>
  <c r="L130" i="43"/>
  <c r="K130" i="43"/>
  <c r="O129" i="43"/>
  <c r="N129" i="43"/>
  <c r="M129" i="43"/>
  <c r="L129" i="43"/>
  <c r="K129" i="43"/>
  <c r="O128" i="43"/>
  <c r="N128" i="43"/>
  <c r="M128" i="43"/>
  <c r="L128" i="43"/>
  <c r="K128" i="43"/>
  <c r="O127" i="43"/>
  <c r="N127" i="43"/>
  <c r="M127" i="43"/>
  <c r="L127" i="43"/>
  <c r="K127" i="43"/>
  <c r="O126" i="43"/>
  <c r="N126" i="43"/>
  <c r="M126" i="43"/>
  <c r="L126" i="43"/>
  <c r="K126" i="43"/>
  <c r="O125" i="43"/>
  <c r="N125" i="43"/>
  <c r="M125" i="43"/>
  <c r="L125" i="43"/>
  <c r="K125" i="43"/>
  <c r="O124" i="43"/>
  <c r="N124" i="43"/>
  <c r="M124" i="43"/>
  <c r="L124" i="43"/>
  <c r="K124" i="43"/>
  <c r="O123" i="43"/>
  <c r="N123" i="43"/>
  <c r="M123" i="43"/>
  <c r="L123" i="43"/>
  <c r="K123" i="43"/>
  <c r="O122" i="43"/>
  <c r="N122" i="43"/>
  <c r="M122" i="43"/>
  <c r="L122" i="43"/>
  <c r="K122" i="43"/>
  <c r="O121" i="43"/>
  <c r="N121" i="43"/>
  <c r="M121" i="43"/>
  <c r="L121" i="43"/>
  <c r="K121" i="43"/>
  <c r="O120" i="43"/>
  <c r="N120" i="43"/>
  <c r="M120" i="43"/>
  <c r="L120" i="43"/>
  <c r="K120" i="43"/>
  <c r="O119" i="43"/>
  <c r="N119" i="43"/>
  <c r="M119" i="43"/>
  <c r="L119" i="43"/>
  <c r="K119" i="43"/>
  <c r="O118" i="43"/>
  <c r="N118" i="43"/>
  <c r="M118" i="43"/>
  <c r="L118" i="43"/>
  <c r="K118" i="43"/>
  <c r="O117" i="43"/>
  <c r="N117" i="43"/>
  <c r="M117" i="43"/>
  <c r="L117" i="43"/>
  <c r="K117" i="43"/>
  <c r="O116" i="43"/>
  <c r="N116" i="43"/>
  <c r="M116" i="43"/>
  <c r="L116" i="43"/>
  <c r="K116" i="43"/>
  <c r="O115" i="43"/>
  <c r="N115" i="43"/>
  <c r="M115" i="43"/>
  <c r="L115" i="43"/>
  <c r="K115" i="43"/>
  <c r="O114" i="43"/>
  <c r="N114" i="43"/>
  <c r="M114" i="43"/>
  <c r="L114" i="43"/>
  <c r="K114" i="43"/>
  <c r="O113" i="43"/>
  <c r="N113" i="43"/>
  <c r="M113" i="43"/>
  <c r="L113" i="43"/>
  <c r="K113" i="43"/>
  <c r="O112" i="43"/>
  <c r="N112" i="43"/>
  <c r="M112" i="43"/>
  <c r="L112" i="43"/>
  <c r="K112" i="43"/>
  <c r="O111" i="43"/>
  <c r="N111" i="43"/>
  <c r="M111" i="43"/>
  <c r="L111" i="43"/>
  <c r="K111" i="43"/>
  <c r="O110" i="43"/>
  <c r="N110" i="43"/>
  <c r="M110" i="43"/>
  <c r="L110" i="43"/>
  <c r="K110" i="43"/>
  <c r="O109" i="43"/>
  <c r="N109" i="43"/>
  <c r="M109" i="43"/>
  <c r="L109" i="43"/>
  <c r="K109" i="43"/>
  <c r="O108" i="43"/>
  <c r="N108" i="43"/>
  <c r="M108" i="43"/>
  <c r="L108" i="43"/>
  <c r="K108" i="43"/>
  <c r="O107" i="43"/>
  <c r="N107" i="43"/>
  <c r="M107" i="43"/>
  <c r="L107" i="43"/>
  <c r="K107" i="43"/>
  <c r="O106" i="43"/>
  <c r="N106" i="43"/>
  <c r="M106" i="43"/>
  <c r="L106" i="43"/>
  <c r="K106" i="43"/>
  <c r="O105" i="43"/>
  <c r="N105" i="43"/>
  <c r="M105" i="43"/>
  <c r="L105" i="43"/>
  <c r="K105" i="43"/>
  <c r="O104" i="43"/>
  <c r="N104" i="43"/>
  <c r="M104" i="43"/>
  <c r="L104" i="43"/>
  <c r="K104" i="43"/>
  <c r="O103" i="43"/>
  <c r="N103" i="43"/>
  <c r="M103" i="43"/>
  <c r="L103" i="43"/>
  <c r="K103" i="43"/>
  <c r="O102" i="43"/>
  <c r="N102" i="43"/>
  <c r="M102" i="43"/>
  <c r="L102" i="43"/>
  <c r="K102" i="43"/>
  <c r="O101" i="43"/>
  <c r="N101" i="43"/>
  <c r="M101" i="43"/>
  <c r="L101" i="43"/>
  <c r="K101" i="43"/>
  <c r="O100" i="43"/>
  <c r="N100" i="43"/>
  <c r="M100" i="43"/>
  <c r="L100" i="43"/>
  <c r="K100" i="43"/>
  <c r="O99" i="43"/>
  <c r="N99" i="43"/>
  <c r="M99" i="43"/>
  <c r="L99" i="43"/>
  <c r="K99" i="43"/>
  <c r="O98" i="43"/>
  <c r="N98" i="43"/>
  <c r="M98" i="43"/>
  <c r="L98" i="43"/>
  <c r="K98" i="43"/>
  <c r="O97" i="43"/>
  <c r="N97" i="43"/>
  <c r="M97" i="43"/>
  <c r="L97" i="43"/>
  <c r="K97" i="43"/>
  <c r="O96" i="43"/>
  <c r="N96" i="43"/>
  <c r="M96" i="43"/>
  <c r="L96" i="43"/>
  <c r="K96" i="43"/>
  <c r="O95" i="43"/>
  <c r="N95" i="43"/>
  <c r="M95" i="43"/>
  <c r="L95" i="43"/>
  <c r="K95" i="43"/>
  <c r="O94" i="43"/>
  <c r="N94" i="43"/>
  <c r="M94" i="43"/>
  <c r="L94" i="43"/>
  <c r="K94" i="43"/>
  <c r="O93" i="43"/>
  <c r="N93" i="43"/>
  <c r="M93" i="43"/>
  <c r="L93" i="43"/>
  <c r="K93" i="43"/>
  <c r="O92" i="43"/>
  <c r="N92" i="43"/>
  <c r="M92" i="43"/>
  <c r="L92" i="43"/>
  <c r="K92" i="43"/>
  <c r="O91" i="43"/>
  <c r="N91" i="43"/>
  <c r="M91" i="43"/>
  <c r="L91" i="43"/>
  <c r="K91" i="43"/>
  <c r="O90" i="43"/>
  <c r="N90" i="43"/>
  <c r="M90" i="43"/>
  <c r="L90" i="43"/>
  <c r="K90" i="43"/>
  <c r="O89" i="43"/>
  <c r="N89" i="43"/>
  <c r="M89" i="43"/>
  <c r="L89" i="43"/>
  <c r="K89" i="43"/>
  <c r="O88" i="43"/>
  <c r="N88" i="43"/>
  <c r="M88" i="43"/>
  <c r="L88" i="43"/>
  <c r="K88" i="43"/>
  <c r="O87" i="43"/>
  <c r="N87" i="43"/>
  <c r="M87" i="43"/>
  <c r="L87" i="43"/>
  <c r="K87" i="43"/>
  <c r="O86" i="43"/>
  <c r="N86" i="43"/>
  <c r="M86" i="43"/>
  <c r="L86" i="43"/>
  <c r="K86" i="43"/>
  <c r="O85" i="43"/>
  <c r="N85" i="43"/>
  <c r="M85" i="43"/>
  <c r="L85" i="43"/>
  <c r="K85" i="43"/>
  <c r="O84" i="43"/>
  <c r="N84" i="43"/>
  <c r="M84" i="43"/>
  <c r="L84" i="43"/>
  <c r="K84" i="43"/>
  <c r="O83" i="43"/>
  <c r="N83" i="43"/>
  <c r="M83" i="43"/>
  <c r="L83" i="43"/>
  <c r="K83" i="43"/>
  <c r="O82" i="43"/>
  <c r="N82" i="43"/>
  <c r="M82" i="43"/>
  <c r="L82" i="43"/>
  <c r="K82" i="43"/>
  <c r="O81" i="43"/>
  <c r="N81" i="43"/>
  <c r="M81" i="43"/>
  <c r="L81" i="43"/>
  <c r="K81" i="43"/>
  <c r="O80" i="43"/>
  <c r="N80" i="43"/>
  <c r="M80" i="43"/>
  <c r="L80" i="43"/>
  <c r="K80" i="43"/>
  <c r="O79" i="43"/>
  <c r="N79" i="43"/>
  <c r="M79" i="43"/>
  <c r="L79" i="43"/>
  <c r="K79" i="43"/>
  <c r="O78" i="43"/>
  <c r="N78" i="43"/>
  <c r="M78" i="43"/>
  <c r="L78" i="43"/>
  <c r="K78" i="43"/>
  <c r="O77" i="43"/>
  <c r="N77" i="43"/>
  <c r="M77" i="43"/>
  <c r="L77" i="43"/>
  <c r="K77" i="43"/>
  <c r="O76" i="43"/>
  <c r="N76" i="43"/>
  <c r="M76" i="43"/>
  <c r="L76" i="43"/>
  <c r="K76" i="43"/>
  <c r="O75" i="43"/>
  <c r="N75" i="43"/>
  <c r="M75" i="43"/>
  <c r="L75" i="43"/>
  <c r="K75" i="43"/>
  <c r="O74" i="43"/>
  <c r="N74" i="43"/>
  <c r="M74" i="43"/>
  <c r="L74" i="43"/>
  <c r="K74" i="43"/>
  <c r="O73" i="43"/>
  <c r="N73" i="43"/>
  <c r="M73" i="43"/>
  <c r="L73" i="43"/>
  <c r="K73" i="43"/>
  <c r="O72" i="43"/>
  <c r="N72" i="43"/>
  <c r="M72" i="43"/>
  <c r="L72" i="43"/>
  <c r="K72" i="43"/>
  <c r="O71" i="43"/>
  <c r="N71" i="43"/>
  <c r="M71" i="43"/>
  <c r="L71" i="43"/>
  <c r="K71" i="43"/>
  <c r="O70" i="43"/>
  <c r="N70" i="43"/>
  <c r="M70" i="43"/>
  <c r="L70" i="43"/>
  <c r="K70" i="43"/>
  <c r="O69" i="43"/>
  <c r="N69" i="43"/>
  <c r="M69" i="43"/>
  <c r="L69" i="43"/>
  <c r="K69" i="43"/>
  <c r="O68" i="43"/>
  <c r="N68" i="43"/>
  <c r="M68" i="43"/>
  <c r="L68" i="43"/>
  <c r="K68" i="43"/>
  <c r="O67" i="43"/>
  <c r="N67" i="43"/>
  <c r="M67" i="43"/>
  <c r="L67" i="43"/>
  <c r="K67" i="43"/>
  <c r="O66" i="43"/>
  <c r="N66" i="43"/>
  <c r="M66" i="43"/>
  <c r="L66" i="43"/>
  <c r="K66" i="43"/>
  <c r="O65" i="43"/>
  <c r="N65" i="43"/>
  <c r="M65" i="43"/>
  <c r="L65" i="43"/>
  <c r="K65" i="43"/>
  <c r="O64" i="43"/>
  <c r="N64" i="43"/>
  <c r="M64" i="43"/>
  <c r="L64" i="43"/>
  <c r="K64" i="43"/>
  <c r="O63" i="43"/>
  <c r="N63" i="43"/>
  <c r="M63" i="43"/>
  <c r="L63" i="43"/>
  <c r="K63" i="43"/>
  <c r="O62" i="43"/>
  <c r="N62" i="43"/>
  <c r="M62" i="43"/>
  <c r="L62" i="43"/>
  <c r="K62" i="43"/>
  <c r="O61" i="43"/>
  <c r="N61" i="43"/>
  <c r="M61" i="43"/>
  <c r="L61" i="43"/>
  <c r="K61" i="43"/>
  <c r="O60" i="43"/>
  <c r="N60" i="43"/>
  <c r="M60" i="43"/>
  <c r="L60" i="43"/>
  <c r="K60" i="43"/>
  <c r="O59" i="43"/>
  <c r="N59" i="43"/>
  <c r="M59" i="43"/>
  <c r="L59" i="43"/>
  <c r="K59" i="43"/>
  <c r="O58" i="43"/>
  <c r="N58" i="43"/>
  <c r="M58" i="43"/>
  <c r="L58" i="43"/>
  <c r="K58" i="43"/>
  <c r="O57" i="43"/>
  <c r="N57" i="43"/>
  <c r="M57" i="43"/>
  <c r="L57" i="43"/>
  <c r="K57" i="43"/>
  <c r="O56" i="43"/>
  <c r="N56" i="43"/>
  <c r="M56" i="43"/>
  <c r="L56" i="43"/>
  <c r="K56" i="43"/>
  <c r="O55" i="43"/>
  <c r="N55" i="43"/>
  <c r="M55" i="43"/>
  <c r="L55" i="43"/>
  <c r="K55" i="43"/>
  <c r="O54" i="43"/>
  <c r="N54" i="43"/>
  <c r="M54" i="43"/>
  <c r="L54" i="43"/>
  <c r="K54" i="43"/>
  <c r="O53" i="43"/>
  <c r="N53" i="43"/>
  <c r="M53" i="43"/>
  <c r="L53" i="43"/>
  <c r="K53" i="43"/>
  <c r="O52" i="43"/>
  <c r="N52" i="43"/>
  <c r="M52" i="43"/>
  <c r="L52" i="43"/>
  <c r="K52" i="43"/>
  <c r="O51" i="43"/>
  <c r="N51" i="43"/>
  <c r="M51" i="43"/>
  <c r="L51" i="43"/>
  <c r="K51" i="43"/>
  <c r="O50" i="43"/>
  <c r="N50" i="43"/>
  <c r="M50" i="43"/>
  <c r="L50" i="43"/>
  <c r="K50" i="43"/>
  <c r="O49" i="43"/>
  <c r="N49" i="43"/>
  <c r="M49" i="43"/>
  <c r="L49" i="43"/>
  <c r="K49" i="43"/>
  <c r="O48" i="43"/>
  <c r="N48" i="43"/>
  <c r="M48" i="43"/>
  <c r="L48" i="43"/>
  <c r="K48" i="43"/>
  <c r="O47" i="43"/>
  <c r="N47" i="43"/>
  <c r="M47" i="43"/>
  <c r="L47" i="43"/>
  <c r="K47" i="43"/>
  <c r="O46" i="43"/>
  <c r="N46" i="43"/>
  <c r="M46" i="43"/>
  <c r="L46" i="43"/>
  <c r="K46" i="43"/>
  <c r="O45" i="43"/>
  <c r="N45" i="43"/>
  <c r="M45" i="43"/>
  <c r="L45" i="43"/>
  <c r="K45" i="43"/>
  <c r="O44" i="43"/>
  <c r="N44" i="43"/>
  <c r="M44" i="43"/>
  <c r="L44" i="43"/>
  <c r="K44" i="43"/>
  <c r="O43" i="43"/>
  <c r="N43" i="43"/>
  <c r="M43" i="43"/>
  <c r="L43" i="43"/>
  <c r="K43" i="43"/>
  <c r="O42" i="43"/>
  <c r="N42" i="43"/>
  <c r="M42" i="43"/>
  <c r="L42" i="43"/>
  <c r="K42" i="43"/>
  <c r="O41" i="43"/>
  <c r="N41" i="43"/>
  <c r="M41" i="43"/>
  <c r="L41" i="43"/>
  <c r="K41" i="43"/>
  <c r="O40" i="43"/>
  <c r="N40" i="43"/>
  <c r="M40" i="43"/>
  <c r="L40" i="43"/>
  <c r="K40" i="43"/>
  <c r="O39" i="43"/>
  <c r="N39" i="43"/>
  <c r="M39" i="43"/>
  <c r="L39" i="43"/>
  <c r="K39" i="43"/>
  <c r="O38" i="43"/>
  <c r="N38" i="43"/>
  <c r="M38" i="43"/>
  <c r="L38" i="43"/>
  <c r="K38" i="43"/>
  <c r="O37" i="43"/>
  <c r="N37" i="43"/>
  <c r="M37" i="43"/>
  <c r="L37" i="43"/>
  <c r="K37" i="43"/>
  <c r="O36" i="43"/>
  <c r="N36" i="43"/>
  <c r="M36" i="43"/>
  <c r="L36" i="43"/>
  <c r="K36" i="43"/>
  <c r="O35" i="43"/>
  <c r="N35" i="43"/>
  <c r="M35" i="43"/>
  <c r="L35" i="43"/>
  <c r="K35" i="43"/>
  <c r="O34" i="43"/>
  <c r="N34" i="43"/>
  <c r="M34" i="43"/>
  <c r="L34" i="43"/>
  <c r="K34" i="43"/>
  <c r="O33" i="43"/>
  <c r="N33" i="43"/>
  <c r="M33" i="43"/>
  <c r="L33" i="43"/>
  <c r="K33" i="43"/>
  <c r="O32" i="43"/>
  <c r="N32" i="43"/>
  <c r="M32" i="43"/>
  <c r="L32" i="43"/>
  <c r="K32" i="43"/>
  <c r="O31" i="43"/>
  <c r="N31" i="43"/>
  <c r="M31" i="43"/>
  <c r="L31" i="43"/>
  <c r="K31" i="43"/>
  <c r="O30" i="43"/>
  <c r="N30" i="43"/>
  <c r="M30" i="43"/>
  <c r="L30" i="43"/>
  <c r="K30" i="43"/>
  <c r="O29" i="43"/>
  <c r="N29" i="43"/>
  <c r="M29" i="43"/>
  <c r="L29" i="43"/>
  <c r="K29" i="43"/>
  <c r="O28" i="43"/>
  <c r="N28" i="43"/>
  <c r="M28" i="43"/>
  <c r="L28" i="43"/>
  <c r="K28" i="43"/>
  <c r="O27" i="43"/>
  <c r="N27" i="43"/>
  <c r="M27" i="43"/>
  <c r="L27" i="43"/>
  <c r="K27" i="43"/>
  <c r="O26" i="43"/>
  <c r="N26" i="43"/>
  <c r="M26" i="43"/>
  <c r="L26" i="43"/>
  <c r="K26" i="43"/>
  <c r="O25" i="43"/>
  <c r="N25" i="43"/>
  <c r="M25" i="43"/>
  <c r="L25" i="43"/>
  <c r="K25" i="43"/>
  <c r="O24" i="43"/>
  <c r="N24" i="43"/>
  <c r="M24" i="43"/>
  <c r="L24" i="43"/>
  <c r="K24" i="43"/>
  <c r="O23" i="43"/>
  <c r="N23" i="43"/>
  <c r="M23" i="43"/>
  <c r="L23" i="43"/>
  <c r="K23" i="43"/>
  <c r="O22" i="43"/>
  <c r="N22" i="43"/>
  <c r="M22" i="43"/>
  <c r="L22" i="43"/>
  <c r="K22" i="43"/>
  <c r="O21" i="43"/>
  <c r="N21" i="43"/>
  <c r="M21" i="43"/>
  <c r="L21" i="43"/>
  <c r="K21" i="43"/>
  <c r="O20" i="43"/>
  <c r="N20" i="43"/>
  <c r="M20" i="43"/>
  <c r="L20" i="43"/>
  <c r="K20" i="43"/>
  <c r="O19" i="43"/>
  <c r="N19" i="43"/>
  <c r="M19" i="43"/>
  <c r="L19" i="43"/>
  <c r="K19" i="43"/>
  <c r="O18" i="43"/>
  <c r="N18" i="43"/>
  <c r="M18" i="43"/>
  <c r="L18" i="43"/>
  <c r="K18" i="43"/>
  <c r="O17" i="43"/>
  <c r="N17" i="43"/>
  <c r="M17" i="43"/>
  <c r="L17" i="43"/>
  <c r="K17" i="43"/>
  <c r="O16" i="43"/>
  <c r="N16" i="43"/>
  <c r="M16" i="43"/>
  <c r="L16" i="43"/>
  <c r="K16" i="43"/>
  <c r="O15" i="43"/>
  <c r="N15" i="43"/>
  <c r="M15" i="43"/>
  <c r="L15" i="43"/>
  <c r="K15" i="43"/>
  <c r="O14" i="43"/>
  <c r="N14" i="43"/>
  <c r="M14" i="43"/>
  <c r="L14" i="43"/>
  <c r="K14" i="43"/>
  <c r="O13" i="43"/>
  <c r="N13" i="43"/>
  <c r="M13" i="43"/>
  <c r="L13" i="43"/>
  <c r="K13" i="43"/>
  <c r="O12" i="43"/>
  <c r="N12" i="43"/>
  <c r="M12" i="43"/>
  <c r="L12" i="43"/>
  <c r="K12" i="43"/>
  <c r="O270" i="42"/>
  <c r="N270" i="42"/>
  <c r="M270" i="42"/>
  <c r="L270" i="42"/>
  <c r="K270" i="42"/>
  <c r="O269" i="42"/>
  <c r="N269" i="42"/>
  <c r="M269" i="42"/>
  <c r="L269" i="42"/>
  <c r="K269" i="42"/>
  <c r="O268" i="42"/>
  <c r="N268" i="42"/>
  <c r="M268" i="42"/>
  <c r="L268" i="42"/>
  <c r="K268" i="42"/>
  <c r="O267" i="42"/>
  <c r="N267" i="42"/>
  <c r="M267" i="42"/>
  <c r="L267" i="42"/>
  <c r="K267" i="42"/>
  <c r="O266" i="42"/>
  <c r="N266" i="42"/>
  <c r="M266" i="42"/>
  <c r="L266" i="42"/>
  <c r="K266" i="42"/>
  <c r="O265" i="42"/>
  <c r="N265" i="42"/>
  <c r="M265" i="42"/>
  <c r="L265" i="42"/>
  <c r="K265" i="42"/>
  <c r="O264" i="42"/>
  <c r="N264" i="42"/>
  <c r="M264" i="42"/>
  <c r="L264" i="42"/>
  <c r="K264" i="42"/>
  <c r="O263" i="42"/>
  <c r="N263" i="42"/>
  <c r="M263" i="42"/>
  <c r="L263" i="42"/>
  <c r="K263" i="42"/>
  <c r="O262" i="42"/>
  <c r="N262" i="42"/>
  <c r="M262" i="42"/>
  <c r="L262" i="42"/>
  <c r="K262" i="42"/>
  <c r="O261" i="42"/>
  <c r="N261" i="42"/>
  <c r="M261" i="42"/>
  <c r="L261" i="42"/>
  <c r="K261" i="42"/>
  <c r="O260" i="42"/>
  <c r="N260" i="42"/>
  <c r="M260" i="42"/>
  <c r="L260" i="42"/>
  <c r="K260" i="42"/>
  <c r="O259" i="42"/>
  <c r="N259" i="42"/>
  <c r="M259" i="42"/>
  <c r="L259" i="42"/>
  <c r="K259" i="42"/>
  <c r="O258" i="42"/>
  <c r="N258" i="42"/>
  <c r="M258" i="42"/>
  <c r="L258" i="42"/>
  <c r="K258" i="42"/>
  <c r="O257" i="42"/>
  <c r="N257" i="42"/>
  <c r="M257" i="42"/>
  <c r="L257" i="42"/>
  <c r="K257" i="42"/>
  <c r="O256" i="42"/>
  <c r="N256" i="42"/>
  <c r="M256" i="42"/>
  <c r="L256" i="42"/>
  <c r="K256" i="42"/>
  <c r="O255" i="42"/>
  <c r="N255" i="42"/>
  <c r="M255" i="42"/>
  <c r="L255" i="42"/>
  <c r="K255" i="42"/>
  <c r="O254" i="42"/>
  <c r="N254" i="42"/>
  <c r="M254" i="42"/>
  <c r="L254" i="42"/>
  <c r="K254" i="42"/>
  <c r="O253" i="42"/>
  <c r="N253" i="42"/>
  <c r="M253" i="42"/>
  <c r="L253" i="42"/>
  <c r="K253" i="42"/>
  <c r="O252" i="42"/>
  <c r="N252" i="42"/>
  <c r="M252" i="42"/>
  <c r="L252" i="42"/>
  <c r="K252" i="42"/>
  <c r="O251" i="42"/>
  <c r="N251" i="42"/>
  <c r="M251" i="42"/>
  <c r="L251" i="42"/>
  <c r="K251" i="42"/>
  <c r="O250" i="42"/>
  <c r="N250" i="42"/>
  <c r="M250" i="42"/>
  <c r="L250" i="42"/>
  <c r="K250" i="42"/>
  <c r="O249" i="42"/>
  <c r="N249" i="42"/>
  <c r="M249" i="42"/>
  <c r="L249" i="42"/>
  <c r="K249" i="42"/>
  <c r="O248" i="42"/>
  <c r="N248" i="42"/>
  <c r="M248" i="42"/>
  <c r="L248" i="42"/>
  <c r="K248" i="42"/>
  <c r="O247" i="42"/>
  <c r="N247" i="42"/>
  <c r="M247" i="42"/>
  <c r="L247" i="42"/>
  <c r="K247" i="42"/>
  <c r="O246" i="42"/>
  <c r="N246" i="42"/>
  <c r="M246" i="42"/>
  <c r="L246" i="42"/>
  <c r="K246" i="42"/>
  <c r="O245" i="42"/>
  <c r="N245" i="42"/>
  <c r="M245" i="42"/>
  <c r="L245" i="42"/>
  <c r="K245" i="42"/>
  <c r="O244" i="42"/>
  <c r="N244" i="42"/>
  <c r="M244" i="42"/>
  <c r="L244" i="42"/>
  <c r="K244" i="42"/>
  <c r="O243" i="42"/>
  <c r="N243" i="42"/>
  <c r="M243" i="42"/>
  <c r="L243" i="42"/>
  <c r="K243" i="42"/>
  <c r="O242" i="42"/>
  <c r="N242" i="42"/>
  <c r="M242" i="42"/>
  <c r="L242" i="42"/>
  <c r="K242" i="42"/>
  <c r="O241" i="42"/>
  <c r="N241" i="42"/>
  <c r="M241" i="42"/>
  <c r="L241" i="42"/>
  <c r="K241" i="42"/>
  <c r="O240" i="42"/>
  <c r="N240" i="42"/>
  <c r="M240" i="42"/>
  <c r="L240" i="42"/>
  <c r="K240" i="42"/>
  <c r="O239" i="42"/>
  <c r="N239" i="42"/>
  <c r="M239" i="42"/>
  <c r="L239" i="42"/>
  <c r="K239" i="42"/>
  <c r="O238" i="42"/>
  <c r="N238" i="42"/>
  <c r="M238" i="42"/>
  <c r="L238" i="42"/>
  <c r="K238" i="42"/>
  <c r="O237" i="42"/>
  <c r="N237" i="42"/>
  <c r="M237" i="42"/>
  <c r="L237" i="42"/>
  <c r="K237" i="42"/>
  <c r="O236" i="42"/>
  <c r="N236" i="42"/>
  <c r="M236" i="42"/>
  <c r="L236" i="42"/>
  <c r="K236" i="42"/>
  <c r="O235" i="42"/>
  <c r="N235" i="42"/>
  <c r="M235" i="42"/>
  <c r="L235" i="42"/>
  <c r="K235" i="42"/>
  <c r="O234" i="42"/>
  <c r="N234" i="42"/>
  <c r="M234" i="42"/>
  <c r="L234" i="42"/>
  <c r="K234" i="42"/>
  <c r="O233" i="42"/>
  <c r="N233" i="42"/>
  <c r="M233" i="42"/>
  <c r="L233" i="42"/>
  <c r="K233" i="42"/>
  <c r="O232" i="42"/>
  <c r="N232" i="42"/>
  <c r="M232" i="42"/>
  <c r="L232" i="42"/>
  <c r="K232" i="42"/>
  <c r="O231" i="42"/>
  <c r="N231" i="42"/>
  <c r="M231" i="42"/>
  <c r="L231" i="42"/>
  <c r="K231" i="42"/>
  <c r="O230" i="42"/>
  <c r="N230" i="42"/>
  <c r="M230" i="42"/>
  <c r="L230" i="42"/>
  <c r="K230" i="42"/>
  <c r="O229" i="42"/>
  <c r="N229" i="42"/>
  <c r="M229" i="42"/>
  <c r="L229" i="42"/>
  <c r="K229" i="42"/>
  <c r="O228" i="42"/>
  <c r="N228" i="42"/>
  <c r="M228" i="42"/>
  <c r="L228" i="42"/>
  <c r="K228" i="42"/>
  <c r="O227" i="42"/>
  <c r="N227" i="42"/>
  <c r="M227" i="42"/>
  <c r="L227" i="42"/>
  <c r="K227" i="42"/>
  <c r="O226" i="42"/>
  <c r="N226" i="42"/>
  <c r="M226" i="42"/>
  <c r="L226" i="42"/>
  <c r="K226" i="42"/>
  <c r="O225" i="42"/>
  <c r="N225" i="42"/>
  <c r="M225" i="42"/>
  <c r="L225" i="42"/>
  <c r="K225" i="42"/>
  <c r="O224" i="42"/>
  <c r="N224" i="42"/>
  <c r="M224" i="42"/>
  <c r="L224" i="42"/>
  <c r="K224" i="42"/>
  <c r="O223" i="42"/>
  <c r="N223" i="42"/>
  <c r="M223" i="42"/>
  <c r="L223" i="42"/>
  <c r="K223" i="42"/>
  <c r="O222" i="42"/>
  <c r="N222" i="42"/>
  <c r="M222" i="42"/>
  <c r="L222" i="42"/>
  <c r="K222" i="42"/>
  <c r="O221" i="42"/>
  <c r="N221" i="42"/>
  <c r="M221" i="42"/>
  <c r="L221" i="42"/>
  <c r="K221" i="42"/>
  <c r="O220" i="42"/>
  <c r="N220" i="42"/>
  <c r="M220" i="42"/>
  <c r="L220" i="42"/>
  <c r="K220" i="42"/>
  <c r="O219" i="42"/>
  <c r="N219" i="42"/>
  <c r="M219" i="42"/>
  <c r="L219" i="42"/>
  <c r="K219" i="42"/>
  <c r="O218" i="42"/>
  <c r="N218" i="42"/>
  <c r="M218" i="42"/>
  <c r="L218" i="42"/>
  <c r="K218" i="42"/>
  <c r="O217" i="42"/>
  <c r="N217" i="42"/>
  <c r="M217" i="42"/>
  <c r="L217" i="42"/>
  <c r="K217" i="42"/>
  <c r="O216" i="42"/>
  <c r="N216" i="42"/>
  <c r="M216" i="42"/>
  <c r="L216" i="42"/>
  <c r="K216" i="42"/>
  <c r="O215" i="42"/>
  <c r="N215" i="42"/>
  <c r="M215" i="42"/>
  <c r="L215" i="42"/>
  <c r="K215" i="42"/>
  <c r="O214" i="42"/>
  <c r="N214" i="42"/>
  <c r="M214" i="42"/>
  <c r="L214" i="42"/>
  <c r="K214" i="42"/>
  <c r="O213" i="42"/>
  <c r="N213" i="42"/>
  <c r="M213" i="42"/>
  <c r="L213" i="42"/>
  <c r="K213" i="42"/>
  <c r="O212" i="42"/>
  <c r="N212" i="42"/>
  <c r="M212" i="42"/>
  <c r="L212" i="42"/>
  <c r="K212" i="42"/>
  <c r="O211" i="42"/>
  <c r="N211" i="42"/>
  <c r="M211" i="42"/>
  <c r="L211" i="42"/>
  <c r="K211" i="42"/>
  <c r="O210" i="42"/>
  <c r="N210" i="42"/>
  <c r="M210" i="42"/>
  <c r="L210" i="42"/>
  <c r="K210" i="42"/>
  <c r="O209" i="42"/>
  <c r="N209" i="42"/>
  <c r="M209" i="42"/>
  <c r="L209" i="42"/>
  <c r="K209" i="42"/>
  <c r="O208" i="42"/>
  <c r="N208" i="42"/>
  <c r="M208" i="42"/>
  <c r="L208" i="42"/>
  <c r="K208" i="42"/>
  <c r="O207" i="42"/>
  <c r="N207" i="42"/>
  <c r="M207" i="42"/>
  <c r="L207" i="42"/>
  <c r="K207" i="42"/>
  <c r="O206" i="42"/>
  <c r="N206" i="42"/>
  <c r="M206" i="42"/>
  <c r="L206" i="42"/>
  <c r="K206" i="42"/>
  <c r="O205" i="42"/>
  <c r="N205" i="42"/>
  <c r="M205" i="42"/>
  <c r="L205" i="42"/>
  <c r="K205" i="42"/>
  <c r="O204" i="42"/>
  <c r="N204" i="42"/>
  <c r="M204" i="42"/>
  <c r="L204" i="42"/>
  <c r="K204" i="42"/>
  <c r="O203" i="42"/>
  <c r="N203" i="42"/>
  <c r="M203" i="42"/>
  <c r="L203" i="42"/>
  <c r="K203" i="42"/>
  <c r="O202" i="42"/>
  <c r="N202" i="42"/>
  <c r="M202" i="42"/>
  <c r="L202" i="42"/>
  <c r="K202" i="42"/>
  <c r="O201" i="42"/>
  <c r="N201" i="42"/>
  <c r="M201" i="42"/>
  <c r="L201" i="42"/>
  <c r="K201" i="42"/>
  <c r="O200" i="42"/>
  <c r="N200" i="42"/>
  <c r="M200" i="42"/>
  <c r="L200" i="42"/>
  <c r="K200" i="42"/>
  <c r="O199" i="42"/>
  <c r="N199" i="42"/>
  <c r="M199" i="42"/>
  <c r="L199" i="42"/>
  <c r="K199" i="42"/>
  <c r="O198" i="42"/>
  <c r="N198" i="42"/>
  <c r="M198" i="42"/>
  <c r="L198" i="42"/>
  <c r="K198" i="42"/>
  <c r="O197" i="42"/>
  <c r="N197" i="42"/>
  <c r="M197" i="42"/>
  <c r="L197" i="42"/>
  <c r="K197" i="42"/>
  <c r="O196" i="42"/>
  <c r="N196" i="42"/>
  <c r="M196" i="42"/>
  <c r="L196" i="42"/>
  <c r="K196" i="42"/>
  <c r="O195" i="42"/>
  <c r="N195" i="42"/>
  <c r="M195" i="42"/>
  <c r="L195" i="42"/>
  <c r="K195" i="42"/>
  <c r="O194" i="42"/>
  <c r="N194" i="42"/>
  <c r="M194" i="42"/>
  <c r="L194" i="42"/>
  <c r="K194" i="42"/>
  <c r="O193" i="42"/>
  <c r="N193" i="42"/>
  <c r="M193" i="42"/>
  <c r="L193" i="42"/>
  <c r="K193" i="42"/>
  <c r="O192" i="42"/>
  <c r="N192" i="42"/>
  <c r="M192" i="42"/>
  <c r="L192" i="42"/>
  <c r="K192" i="42"/>
  <c r="O191" i="42"/>
  <c r="N191" i="42"/>
  <c r="M191" i="42"/>
  <c r="L191" i="42"/>
  <c r="K191" i="42"/>
  <c r="O190" i="42"/>
  <c r="N190" i="42"/>
  <c r="M190" i="42"/>
  <c r="L190" i="42"/>
  <c r="K190" i="42"/>
  <c r="O189" i="42"/>
  <c r="N189" i="42"/>
  <c r="M189" i="42"/>
  <c r="L189" i="42"/>
  <c r="K189" i="42"/>
  <c r="O188" i="42"/>
  <c r="N188" i="42"/>
  <c r="M188" i="42"/>
  <c r="L188" i="42"/>
  <c r="K188" i="42"/>
  <c r="O187" i="42"/>
  <c r="N187" i="42"/>
  <c r="M187" i="42"/>
  <c r="L187" i="42"/>
  <c r="K187" i="42"/>
  <c r="O186" i="42"/>
  <c r="N186" i="42"/>
  <c r="M186" i="42"/>
  <c r="L186" i="42"/>
  <c r="K186" i="42"/>
  <c r="O185" i="42"/>
  <c r="N185" i="42"/>
  <c r="M185" i="42"/>
  <c r="L185" i="42"/>
  <c r="K185" i="42"/>
  <c r="O184" i="42"/>
  <c r="N184" i="42"/>
  <c r="M184" i="42"/>
  <c r="L184" i="42"/>
  <c r="K184" i="42"/>
  <c r="O183" i="42"/>
  <c r="N183" i="42"/>
  <c r="M183" i="42"/>
  <c r="L183" i="42"/>
  <c r="K183" i="42"/>
  <c r="O182" i="42"/>
  <c r="N182" i="42"/>
  <c r="M182" i="42"/>
  <c r="L182" i="42"/>
  <c r="K182" i="42"/>
  <c r="O181" i="42"/>
  <c r="N181" i="42"/>
  <c r="M181" i="42"/>
  <c r="L181" i="42"/>
  <c r="K181" i="42"/>
  <c r="O180" i="42"/>
  <c r="N180" i="42"/>
  <c r="M180" i="42"/>
  <c r="L180" i="42"/>
  <c r="K180" i="42"/>
  <c r="O179" i="42"/>
  <c r="N179" i="42"/>
  <c r="M179" i="42"/>
  <c r="L179" i="42"/>
  <c r="K179" i="42"/>
  <c r="O178" i="42"/>
  <c r="N178" i="42"/>
  <c r="M178" i="42"/>
  <c r="L178" i="42"/>
  <c r="K178" i="42"/>
  <c r="O177" i="42"/>
  <c r="N177" i="42"/>
  <c r="M177" i="42"/>
  <c r="L177" i="42"/>
  <c r="K177" i="42"/>
  <c r="O176" i="42"/>
  <c r="N176" i="42"/>
  <c r="M176" i="42"/>
  <c r="L176" i="42"/>
  <c r="K176" i="42"/>
  <c r="O175" i="42"/>
  <c r="N175" i="42"/>
  <c r="M175" i="42"/>
  <c r="L175" i="42"/>
  <c r="K175" i="42"/>
  <c r="O174" i="42"/>
  <c r="N174" i="42"/>
  <c r="M174" i="42"/>
  <c r="L174" i="42"/>
  <c r="K174" i="42"/>
  <c r="O173" i="42"/>
  <c r="N173" i="42"/>
  <c r="M173" i="42"/>
  <c r="L173" i="42"/>
  <c r="K173" i="42"/>
  <c r="O172" i="42"/>
  <c r="N172" i="42"/>
  <c r="M172" i="42"/>
  <c r="L172" i="42"/>
  <c r="K172" i="42"/>
  <c r="O171" i="42"/>
  <c r="N171" i="42"/>
  <c r="M171" i="42"/>
  <c r="L171" i="42"/>
  <c r="K171" i="42"/>
  <c r="O170" i="42"/>
  <c r="N170" i="42"/>
  <c r="M170" i="42"/>
  <c r="L170" i="42"/>
  <c r="K170" i="42"/>
  <c r="O169" i="42"/>
  <c r="N169" i="42"/>
  <c r="M169" i="42"/>
  <c r="L169" i="42"/>
  <c r="K169" i="42"/>
  <c r="O168" i="42"/>
  <c r="N168" i="42"/>
  <c r="M168" i="42"/>
  <c r="L168" i="42"/>
  <c r="K168" i="42"/>
  <c r="O167" i="42"/>
  <c r="N167" i="42"/>
  <c r="M167" i="42"/>
  <c r="L167" i="42"/>
  <c r="K167" i="42"/>
  <c r="O166" i="42"/>
  <c r="N166" i="42"/>
  <c r="M166" i="42"/>
  <c r="L166" i="42"/>
  <c r="K166" i="42"/>
  <c r="O165" i="42"/>
  <c r="N165" i="42"/>
  <c r="M165" i="42"/>
  <c r="L165" i="42"/>
  <c r="K165" i="42"/>
  <c r="O164" i="42"/>
  <c r="N164" i="42"/>
  <c r="M164" i="42"/>
  <c r="L164" i="42"/>
  <c r="K164" i="42"/>
  <c r="O163" i="42"/>
  <c r="N163" i="42"/>
  <c r="M163" i="42"/>
  <c r="L163" i="42"/>
  <c r="K163" i="42"/>
  <c r="O162" i="42"/>
  <c r="N162" i="42"/>
  <c r="M162" i="42"/>
  <c r="L162" i="42"/>
  <c r="K162" i="42"/>
  <c r="O161" i="42"/>
  <c r="N161" i="42"/>
  <c r="M161" i="42"/>
  <c r="L161" i="42"/>
  <c r="K161" i="42"/>
  <c r="O160" i="42"/>
  <c r="N160" i="42"/>
  <c r="M160" i="42"/>
  <c r="L160" i="42"/>
  <c r="K160" i="42"/>
  <c r="O159" i="42"/>
  <c r="N159" i="42"/>
  <c r="M159" i="42"/>
  <c r="L159" i="42"/>
  <c r="K159" i="42"/>
  <c r="O158" i="42"/>
  <c r="N158" i="42"/>
  <c r="M158" i="42"/>
  <c r="L158" i="42"/>
  <c r="K158" i="42"/>
  <c r="O157" i="42"/>
  <c r="N157" i="42"/>
  <c r="M157" i="42"/>
  <c r="L157" i="42"/>
  <c r="K157" i="42"/>
  <c r="O156" i="42"/>
  <c r="N156" i="42"/>
  <c r="M156" i="42"/>
  <c r="L156" i="42"/>
  <c r="K156" i="42"/>
  <c r="O155" i="42"/>
  <c r="N155" i="42"/>
  <c r="M155" i="42"/>
  <c r="L155" i="42"/>
  <c r="K155" i="42"/>
  <c r="O154" i="42"/>
  <c r="N154" i="42"/>
  <c r="M154" i="42"/>
  <c r="L154" i="42"/>
  <c r="K154" i="42"/>
  <c r="O153" i="42"/>
  <c r="N153" i="42"/>
  <c r="M153" i="42"/>
  <c r="L153" i="42"/>
  <c r="K153" i="42"/>
  <c r="O152" i="42"/>
  <c r="N152" i="42"/>
  <c r="M152" i="42"/>
  <c r="L152" i="42"/>
  <c r="K152" i="42"/>
  <c r="O151" i="42"/>
  <c r="N151" i="42"/>
  <c r="M151" i="42"/>
  <c r="L151" i="42"/>
  <c r="K151" i="42"/>
  <c r="O150" i="42"/>
  <c r="N150" i="42"/>
  <c r="M150" i="42"/>
  <c r="L150" i="42"/>
  <c r="K150" i="42"/>
  <c r="O149" i="42"/>
  <c r="N149" i="42"/>
  <c r="M149" i="42"/>
  <c r="L149" i="42"/>
  <c r="K149" i="42"/>
  <c r="O148" i="42"/>
  <c r="N148" i="42"/>
  <c r="M148" i="42"/>
  <c r="L148" i="42"/>
  <c r="K148" i="42"/>
  <c r="O147" i="42"/>
  <c r="N147" i="42"/>
  <c r="M147" i="42"/>
  <c r="L147" i="42"/>
  <c r="K147" i="42"/>
  <c r="O146" i="42"/>
  <c r="N146" i="42"/>
  <c r="M146" i="42"/>
  <c r="L146" i="42"/>
  <c r="K146" i="42"/>
  <c r="O145" i="42"/>
  <c r="N145" i="42"/>
  <c r="M145" i="42"/>
  <c r="L145" i="42"/>
  <c r="K145" i="42"/>
  <c r="O144" i="42"/>
  <c r="N144" i="42"/>
  <c r="M144" i="42"/>
  <c r="L144" i="42"/>
  <c r="K144" i="42"/>
  <c r="O143" i="42"/>
  <c r="N143" i="42"/>
  <c r="M143" i="42"/>
  <c r="L143" i="42"/>
  <c r="K143" i="42"/>
  <c r="O142" i="42"/>
  <c r="N142" i="42"/>
  <c r="M142" i="42"/>
  <c r="L142" i="42"/>
  <c r="K142" i="42"/>
  <c r="O141" i="42"/>
  <c r="N141" i="42"/>
  <c r="M141" i="42"/>
  <c r="L141" i="42"/>
  <c r="K141" i="42"/>
  <c r="O140" i="42"/>
  <c r="N140" i="42"/>
  <c r="M140" i="42"/>
  <c r="L140" i="42"/>
  <c r="K140" i="42"/>
  <c r="O139" i="42"/>
  <c r="N139" i="42"/>
  <c r="M139" i="42"/>
  <c r="L139" i="42"/>
  <c r="K139" i="42"/>
  <c r="O138" i="42"/>
  <c r="N138" i="42"/>
  <c r="M138" i="42"/>
  <c r="L138" i="42"/>
  <c r="K138" i="42"/>
  <c r="O137" i="42"/>
  <c r="N137" i="42"/>
  <c r="M137" i="42"/>
  <c r="L137" i="42"/>
  <c r="K137" i="42"/>
  <c r="O136" i="42"/>
  <c r="N136" i="42"/>
  <c r="M136" i="42"/>
  <c r="L136" i="42"/>
  <c r="K136" i="42"/>
  <c r="O135" i="42"/>
  <c r="N135" i="42"/>
  <c r="M135" i="42"/>
  <c r="L135" i="42"/>
  <c r="K135" i="42"/>
  <c r="O134" i="42"/>
  <c r="N134" i="42"/>
  <c r="M134" i="42"/>
  <c r="L134" i="42"/>
  <c r="K134" i="42"/>
  <c r="O133" i="42"/>
  <c r="N133" i="42"/>
  <c r="M133" i="42"/>
  <c r="L133" i="42"/>
  <c r="K133" i="42"/>
  <c r="O132" i="42"/>
  <c r="N132" i="42"/>
  <c r="M132" i="42"/>
  <c r="L132" i="42"/>
  <c r="K132" i="42"/>
  <c r="O131" i="42"/>
  <c r="N131" i="42"/>
  <c r="M131" i="42"/>
  <c r="L131" i="42"/>
  <c r="K131" i="42"/>
  <c r="O130" i="42"/>
  <c r="N130" i="42"/>
  <c r="M130" i="42"/>
  <c r="L130" i="42"/>
  <c r="K130" i="42"/>
  <c r="O129" i="42"/>
  <c r="N129" i="42"/>
  <c r="M129" i="42"/>
  <c r="L129" i="42"/>
  <c r="K129" i="42"/>
  <c r="O128" i="42"/>
  <c r="N128" i="42"/>
  <c r="M128" i="42"/>
  <c r="L128" i="42"/>
  <c r="K128" i="42"/>
  <c r="O127" i="42"/>
  <c r="N127" i="42"/>
  <c r="M127" i="42"/>
  <c r="L127" i="42"/>
  <c r="K127" i="42"/>
  <c r="O126" i="42"/>
  <c r="N126" i="42"/>
  <c r="M126" i="42"/>
  <c r="L126" i="42"/>
  <c r="K126" i="42"/>
  <c r="O125" i="42"/>
  <c r="N125" i="42"/>
  <c r="M125" i="42"/>
  <c r="L125" i="42"/>
  <c r="K125" i="42"/>
  <c r="O124" i="42"/>
  <c r="N124" i="42"/>
  <c r="M124" i="42"/>
  <c r="L124" i="42"/>
  <c r="K124" i="42"/>
  <c r="O123" i="42"/>
  <c r="N123" i="42"/>
  <c r="M123" i="42"/>
  <c r="L123" i="42"/>
  <c r="K123" i="42"/>
  <c r="O122" i="42"/>
  <c r="N122" i="42"/>
  <c r="M122" i="42"/>
  <c r="L122" i="42"/>
  <c r="K122" i="42"/>
  <c r="O121" i="42"/>
  <c r="N121" i="42"/>
  <c r="M121" i="42"/>
  <c r="L121" i="42"/>
  <c r="K121" i="42"/>
  <c r="O120" i="42"/>
  <c r="N120" i="42"/>
  <c r="M120" i="42"/>
  <c r="L120" i="42"/>
  <c r="K120" i="42"/>
  <c r="O119" i="42"/>
  <c r="N119" i="42"/>
  <c r="M119" i="42"/>
  <c r="L119" i="42"/>
  <c r="K119" i="42"/>
  <c r="O118" i="42"/>
  <c r="N118" i="42"/>
  <c r="M118" i="42"/>
  <c r="L118" i="42"/>
  <c r="K118" i="42"/>
  <c r="O117" i="42"/>
  <c r="N117" i="42"/>
  <c r="M117" i="42"/>
  <c r="L117" i="42"/>
  <c r="K117" i="42"/>
  <c r="O116" i="42"/>
  <c r="N116" i="42"/>
  <c r="M116" i="42"/>
  <c r="L116" i="42"/>
  <c r="K116" i="42"/>
  <c r="O115" i="42"/>
  <c r="N115" i="42"/>
  <c r="M115" i="42"/>
  <c r="L115" i="42"/>
  <c r="K115" i="42"/>
  <c r="O114" i="42"/>
  <c r="N114" i="42"/>
  <c r="M114" i="42"/>
  <c r="L114" i="42"/>
  <c r="K114" i="42"/>
  <c r="O113" i="42"/>
  <c r="N113" i="42"/>
  <c r="M113" i="42"/>
  <c r="L113" i="42"/>
  <c r="K113" i="42"/>
  <c r="O112" i="42"/>
  <c r="N112" i="42"/>
  <c r="M112" i="42"/>
  <c r="L112" i="42"/>
  <c r="K112" i="42"/>
  <c r="O111" i="42"/>
  <c r="N111" i="42"/>
  <c r="M111" i="42"/>
  <c r="L111" i="42"/>
  <c r="K111" i="42"/>
  <c r="O110" i="42"/>
  <c r="N110" i="42"/>
  <c r="M110" i="42"/>
  <c r="L110" i="42"/>
  <c r="K110" i="42"/>
  <c r="O109" i="42"/>
  <c r="N109" i="42"/>
  <c r="M109" i="42"/>
  <c r="L109" i="42"/>
  <c r="K109" i="42"/>
  <c r="O108" i="42"/>
  <c r="N108" i="42"/>
  <c r="M108" i="42"/>
  <c r="L108" i="42"/>
  <c r="K108" i="42"/>
  <c r="O107" i="42"/>
  <c r="N107" i="42"/>
  <c r="M107" i="42"/>
  <c r="L107" i="42"/>
  <c r="K107" i="42"/>
  <c r="O106" i="42"/>
  <c r="N106" i="42"/>
  <c r="M106" i="42"/>
  <c r="L106" i="42"/>
  <c r="K106" i="42"/>
  <c r="O105" i="42"/>
  <c r="N105" i="42"/>
  <c r="M105" i="42"/>
  <c r="L105" i="42"/>
  <c r="K105" i="42"/>
  <c r="O104" i="42"/>
  <c r="N104" i="42"/>
  <c r="M104" i="42"/>
  <c r="L104" i="42"/>
  <c r="K104" i="42"/>
  <c r="O103" i="42"/>
  <c r="N103" i="42"/>
  <c r="M103" i="42"/>
  <c r="L103" i="42"/>
  <c r="K103" i="42"/>
  <c r="O102" i="42"/>
  <c r="N102" i="42"/>
  <c r="M102" i="42"/>
  <c r="L102" i="42"/>
  <c r="K102" i="42"/>
  <c r="O101" i="42"/>
  <c r="N101" i="42"/>
  <c r="M101" i="42"/>
  <c r="L101" i="42"/>
  <c r="K101" i="42"/>
  <c r="O100" i="42"/>
  <c r="N100" i="42"/>
  <c r="M100" i="42"/>
  <c r="L100" i="42"/>
  <c r="K100" i="42"/>
  <c r="O99" i="42"/>
  <c r="N99" i="42"/>
  <c r="M99" i="42"/>
  <c r="L99" i="42"/>
  <c r="K99" i="42"/>
  <c r="O98" i="42"/>
  <c r="N98" i="42"/>
  <c r="M98" i="42"/>
  <c r="L98" i="42"/>
  <c r="K98" i="42"/>
  <c r="O97" i="42"/>
  <c r="N97" i="42"/>
  <c r="M97" i="42"/>
  <c r="L97" i="42"/>
  <c r="K97" i="42"/>
  <c r="O96" i="42"/>
  <c r="N96" i="42"/>
  <c r="M96" i="42"/>
  <c r="L96" i="42"/>
  <c r="K96" i="42"/>
  <c r="O95" i="42"/>
  <c r="N95" i="42"/>
  <c r="M95" i="42"/>
  <c r="L95" i="42"/>
  <c r="K95" i="42"/>
  <c r="O94" i="42"/>
  <c r="N94" i="42"/>
  <c r="M94" i="42"/>
  <c r="L94" i="42"/>
  <c r="K94" i="42"/>
  <c r="O93" i="42"/>
  <c r="N93" i="42"/>
  <c r="M93" i="42"/>
  <c r="L93" i="42"/>
  <c r="K93" i="42"/>
  <c r="O92" i="42"/>
  <c r="N92" i="42"/>
  <c r="M92" i="42"/>
  <c r="L92" i="42"/>
  <c r="K92" i="42"/>
  <c r="O91" i="42"/>
  <c r="N91" i="42"/>
  <c r="M91" i="42"/>
  <c r="L91" i="42"/>
  <c r="K91" i="42"/>
  <c r="O90" i="42"/>
  <c r="N90" i="42"/>
  <c r="M90" i="42"/>
  <c r="L90" i="42"/>
  <c r="K90" i="42"/>
  <c r="O89" i="42"/>
  <c r="N89" i="42"/>
  <c r="M89" i="42"/>
  <c r="L89" i="42"/>
  <c r="K89" i="42"/>
  <c r="O88" i="42"/>
  <c r="N88" i="42"/>
  <c r="M88" i="42"/>
  <c r="L88" i="42"/>
  <c r="K88" i="42"/>
  <c r="O87" i="42"/>
  <c r="N87" i="42"/>
  <c r="M87" i="42"/>
  <c r="L87" i="42"/>
  <c r="K87" i="42"/>
  <c r="O86" i="42"/>
  <c r="N86" i="42"/>
  <c r="M86" i="42"/>
  <c r="L86" i="42"/>
  <c r="K86" i="42"/>
  <c r="O85" i="42"/>
  <c r="N85" i="42"/>
  <c r="M85" i="42"/>
  <c r="L85" i="42"/>
  <c r="K85" i="42"/>
  <c r="O84" i="42"/>
  <c r="N84" i="42"/>
  <c r="M84" i="42"/>
  <c r="L84" i="42"/>
  <c r="K84" i="42"/>
  <c r="O83" i="42"/>
  <c r="N83" i="42"/>
  <c r="M83" i="42"/>
  <c r="L83" i="42"/>
  <c r="K83" i="42"/>
  <c r="O82" i="42"/>
  <c r="N82" i="42"/>
  <c r="M82" i="42"/>
  <c r="L82" i="42"/>
  <c r="K82" i="42"/>
  <c r="O81" i="42"/>
  <c r="N81" i="42"/>
  <c r="M81" i="42"/>
  <c r="L81" i="42"/>
  <c r="K81" i="42"/>
  <c r="O80" i="42"/>
  <c r="N80" i="42"/>
  <c r="M80" i="42"/>
  <c r="L80" i="42"/>
  <c r="K80" i="42"/>
  <c r="O79" i="42"/>
  <c r="N79" i="42"/>
  <c r="M79" i="42"/>
  <c r="L79" i="42"/>
  <c r="K79" i="42"/>
  <c r="O78" i="42"/>
  <c r="N78" i="42"/>
  <c r="M78" i="42"/>
  <c r="L78" i="42"/>
  <c r="K78" i="42"/>
  <c r="O77" i="42"/>
  <c r="N77" i="42"/>
  <c r="M77" i="42"/>
  <c r="L77" i="42"/>
  <c r="K77" i="42"/>
  <c r="O76" i="42"/>
  <c r="N76" i="42"/>
  <c r="M76" i="42"/>
  <c r="L76" i="42"/>
  <c r="K76" i="42"/>
  <c r="O75" i="42"/>
  <c r="N75" i="42"/>
  <c r="M75" i="42"/>
  <c r="L75" i="42"/>
  <c r="K75" i="42"/>
  <c r="O74" i="42"/>
  <c r="N74" i="42"/>
  <c r="M74" i="42"/>
  <c r="L74" i="42"/>
  <c r="K74" i="42"/>
  <c r="O73" i="42"/>
  <c r="N73" i="42"/>
  <c r="M73" i="42"/>
  <c r="L73" i="42"/>
  <c r="K73" i="42"/>
  <c r="O72" i="42"/>
  <c r="N72" i="42"/>
  <c r="M72" i="42"/>
  <c r="L72" i="42"/>
  <c r="K72" i="42"/>
  <c r="O71" i="42"/>
  <c r="N71" i="42"/>
  <c r="M71" i="42"/>
  <c r="L71" i="42"/>
  <c r="K71" i="42"/>
  <c r="O70" i="42"/>
  <c r="N70" i="42"/>
  <c r="M70" i="42"/>
  <c r="L70" i="42"/>
  <c r="K70" i="42"/>
  <c r="O69" i="42"/>
  <c r="N69" i="42"/>
  <c r="M69" i="42"/>
  <c r="L69" i="42"/>
  <c r="K69" i="42"/>
  <c r="O68" i="42"/>
  <c r="N68" i="42"/>
  <c r="M68" i="42"/>
  <c r="L68" i="42"/>
  <c r="K68" i="42"/>
  <c r="O67" i="42"/>
  <c r="N67" i="42"/>
  <c r="M67" i="42"/>
  <c r="L67" i="42"/>
  <c r="K67" i="42"/>
  <c r="O66" i="42"/>
  <c r="N66" i="42"/>
  <c r="M66" i="42"/>
  <c r="L66" i="42"/>
  <c r="K66" i="42"/>
  <c r="O65" i="42"/>
  <c r="N65" i="42"/>
  <c r="M65" i="42"/>
  <c r="L65" i="42"/>
  <c r="K65" i="42"/>
  <c r="O64" i="42"/>
  <c r="N64" i="42"/>
  <c r="M64" i="42"/>
  <c r="L64" i="42"/>
  <c r="K64" i="42"/>
  <c r="O63" i="42"/>
  <c r="N63" i="42"/>
  <c r="M63" i="42"/>
  <c r="L63" i="42"/>
  <c r="K63" i="42"/>
  <c r="O62" i="42"/>
  <c r="N62" i="42"/>
  <c r="M62" i="42"/>
  <c r="L62" i="42"/>
  <c r="K62" i="42"/>
  <c r="O61" i="42"/>
  <c r="N61" i="42"/>
  <c r="M61" i="42"/>
  <c r="L61" i="42"/>
  <c r="K61" i="42"/>
  <c r="O60" i="42"/>
  <c r="N60" i="42"/>
  <c r="M60" i="42"/>
  <c r="L60" i="42"/>
  <c r="K60" i="42"/>
  <c r="O59" i="42"/>
  <c r="N59" i="42"/>
  <c r="M59" i="42"/>
  <c r="L59" i="42"/>
  <c r="K59" i="42"/>
  <c r="O58" i="42"/>
  <c r="N58" i="42"/>
  <c r="M58" i="42"/>
  <c r="L58" i="42"/>
  <c r="K58" i="42"/>
  <c r="O57" i="42"/>
  <c r="N57" i="42"/>
  <c r="M57" i="42"/>
  <c r="L57" i="42"/>
  <c r="K57" i="42"/>
  <c r="O56" i="42"/>
  <c r="N56" i="42"/>
  <c r="M56" i="42"/>
  <c r="L56" i="42"/>
  <c r="K56" i="42"/>
  <c r="O55" i="42"/>
  <c r="N55" i="42"/>
  <c r="M55" i="42"/>
  <c r="L55" i="42"/>
  <c r="K55" i="42"/>
  <c r="O54" i="42"/>
  <c r="N54" i="42"/>
  <c r="M54" i="42"/>
  <c r="L54" i="42"/>
  <c r="K54" i="42"/>
  <c r="O53" i="42"/>
  <c r="N53" i="42"/>
  <c r="M53" i="42"/>
  <c r="L53" i="42"/>
  <c r="K53" i="42"/>
  <c r="O52" i="42"/>
  <c r="N52" i="42"/>
  <c r="M52" i="42"/>
  <c r="L52" i="42"/>
  <c r="K52" i="42"/>
  <c r="O51" i="42"/>
  <c r="N51" i="42"/>
  <c r="M51" i="42"/>
  <c r="L51" i="42"/>
  <c r="K51" i="42"/>
  <c r="O50" i="42"/>
  <c r="N50" i="42"/>
  <c r="M50" i="42"/>
  <c r="L50" i="42"/>
  <c r="K50" i="42"/>
  <c r="O49" i="42"/>
  <c r="N49" i="42"/>
  <c r="M49" i="42"/>
  <c r="L49" i="42"/>
  <c r="K49" i="42"/>
  <c r="O48" i="42"/>
  <c r="N48" i="42"/>
  <c r="M48" i="42"/>
  <c r="L48" i="42"/>
  <c r="K48" i="42"/>
  <c r="O47" i="42"/>
  <c r="N47" i="42"/>
  <c r="M47" i="42"/>
  <c r="L47" i="42"/>
  <c r="K47" i="42"/>
  <c r="O46" i="42"/>
  <c r="N46" i="42"/>
  <c r="M46" i="42"/>
  <c r="L46" i="42"/>
  <c r="K46" i="42"/>
  <c r="O45" i="42"/>
  <c r="N45" i="42"/>
  <c r="M45" i="42"/>
  <c r="L45" i="42"/>
  <c r="K45" i="42"/>
  <c r="O44" i="42"/>
  <c r="N44" i="42"/>
  <c r="M44" i="42"/>
  <c r="L44" i="42"/>
  <c r="K44" i="42"/>
  <c r="O43" i="42"/>
  <c r="N43" i="42"/>
  <c r="M43" i="42"/>
  <c r="L43" i="42"/>
  <c r="K43" i="42"/>
  <c r="O42" i="42"/>
  <c r="N42" i="42"/>
  <c r="M42" i="42"/>
  <c r="L42" i="42"/>
  <c r="K42" i="42"/>
  <c r="O41" i="42"/>
  <c r="N41" i="42"/>
  <c r="M41" i="42"/>
  <c r="L41" i="42"/>
  <c r="K41" i="42"/>
  <c r="O40" i="42"/>
  <c r="N40" i="42"/>
  <c r="M40" i="42"/>
  <c r="L40" i="42"/>
  <c r="K40" i="42"/>
  <c r="O39" i="42"/>
  <c r="N39" i="42"/>
  <c r="M39" i="42"/>
  <c r="L39" i="42"/>
  <c r="K39" i="42"/>
  <c r="O38" i="42"/>
  <c r="N38" i="42"/>
  <c r="M38" i="42"/>
  <c r="L38" i="42"/>
  <c r="K38" i="42"/>
  <c r="O37" i="42"/>
  <c r="N37" i="42"/>
  <c r="M37" i="42"/>
  <c r="L37" i="42"/>
  <c r="K37" i="42"/>
  <c r="O36" i="42"/>
  <c r="N36" i="42"/>
  <c r="M36" i="42"/>
  <c r="L36" i="42"/>
  <c r="K36" i="42"/>
  <c r="O35" i="42"/>
  <c r="N35" i="42"/>
  <c r="M35" i="42"/>
  <c r="L35" i="42"/>
  <c r="K35" i="42"/>
  <c r="O34" i="42"/>
  <c r="N34" i="42"/>
  <c r="M34" i="42"/>
  <c r="L34" i="42"/>
  <c r="K34" i="42"/>
  <c r="O33" i="42"/>
  <c r="N33" i="42"/>
  <c r="M33" i="42"/>
  <c r="L33" i="42"/>
  <c r="K33" i="42"/>
  <c r="O32" i="42"/>
  <c r="N32" i="42"/>
  <c r="M32" i="42"/>
  <c r="L32" i="42"/>
  <c r="K32" i="42"/>
  <c r="O31" i="42"/>
  <c r="N31" i="42"/>
  <c r="M31" i="42"/>
  <c r="L31" i="42"/>
  <c r="K31" i="42"/>
  <c r="O30" i="42"/>
  <c r="N30" i="42"/>
  <c r="M30" i="42"/>
  <c r="L30" i="42"/>
  <c r="K30" i="42"/>
  <c r="O29" i="42"/>
  <c r="N29" i="42"/>
  <c r="M29" i="42"/>
  <c r="L29" i="42"/>
  <c r="K29" i="42"/>
  <c r="O28" i="42"/>
  <c r="N28" i="42"/>
  <c r="M28" i="42"/>
  <c r="L28" i="42"/>
  <c r="K28" i="42"/>
  <c r="O27" i="42"/>
  <c r="N27" i="42"/>
  <c r="M27" i="42"/>
  <c r="L27" i="42"/>
  <c r="K27" i="42"/>
  <c r="O26" i="42"/>
  <c r="N26" i="42"/>
  <c r="M26" i="42"/>
  <c r="L26" i="42"/>
  <c r="K26" i="42"/>
  <c r="O25" i="42"/>
  <c r="N25" i="42"/>
  <c r="M25" i="42"/>
  <c r="L25" i="42"/>
  <c r="K25" i="42"/>
  <c r="O24" i="42"/>
  <c r="N24" i="42"/>
  <c r="M24" i="42"/>
  <c r="L24" i="42"/>
  <c r="K24" i="42"/>
  <c r="O23" i="42"/>
  <c r="N23" i="42"/>
  <c r="M23" i="42"/>
  <c r="L23" i="42"/>
  <c r="K23" i="42"/>
  <c r="O22" i="42"/>
  <c r="N22" i="42"/>
  <c r="M22" i="42"/>
  <c r="L22" i="42"/>
  <c r="K22" i="42"/>
  <c r="O21" i="42"/>
  <c r="N21" i="42"/>
  <c r="M21" i="42"/>
  <c r="L21" i="42"/>
  <c r="K21" i="42"/>
  <c r="O20" i="42"/>
  <c r="N20" i="42"/>
  <c r="M20" i="42"/>
  <c r="L20" i="42"/>
  <c r="K20" i="42"/>
  <c r="O19" i="42"/>
  <c r="N19" i="42"/>
  <c r="M19" i="42"/>
  <c r="L19" i="42"/>
  <c r="K19" i="42"/>
  <c r="O18" i="42"/>
  <c r="N18" i="42"/>
  <c r="M18" i="42"/>
  <c r="L18" i="42"/>
  <c r="K18" i="42"/>
  <c r="O17" i="42"/>
  <c r="N17" i="42"/>
  <c r="M17" i="42"/>
  <c r="L17" i="42"/>
  <c r="K17" i="42"/>
  <c r="O16" i="42"/>
  <c r="N16" i="42"/>
  <c r="M16" i="42"/>
  <c r="L16" i="42"/>
  <c r="K16" i="42"/>
  <c r="O15" i="42"/>
  <c r="N15" i="42"/>
  <c r="M15" i="42"/>
  <c r="L15" i="42"/>
  <c r="K15" i="42"/>
  <c r="O14" i="42"/>
  <c r="N14" i="42"/>
  <c r="M14" i="42"/>
  <c r="L14" i="42"/>
  <c r="K14" i="42"/>
  <c r="O13" i="42"/>
  <c r="N13" i="42"/>
  <c r="M13" i="42"/>
  <c r="L13" i="42"/>
  <c r="K13" i="42"/>
  <c r="O12" i="42"/>
  <c r="N12" i="42"/>
  <c r="M12" i="42"/>
  <c r="L12" i="42"/>
  <c r="K12" i="42"/>
  <c r="O270" i="41"/>
  <c r="N270" i="41"/>
  <c r="M270" i="41"/>
  <c r="L270" i="41"/>
  <c r="K270" i="41"/>
  <c r="O269" i="41"/>
  <c r="N269" i="41"/>
  <c r="M269" i="41"/>
  <c r="L269" i="41"/>
  <c r="K269" i="41"/>
  <c r="O268" i="41"/>
  <c r="N268" i="41"/>
  <c r="M268" i="41"/>
  <c r="L268" i="41"/>
  <c r="K268" i="41"/>
  <c r="O267" i="41"/>
  <c r="N267" i="41"/>
  <c r="M267" i="41"/>
  <c r="L267" i="41"/>
  <c r="K267" i="41"/>
  <c r="O266" i="41"/>
  <c r="N266" i="41"/>
  <c r="M266" i="41"/>
  <c r="L266" i="41"/>
  <c r="K266" i="41"/>
  <c r="O265" i="41"/>
  <c r="N265" i="41"/>
  <c r="M265" i="41"/>
  <c r="L265" i="41"/>
  <c r="K265" i="41"/>
  <c r="O264" i="41"/>
  <c r="N264" i="41"/>
  <c r="M264" i="41"/>
  <c r="L264" i="41"/>
  <c r="K264" i="41"/>
  <c r="O263" i="41"/>
  <c r="N263" i="41"/>
  <c r="M263" i="41"/>
  <c r="L263" i="41"/>
  <c r="K263" i="41"/>
  <c r="O262" i="41"/>
  <c r="N262" i="41"/>
  <c r="M262" i="41"/>
  <c r="L262" i="41"/>
  <c r="K262" i="41"/>
  <c r="O261" i="41"/>
  <c r="N261" i="41"/>
  <c r="M261" i="41"/>
  <c r="L261" i="41"/>
  <c r="K261" i="41"/>
  <c r="O260" i="41"/>
  <c r="N260" i="41"/>
  <c r="M260" i="41"/>
  <c r="L260" i="41"/>
  <c r="K260" i="41"/>
  <c r="O259" i="41"/>
  <c r="N259" i="41"/>
  <c r="M259" i="41"/>
  <c r="L259" i="41"/>
  <c r="K259" i="41"/>
  <c r="O258" i="41"/>
  <c r="N258" i="41"/>
  <c r="M258" i="41"/>
  <c r="L258" i="41"/>
  <c r="K258" i="41"/>
  <c r="O257" i="41"/>
  <c r="N257" i="41"/>
  <c r="M257" i="41"/>
  <c r="L257" i="41"/>
  <c r="K257" i="41"/>
  <c r="O256" i="41"/>
  <c r="N256" i="41"/>
  <c r="M256" i="41"/>
  <c r="L256" i="41"/>
  <c r="K256" i="41"/>
  <c r="O255" i="41"/>
  <c r="N255" i="41"/>
  <c r="M255" i="41"/>
  <c r="L255" i="41"/>
  <c r="K255" i="41"/>
  <c r="O254" i="41"/>
  <c r="N254" i="41"/>
  <c r="M254" i="41"/>
  <c r="L254" i="41"/>
  <c r="K254" i="41"/>
  <c r="O253" i="41"/>
  <c r="N253" i="41"/>
  <c r="M253" i="41"/>
  <c r="L253" i="41"/>
  <c r="K253" i="41"/>
  <c r="O252" i="41"/>
  <c r="N252" i="41"/>
  <c r="M252" i="41"/>
  <c r="L252" i="41"/>
  <c r="K252" i="41"/>
  <c r="O251" i="41"/>
  <c r="N251" i="41"/>
  <c r="M251" i="41"/>
  <c r="L251" i="41"/>
  <c r="K251" i="41"/>
  <c r="O250" i="41"/>
  <c r="N250" i="41"/>
  <c r="M250" i="41"/>
  <c r="L250" i="41"/>
  <c r="K250" i="41"/>
  <c r="O249" i="41"/>
  <c r="N249" i="41"/>
  <c r="M249" i="41"/>
  <c r="L249" i="41"/>
  <c r="K249" i="41"/>
  <c r="O248" i="41"/>
  <c r="N248" i="41"/>
  <c r="M248" i="41"/>
  <c r="L248" i="41"/>
  <c r="K248" i="41"/>
  <c r="O247" i="41"/>
  <c r="N247" i="41"/>
  <c r="M247" i="41"/>
  <c r="L247" i="41"/>
  <c r="K247" i="41"/>
  <c r="O246" i="41"/>
  <c r="N246" i="41"/>
  <c r="M246" i="41"/>
  <c r="L246" i="41"/>
  <c r="K246" i="41"/>
  <c r="O245" i="41"/>
  <c r="N245" i="41"/>
  <c r="M245" i="41"/>
  <c r="L245" i="41"/>
  <c r="K245" i="41"/>
  <c r="O244" i="41"/>
  <c r="N244" i="41"/>
  <c r="M244" i="41"/>
  <c r="L244" i="41"/>
  <c r="K244" i="41"/>
  <c r="O243" i="41"/>
  <c r="N243" i="41"/>
  <c r="M243" i="41"/>
  <c r="L243" i="41"/>
  <c r="K243" i="41"/>
  <c r="O242" i="41"/>
  <c r="N242" i="41"/>
  <c r="M242" i="41"/>
  <c r="L242" i="41"/>
  <c r="K242" i="41"/>
  <c r="O241" i="41"/>
  <c r="N241" i="41"/>
  <c r="M241" i="41"/>
  <c r="L241" i="41"/>
  <c r="K241" i="41"/>
  <c r="O240" i="41"/>
  <c r="N240" i="41"/>
  <c r="M240" i="41"/>
  <c r="L240" i="41"/>
  <c r="K240" i="41"/>
  <c r="O239" i="41"/>
  <c r="N239" i="41"/>
  <c r="M239" i="41"/>
  <c r="L239" i="41"/>
  <c r="K239" i="41"/>
  <c r="O238" i="41"/>
  <c r="N238" i="41"/>
  <c r="M238" i="41"/>
  <c r="L238" i="41"/>
  <c r="K238" i="41"/>
  <c r="O237" i="41"/>
  <c r="N237" i="41"/>
  <c r="M237" i="41"/>
  <c r="L237" i="41"/>
  <c r="K237" i="41"/>
  <c r="O236" i="41"/>
  <c r="N236" i="41"/>
  <c r="M236" i="41"/>
  <c r="L236" i="41"/>
  <c r="K236" i="41"/>
  <c r="O235" i="41"/>
  <c r="N235" i="41"/>
  <c r="M235" i="41"/>
  <c r="L235" i="41"/>
  <c r="K235" i="41"/>
  <c r="O234" i="41"/>
  <c r="N234" i="41"/>
  <c r="M234" i="41"/>
  <c r="L234" i="41"/>
  <c r="K234" i="41"/>
  <c r="O233" i="41"/>
  <c r="N233" i="41"/>
  <c r="M233" i="41"/>
  <c r="L233" i="41"/>
  <c r="K233" i="41"/>
  <c r="O232" i="41"/>
  <c r="N232" i="41"/>
  <c r="M232" i="41"/>
  <c r="L232" i="41"/>
  <c r="K232" i="41"/>
  <c r="O231" i="41"/>
  <c r="N231" i="41"/>
  <c r="M231" i="41"/>
  <c r="L231" i="41"/>
  <c r="K231" i="41"/>
  <c r="O230" i="41"/>
  <c r="N230" i="41"/>
  <c r="M230" i="41"/>
  <c r="L230" i="41"/>
  <c r="K230" i="41"/>
  <c r="O229" i="41"/>
  <c r="N229" i="41"/>
  <c r="M229" i="41"/>
  <c r="L229" i="41"/>
  <c r="K229" i="41"/>
  <c r="O228" i="41"/>
  <c r="N228" i="41"/>
  <c r="M228" i="41"/>
  <c r="L228" i="41"/>
  <c r="K228" i="41"/>
  <c r="O227" i="41"/>
  <c r="N227" i="41"/>
  <c r="M227" i="41"/>
  <c r="L227" i="41"/>
  <c r="K227" i="41"/>
  <c r="O226" i="41"/>
  <c r="N226" i="41"/>
  <c r="M226" i="41"/>
  <c r="L226" i="41"/>
  <c r="K226" i="41"/>
  <c r="O225" i="41"/>
  <c r="N225" i="41"/>
  <c r="M225" i="41"/>
  <c r="L225" i="41"/>
  <c r="K225" i="41"/>
  <c r="O224" i="41"/>
  <c r="N224" i="41"/>
  <c r="M224" i="41"/>
  <c r="L224" i="41"/>
  <c r="K224" i="41"/>
  <c r="O223" i="41"/>
  <c r="N223" i="41"/>
  <c r="M223" i="41"/>
  <c r="L223" i="41"/>
  <c r="K223" i="41"/>
  <c r="O222" i="41"/>
  <c r="N222" i="41"/>
  <c r="M222" i="41"/>
  <c r="L222" i="41"/>
  <c r="K222" i="41"/>
  <c r="O221" i="41"/>
  <c r="N221" i="41"/>
  <c r="M221" i="41"/>
  <c r="L221" i="41"/>
  <c r="K221" i="41"/>
  <c r="O220" i="41"/>
  <c r="N220" i="41"/>
  <c r="M220" i="41"/>
  <c r="L220" i="41"/>
  <c r="K220" i="41"/>
  <c r="O219" i="41"/>
  <c r="N219" i="41"/>
  <c r="M219" i="41"/>
  <c r="L219" i="41"/>
  <c r="K219" i="41"/>
  <c r="O218" i="41"/>
  <c r="N218" i="41"/>
  <c r="M218" i="41"/>
  <c r="L218" i="41"/>
  <c r="K218" i="41"/>
  <c r="O217" i="41"/>
  <c r="N217" i="41"/>
  <c r="M217" i="41"/>
  <c r="L217" i="41"/>
  <c r="K217" i="41"/>
  <c r="O216" i="41"/>
  <c r="N216" i="41"/>
  <c r="M216" i="41"/>
  <c r="L216" i="41"/>
  <c r="K216" i="41"/>
  <c r="O215" i="41"/>
  <c r="N215" i="41"/>
  <c r="M215" i="41"/>
  <c r="L215" i="41"/>
  <c r="K215" i="41"/>
  <c r="O214" i="41"/>
  <c r="N214" i="41"/>
  <c r="M214" i="41"/>
  <c r="L214" i="41"/>
  <c r="K214" i="41"/>
  <c r="O213" i="41"/>
  <c r="N213" i="41"/>
  <c r="M213" i="41"/>
  <c r="L213" i="41"/>
  <c r="K213" i="41"/>
  <c r="O212" i="41"/>
  <c r="N212" i="41"/>
  <c r="M212" i="41"/>
  <c r="L212" i="41"/>
  <c r="K212" i="41"/>
  <c r="O211" i="41"/>
  <c r="N211" i="41"/>
  <c r="M211" i="41"/>
  <c r="L211" i="41"/>
  <c r="K211" i="41"/>
  <c r="O210" i="41"/>
  <c r="N210" i="41"/>
  <c r="M210" i="41"/>
  <c r="L210" i="41"/>
  <c r="K210" i="41"/>
  <c r="O209" i="41"/>
  <c r="N209" i="41"/>
  <c r="M209" i="41"/>
  <c r="L209" i="41"/>
  <c r="K209" i="41"/>
  <c r="O208" i="41"/>
  <c r="N208" i="41"/>
  <c r="M208" i="41"/>
  <c r="L208" i="41"/>
  <c r="K208" i="41"/>
  <c r="O207" i="41"/>
  <c r="N207" i="41"/>
  <c r="M207" i="41"/>
  <c r="L207" i="41"/>
  <c r="K207" i="41"/>
  <c r="O206" i="41"/>
  <c r="N206" i="41"/>
  <c r="M206" i="41"/>
  <c r="L206" i="41"/>
  <c r="K206" i="41"/>
  <c r="O205" i="41"/>
  <c r="N205" i="41"/>
  <c r="M205" i="41"/>
  <c r="L205" i="41"/>
  <c r="K205" i="41"/>
  <c r="O204" i="41"/>
  <c r="N204" i="41"/>
  <c r="M204" i="41"/>
  <c r="L204" i="41"/>
  <c r="K204" i="41"/>
  <c r="O203" i="41"/>
  <c r="N203" i="41"/>
  <c r="M203" i="41"/>
  <c r="L203" i="41"/>
  <c r="K203" i="41"/>
  <c r="O202" i="41"/>
  <c r="N202" i="41"/>
  <c r="M202" i="41"/>
  <c r="L202" i="41"/>
  <c r="K202" i="41"/>
  <c r="O201" i="41"/>
  <c r="N201" i="41"/>
  <c r="M201" i="41"/>
  <c r="L201" i="41"/>
  <c r="K201" i="41"/>
  <c r="O200" i="41"/>
  <c r="N200" i="41"/>
  <c r="M200" i="41"/>
  <c r="L200" i="41"/>
  <c r="K200" i="41"/>
  <c r="O199" i="41"/>
  <c r="N199" i="41"/>
  <c r="M199" i="41"/>
  <c r="L199" i="41"/>
  <c r="K199" i="41"/>
  <c r="O198" i="41"/>
  <c r="N198" i="41"/>
  <c r="M198" i="41"/>
  <c r="L198" i="41"/>
  <c r="K198" i="41"/>
  <c r="O197" i="41"/>
  <c r="N197" i="41"/>
  <c r="M197" i="41"/>
  <c r="L197" i="41"/>
  <c r="K197" i="41"/>
  <c r="O196" i="41"/>
  <c r="N196" i="41"/>
  <c r="M196" i="41"/>
  <c r="L196" i="41"/>
  <c r="K196" i="41"/>
  <c r="O195" i="41"/>
  <c r="N195" i="41"/>
  <c r="M195" i="41"/>
  <c r="L195" i="41"/>
  <c r="K195" i="41"/>
  <c r="O194" i="41"/>
  <c r="N194" i="41"/>
  <c r="M194" i="41"/>
  <c r="L194" i="41"/>
  <c r="K194" i="41"/>
  <c r="O193" i="41"/>
  <c r="N193" i="41"/>
  <c r="M193" i="41"/>
  <c r="L193" i="41"/>
  <c r="K193" i="41"/>
  <c r="O192" i="41"/>
  <c r="N192" i="41"/>
  <c r="M192" i="41"/>
  <c r="L192" i="41"/>
  <c r="K192" i="41"/>
  <c r="O191" i="41"/>
  <c r="N191" i="41"/>
  <c r="M191" i="41"/>
  <c r="L191" i="41"/>
  <c r="K191" i="41"/>
  <c r="O190" i="41"/>
  <c r="N190" i="41"/>
  <c r="M190" i="41"/>
  <c r="L190" i="41"/>
  <c r="K190" i="41"/>
  <c r="O189" i="41"/>
  <c r="N189" i="41"/>
  <c r="M189" i="41"/>
  <c r="L189" i="41"/>
  <c r="K189" i="41"/>
  <c r="O188" i="41"/>
  <c r="N188" i="41"/>
  <c r="M188" i="41"/>
  <c r="L188" i="41"/>
  <c r="K188" i="41"/>
  <c r="O187" i="41"/>
  <c r="N187" i="41"/>
  <c r="M187" i="41"/>
  <c r="L187" i="41"/>
  <c r="K187" i="41"/>
  <c r="O186" i="41"/>
  <c r="N186" i="41"/>
  <c r="M186" i="41"/>
  <c r="L186" i="41"/>
  <c r="K186" i="41"/>
  <c r="O185" i="41"/>
  <c r="N185" i="41"/>
  <c r="M185" i="41"/>
  <c r="L185" i="41"/>
  <c r="K185" i="41"/>
  <c r="O184" i="41"/>
  <c r="N184" i="41"/>
  <c r="M184" i="41"/>
  <c r="L184" i="41"/>
  <c r="K184" i="41"/>
  <c r="O183" i="41"/>
  <c r="N183" i="41"/>
  <c r="M183" i="41"/>
  <c r="L183" i="41"/>
  <c r="K183" i="41"/>
  <c r="O182" i="41"/>
  <c r="N182" i="41"/>
  <c r="M182" i="41"/>
  <c r="L182" i="41"/>
  <c r="K182" i="41"/>
  <c r="O181" i="41"/>
  <c r="N181" i="41"/>
  <c r="M181" i="41"/>
  <c r="L181" i="41"/>
  <c r="K181" i="41"/>
  <c r="O180" i="41"/>
  <c r="N180" i="41"/>
  <c r="M180" i="41"/>
  <c r="L180" i="41"/>
  <c r="K180" i="41"/>
  <c r="O179" i="41"/>
  <c r="N179" i="41"/>
  <c r="M179" i="41"/>
  <c r="L179" i="41"/>
  <c r="K179" i="41"/>
  <c r="O178" i="41"/>
  <c r="N178" i="41"/>
  <c r="M178" i="41"/>
  <c r="L178" i="41"/>
  <c r="K178" i="41"/>
  <c r="O177" i="41"/>
  <c r="N177" i="41"/>
  <c r="M177" i="41"/>
  <c r="L177" i="41"/>
  <c r="K177" i="41"/>
  <c r="O176" i="41"/>
  <c r="N176" i="41"/>
  <c r="M176" i="41"/>
  <c r="L176" i="41"/>
  <c r="K176" i="41"/>
  <c r="O175" i="41"/>
  <c r="N175" i="41"/>
  <c r="M175" i="41"/>
  <c r="L175" i="41"/>
  <c r="K175" i="41"/>
  <c r="O174" i="41"/>
  <c r="N174" i="41"/>
  <c r="M174" i="41"/>
  <c r="L174" i="41"/>
  <c r="K174" i="41"/>
  <c r="O173" i="41"/>
  <c r="N173" i="41"/>
  <c r="M173" i="41"/>
  <c r="L173" i="41"/>
  <c r="K173" i="41"/>
  <c r="O172" i="41"/>
  <c r="N172" i="41"/>
  <c r="M172" i="41"/>
  <c r="L172" i="41"/>
  <c r="K172" i="41"/>
  <c r="O171" i="41"/>
  <c r="N171" i="41"/>
  <c r="M171" i="41"/>
  <c r="L171" i="41"/>
  <c r="K171" i="41"/>
  <c r="O170" i="41"/>
  <c r="N170" i="41"/>
  <c r="M170" i="41"/>
  <c r="L170" i="41"/>
  <c r="K170" i="41"/>
  <c r="O169" i="41"/>
  <c r="N169" i="41"/>
  <c r="M169" i="41"/>
  <c r="L169" i="41"/>
  <c r="K169" i="41"/>
  <c r="O168" i="41"/>
  <c r="N168" i="41"/>
  <c r="M168" i="41"/>
  <c r="L168" i="41"/>
  <c r="K168" i="41"/>
  <c r="O167" i="41"/>
  <c r="N167" i="41"/>
  <c r="M167" i="41"/>
  <c r="L167" i="41"/>
  <c r="K167" i="41"/>
  <c r="O166" i="41"/>
  <c r="N166" i="41"/>
  <c r="M166" i="41"/>
  <c r="L166" i="41"/>
  <c r="K166" i="41"/>
  <c r="O165" i="41"/>
  <c r="N165" i="41"/>
  <c r="M165" i="41"/>
  <c r="L165" i="41"/>
  <c r="K165" i="41"/>
  <c r="O164" i="41"/>
  <c r="N164" i="41"/>
  <c r="M164" i="41"/>
  <c r="L164" i="41"/>
  <c r="K164" i="41"/>
  <c r="O163" i="41"/>
  <c r="N163" i="41"/>
  <c r="M163" i="41"/>
  <c r="L163" i="41"/>
  <c r="K163" i="41"/>
  <c r="O162" i="41"/>
  <c r="N162" i="41"/>
  <c r="M162" i="41"/>
  <c r="L162" i="41"/>
  <c r="K162" i="41"/>
  <c r="O161" i="41"/>
  <c r="N161" i="41"/>
  <c r="M161" i="41"/>
  <c r="L161" i="41"/>
  <c r="K161" i="41"/>
  <c r="O160" i="41"/>
  <c r="N160" i="41"/>
  <c r="M160" i="41"/>
  <c r="L160" i="41"/>
  <c r="K160" i="41"/>
  <c r="O159" i="41"/>
  <c r="N159" i="41"/>
  <c r="M159" i="41"/>
  <c r="L159" i="41"/>
  <c r="K159" i="41"/>
  <c r="O158" i="41"/>
  <c r="N158" i="41"/>
  <c r="M158" i="41"/>
  <c r="L158" i="41"/>
  <c r="K158" i="41"/>
  <c r="O157" i="41"/>
  <c r="N157" i="41"/>
  <c r="M157" i="41"/>
  <c r="L157" i="41"/>
  <c r="K157" i="41"/>
  <c r="O156" i="41"/>
  <c r="N156" i="41"/>
  <c r="M156" i="41"/>
  <c r="L156" i="41"/>
  <c r="K156" i="41"/>
  <c r="O155" i="41"/>
  <c r="N155" i="41"/>
  <c r="M155" i="41"/>
  <c r="L155" i="41"/>
  <c r="K155" i="41"/>
  <c r="O154" i="41"/>
  <c r="N154" i="41"/>
  <c r="M154" i="41"/>
  <c r="L154" i="41"/>
  <c r="K154" i="41"/>
  <c r="O153" i="41"/>
  <c r="N153" i="41"/>
  <c r="M153" i="41"/>
  <c r="L153" i="41"/>
  <c r="K153" i="41"/>
  <c r="O152" i="41"/>
  <c r="N152" i="41"/>
  <c r="M152" i="41"/>
  <c r="L152" i="41"/>
  <c r="K152" i="41"/>
  <c r="O151" i="41"/>
  <c r="N151" i="41"/>
  <c r="M151" i="41"/>
  <c r="L151" i="41"/>
  <c r="K151" i="41"/>
  <c r="O150" i="41"/>
  <c r="N150" i="41"/>
  <c r="M150" i="41"/>
  <c r="L150" i="41"/>
  <c r="K150" i="41"/>
  <c r="O149" i="41"/>
  <c r="N149" i="41"/>
  <c r="M149" i="41"/>
  <c r="L149" i="41"/>
  <c r="K149" i="41"/>
  <c r="O148" i="41"/>
  <c r="N148" i="41"/>
  <c r="M148" i="41"/>
  <c r="L148" i="41"/>
  <c r="K148" i="41"/>
  <c r="O147" i="41"/>
  <c r="N147" i="41"/>
  <c r="M147" i="41"/>
  <c r="L147" i="41"/>
  <c r="K147" i="41"/>
  <c r="O146" i="41"/>
  <c r="N146" i="41"/>
  <c r="M146" i="41"/>
  <c r="L146" i="41"/>
  <c r="K146" i="41"/>
  <c r="O145" i="41"/>
  <c r="N145" i="41"/>
  <c r="M145" i="41"/>
  <c r="L145" i="41"/>
  <c r="K145" i="41"/>
  <c r="O144" i="41"/>
  <c r="N144" i="41"/>
  <c r="M144" i="41"/>
  <c r="L144" i="41"/>
  <c r="K144" i="41"/>
  <c r="O143" i="41"/>
  <c r="N143" i="41"/>
  <c r="M143" i="41"/>
  <c r="L143" i="41"/>
  <c r="K143" i="41"/>
  <c r="O142" i="41"/>
  <c r="N142" i="41"/>
  <c r="M142" i="41"/>
  <c r="L142" i="41"/>
  <c r="K142" i="41"/>
  <c r="O141" i="41"/>
  <c r="N141" i="41"/>
  <c r="M141" i="41"/>
  <c r="L141" i="41"/>
  <c r="K141" i="41"/>
  <c r="O140" i="41"/>
  <c r="N140" i="41"/>
  <c r="M140" i="41"/>
  <c r="L140" i="41"/>
  <c r="K140" i="41"/>
  <c r="O139" i="41"/>
  <c r="N139" i="41"/>
  <c r="M139" i="41"/>
  <c r="L139" i="41"/>
  <c r="K139" i="41"/>
  <c r="O138" i="41"/>
  <c r="N138" i="41"/>
  <c r="M138" i="41"/>
  <c r="L138" i="41"/>
  <c r="K138" i="41"/>
  <c r="O137" i="41"/>
  <c r="N137" i="41"/>
  <c r="M137" i="41"/>
  <c r="L137" i="41"/>
  <c r="K137" i="41"/>
  <c r="O136" i="41"/>
  <c r="N136" i="41"/>
  <c r="M136" i="41"/>
  <c r="L136" i="41"/>
  <c r="K136" i="41"/>
  <c r="O135" i="41"/>
  <c r="N135" i="41"/>
  <c r="M135" i="41"/>
  <c r="L135" i="41"/>
  <c r="K135" i="41"/>
  <c r="O134" i="41"/>
  <c r="N134" i="41"/>
  <c r="M134" i="41"/>
  <c r="L134" i="41"/>
  <c r="K134" i="41"/>
  <c r="O133" i="41"/>
  <c r="N133" i="41"/>
  <c r="M133" i="41"/>
  <c r="L133" i="41"/>
  <c r="K133" i="41"/>
  <c r="O132" i="41"/>
  <c r="N132" i="41"/>
  <c r="M132" i="41"/>
  <c r="L132" i="41"/>
  <c r="K132" i="41"/>
  <c r="O131" i="41"/>
  <c r="N131" i="41"/>
  <c r="M131" i="41"/>
  <c r="L131" i="41"/>
  <c r="K131" i="41"/>
  <c r="O130" i="41"/>
  <c r="N130" i="41"/>
  <c r="M130" i="41"/>
  <c r="L130" i="41"/>
  <c r="K130" i="41"/>
  <c r="O129" i="41"/>
  <c r="N129" i="41"/>
  <c r="M129" i="41"/>
  <c r="L129" i="41"/>
  <c r="K129" i="41"/>
  <c r="O128" i="41"/>
  <c r="N128" i="41"/>
  <c r="M128" i="41"/>
  <c r="L128" i="41"/>
  <c r="K128" i="41"/>
  <c r="O127" i="41"/>
  <c r="N127" i="41"/>
  <c r="M127" i="41"/>
  <c r="L127" i="41"/>
  <c r="K127" i="41"/>
  <c r="O126" i="41"/>
  <c r="N126" i="41"/>
  <c r="M126" i="41"/>
  <c r="L126" i="41"/>
  <c r="K126" i="41"/>
  <c r="O125" i="41"/>
  <c r="N125" i="41"/>
  <c r="M125" i="41"/>
  <c r="L125" i="41"/>
  <c r="K125" i="41"/>
  <c r="O124" i="41"/>
  <c r="N124" i="41"/>
  <c r="M124" i="41"/>
  <c r="L124" i="41"/>
  <c r="K124" i="41"/>
  <c r="O123" i="41"/>
  <c r="N123" i="41"/>
  <c r="M123" i="41"/>
  <c r="L123" i="41"/>
  <c r="K123" i="41"/>
  <c r="O122" i="41"/>
  <c r="N122" i="41"/>
  <c r="M122" i="41"/>
  <c r="L122" i="41"/>
  <c r="K122" i="41"/>
  <c r="O121" i="41"/>
  <c r="N121" i="41"/>
  <c r="M121" i="41"/>
  <c r="L121" i="41"/>
  <c r="K121" i="41"/>
  <c r="O120" i="41"/>
  <c r="N120" i="41"/>
  <c r="M120" i="41"/>
  <c r="L120" i="41"/>
  <c r="K120" i="41"/>
  <c r="O119" i="41"/>
  <c r="N119" i="41"/>
  <c r="M119" i="41"/>
  <c r="L119" i="41"/>
  <c r="K119" i="41"/>
  <c r="O118" i="41"/>
  <c r="N118" i="41"/>
  <c r="M118" i="41"/>
  <c r="L118" i="41"/>
  <c r="K118" i="41"/>
  <c r="O117" i="41"/>
  <c r="N117" i="41"/>
  <c r="M117" i="41"/>
  <c r="L117" i="41"/>
  <c r="K117" i="41"/>
  <c r="O116" i="41"/>
  <c r="N116" i="41"/>
  <c r="M116" i="41"/>
  <c r="L116" i="41"/>
  <c r="K116" i="41"/>
  <c r="O115" i="41"/>
  <c r="N115" i="41"/>
  <c r="M115" i="41"/>
  <c r="L115" i="41"/>
  <c r="K115" i="41"/>
  <c r="O114" i="41"/>
  <c r="N114" i="41"/>
  <c r="M114" i="41"/>
  <c r="L114" i="41"/>
  <c r="K114" i="41"/>
  <c r="O113" i="41"/>
  <c r="N113" i="41"/>
  <c r="M113" i="41"/>
  <c r="L113" i="41"/>
  <c r="K113" i="41"/>
  <c r="O112" i="41"/>
  <c r="N112" i="41"/>
  <c r="M112" i="41"/>
  <c r="L112" i="41"/>
  <c r="K112" i="41"/>
  <c r="O111" i="41"/>
  <c r="N111" i="41"/>
  <c r="M111" i="41"/>
  <c r="L111" i="41"/>
  <c r="K111" i="41"/>
  <c r="O110" i="41"/>
  <c r="N110" i="41"/>
  <c r="M110" i="41"/>
  <c r="L110" i="41"/>
  <c r="K110" i="41"/>
  <c r="O109" i="41"/>
  <c r="N109" i="41"/>
  <c r="M109" i="41"/>
  <c r="L109" i="41"/>
  <c r="K109" i="41"/>
  <c r="O108" i="41"/>
  <c r="N108" i="41"/>
  <c r="M108" i="41"/>
  <c r="L108" i="41"/>
  <c r="K108" i="41"/>
  <c r="O107" i="41"/>
  <c r="N107" i="41"/>
  <c r="M107" i="41"/>
  <c r="L107" i="41"/>
  <c r="K107" i="41"/>
  <c r="O106" i="41"/>
  <c r="N106" i="41"/>
  <c r="M106" i="41"/>
  <c r="L106" i="41"/>
  <c r="K106" i="41"/>
  <c r="O105" i="41"/>
  <c r="N105" i="41"/>
  <c r="M105" i="41"/>
  <c r="L105" i="41"/>
  <c r="K105" i="41"/>
  <c r="O104" i="41"/>
  <c r="N104" i="41"/>
  <c r="M104" i="41"/>
  <c r="L104" i="41"/>
  <c r="K104" i="41"/>
  <c r="O103" i="41"/>
  <c r="N103" i="41"/>
  <c r="M103" i="41"/>
  <c r="L103" i="41"/>
  <c r="K103" i="41"/>
  <c r="O102" i="41"/>
  <c r="N102" i="41"/>
  <c r="M102" i="41"/>
  <c r="L102" i="41"/>
  <c r="K102" i="41"/>
  <c r="O101" i="41"/>
  <c r="N101" i="41"/>
  <c r="M101" i="41"/>
  <c r="L101" i="41"/>
  <c r="K101" i="41"/>
  <c r="O100" i="41"/>
  <c r="N100" i="41"/>
  <c r="M100" i="41"/>
  <c r="L100" i="41"/>
  <c r="K100" i="41"/>
  <c r="O99" i="41"/>
  <c r="N99" i="41"/>
  <c r="M99" i="41"/>
  <c r="L99" i="41"/>
  <c r="K99" i="41"/>
  <c r="O98" i="41"/>
  <c r="N98" i="41"/>
  <c r="M98" i="41"/>
  <c r="L98" i="41"/>
  <c r="K98" i="41"/>
  <c r="O97" i="41"/>
  <c r="N97" i="41"/>
  <c r="M97" i="41"/>
  <c r="L97" i="41"/>
  <c r="K97" i="41"/>
  <c r="O96" i="41"/>
  <c r="N96" i="41"/>
  <c r="M96" i="41"/>
  <c r="L96" i="41"/>
  <c r="K96" i="41"/>
  <c r="O95" i="41"/>
  <c r="N95" i="41"/>
  <c r="M95" i="41"/>
  <c r="L95" i="41"/>
  <c r="K95" i="41"/>
  <c r="O94" i="41"/>
  <c r="N94" i="41"/>
  <c r="M94" i="41"/>
  <c r="L94" i="41"/>
  <c r="K94" i="41"/>
  <c r="O93" i="41"/>
  <c r="N93" i="41"/>
  <c r="M93" i="41"/>
  <c r="L93" i="41"/>
  <c r="K93" i="41"/>
  <c r="O92" i="41"/>
  <c r="N92" i="41"/>
  <c r="M92" i="41"/>
  <c r="L92" i="41"/>
  <c r="K92" i="41"/>
  <c r="O91" i="41"/>
  <c r="N91" i="41"/>
  <c r="M91" i="41"/>
  <c r="L91" i="41"/>
  <c r="K91" i="41"/>
  <c r="O90" i="41"/>
  <c r="N90" i="41"/>
  <c r="M90" i="41"/>
  <c r="L90" i="41"/>
  <c r="K90" i="41"/>
  <c r="O89" i="41"/>
  <c r="N89" i="41"/>
  <c r="M89" i="41"/>
  <c r="L89" i="41"/>
  <c r="K89" i="41"/>
  <c r="O88" i="41"/>
  <c r="N88" i="41"/>
  <c r="M88" i="41"/>
  <c r="L88" i="41"/>
  <c r="K88" i="41"/>
  <c r="O87" i="41"/>
  <c r="N87" i="41"/>
  <c r="M87" i="41"/>
  <c r="L87" i="41"/>
  <c r="K87" i="41"/>
  <c r="O86" i="41"/>
  <c r="N86" i="41"/>
  <c r="M86" i="41"/>
  <c r="L86" i="41"/>
  <c r="K86" i="41"/>
  <c r="O85" i="41"/>
  <c r="N85" i="41"/>
  <c r="M85" i="41"/>
  <c r="L85" i="41"/>
  <c r="K85" i="41"/>
  <c r="O84" i="41"/>
  <c r="N84" i="41"/>
  <c r="M84" i="41"/>
  <c r="L84" i="41"/>
  <c r="K84" i="41"/>
  <c r="O83" i="41"/>
  <c r="N83" i="41"/>
  <c r="M83" i="41"/>
  <c r="L83" i="41"/>
  <c r="K83" i="41"/>
  <c r="O82" i="41"/>
  <c r="N82" i="41"/>
  <c r="M82" i="41"/>
  <c r="L82" i="41"/>
  <c r="K82" i="41"/>
  <c r="O81" i="41"/>
  <c r="N81" i="41"/>
  <c r="M81" i="41"/>
  <c r="L81" i="41"/>
  <c r="K81" i="41"/>
  <c r="O80" i="41"/>
  <c r="N80" i="41"/>
  <c r="M80" i="41"/>
  <c r="L80" i="41"/>
  <c r="K80" i="41"/>
  <c r="O79" i="41"/>
  <c r="N79" i="41"/>
  <c r="M79" i="41"/>
  <c r="L79" i="41"/>
  <c r="K79" i="41"/>
  <c r="O78" i="41"/>
  <c r="N78" i="41"/>
  <c r="M78" i="41"/>
  <c r="L78" i="41"/>
  <c r="K78" i="41"/>
  <c r="O77" i="41"/>
  <c r="N77" i="41"/>
  <c r="M77" i="41"/>
  <c r="L77" i="41"/>
  <c r="K77" i="41"/>
  <c r="O76" i="41"/>
  <c r="N76" i="41"/>
  <c r="M76" i="41"/>
  <c r="L76" i="41"/>
  <c r="K76" i="41"/>
  <c r="O75" i="41"/>
  <c r="N75" i="41"/>
  <c r="M75" i="41"/>
  <c r="L75" i="41"/>
  <c r="K75" i="41"/>
  <c r="O74" i="41"/>
  <c r="N74" i="41"/>
  <c r="M74" i="41"/>
  <c r="L74" i="41"/>
  <c r="K74" i="41"/>
  <c r="O73" i="41"/>
  <c r="N73" i="41"/>
  <c r="M73" i="41"/>
  <c r="L73" i="41"/>
  <c r="K73" i="41"/>
  <c r="O72" i="41"/>
  <c r="N72" i="41"/>
  <c r="M72" i="41"/>
  <c r="L72" i="41"/>
  <c r="K72" i="41"/>
  <c r="O71" i="41"/>
  <c r="N71" i="41"/>
  <c r="M71" i="41"/>
  <c r="L71" i="41"/>
  <c r="K71" i="41"/>
  <c r="O70" i="41"/>
  <c r="N70" i="41"/>
  <c r="M70" i="41"/>
  <c r="L70" i="41"/>
  <c r="K70" i="41"/>
  <c r="O69" i="41"/>
  <c r="N69" i="41"/>
  <c r="M69" i="41"/>
  <c r="L69" i="41"/>
  <c r="K69" i="41"/>
  <c r="O68" i="41"/>
  <c r="N68" i="41"/>
  <c r="M68" i="41"/>
  <c r="L68" i="41"/>
  <c r="K68" i="41"/>
  <c r="O67" i="41"/>
  <c r="N67" i="41"/>
  <c r="M67" i="41"/>
  <c r="L67" i="41"/>
  <c r="K67" i="41"/>
  <c r="O66" i="41"/>
  <c r="N66" i="41"/>
  <c r="M66" i="41"/>
  <c r="L66" i="41"/>
  <c r="K66" i="41"/>
  <c r="O65" i="41"/>
  <c r="N65" i="41"/>
  <c r="M65" i="41"/>
  <c r="L65" i="41"/>
  <c r="K65" i="41"/>
  <c r="O64" i="41"/>
  <c r="N64" i="41"/>
  <c r="M64" i="41"/>
  <c r="L64" i="41"/>
  <c r="K64" i="41"/>
  <c r="O63" i="41"/>
  <c r="N63" i="41"/>
  <c r="M63" i="41"/>
  <c r="L63" i="41"/>
  <c r="K63" i="41"/>
  <c r="O62" i="41"/>
  <c r="N62" i="41"/>
  <c r="M62" i="41"/>
  <c r="L62" i="41"/>
  <c r="K62" i="41"/>
  <c r="O61" i="41"/>
  <c r="N61" i="41"/>
  <c r="M61" i="41"/>
  <c r="L61" i="41"/>
  <c r="K61" i="41"/>
  <c r="O60" i="41"/>
  <c r="N60" i="41"/>
  <c r="M60" i="41"/>
  <c r="L60" i="41"/>
  <c r="K60" i="41"/>
  <c r="O59" i="41"/>
  <c r="N59" i="41"/>
  <c r="M59" i="41"/>
  <c r="L59" i="41"/>
  <c r="K59" i="41"/>
  <c r="O58" i="41"/>
  <c r="N58" i="41"/>
  <c r="M58" i="41"/>
  <c r="L58" i="41"/>
  <c r="K58" i="41"/>
  <c r="O57" i="41"/>
  <c r="N57" i="41"/>
  <c r="M57" i="41"/>
  <c r="L57" i="41"/>
  <c r="K57" i="41"/>
  <c r="O56" i="41"/>
  <c r="N56" i="41"/>
  <c r="M56" i="41"/>
  <c r="L56" i="41"/>
  <c r="K56" i="41"/>
  <c r="O55" i="41"/>
  <c r="N55" i="41"/>
  <c r="M55" i="41"/>
  <c r="L55" i="41"/>
  <c r="K55" i="41"/>
  <c r="O54" i="41"/>
  <c r="N54" i="41"/>
  <c r="M54" i="41"/>
  <c r="L54" i="41"/>
  <c r="K54" i="41"/>
  <c r="O53" i="41"/>
  <c r="N53" i="41"/>
  <c r="M53" i="41"/>
  <c r="L53" i="41"/>
  <c r="K53" i="41"/>
  <c r="O52" i="41"/>
  <c r="N52" i="41"/>
  <c r="M52" i="41"/>
  <c r="L52" i="41"/>
  <c r="K52" i="41"/>
  <c r="O51" i="41"/>
  <c r="N51" i="41"/>
  <c r="M51" i="41"/>
  <c r="L51" i="41"/>
  <c r="K51" i="41"/>
  <c r="O50" i="41"/>
  <c r="N50" i="41"/>
  <c r="M50" i="41"/>
  <c r="L50" i="41"/>
  <c r="K50" i="41"/>
  <c r="O49" i="41"/>
  <c r="N49" i="41"/>
  <c r="M49" i="41"/>
  <c r="L49" i="41"/>
  <c r="K49" i="41"/>
  <c r="O48" i="41"/>
  <c r="N48" i="41"/>
  <c r="M48" i="41"/>
  <c r="L48" i="41"/>
  <c r="K48" i="41"/>
  <c r="O47" i="41"/>
  <c r="N47" i="41"/>
  <c r="M47" i="41"/>
  <c r="L47" i="41"/>
  <c r="K47" i="41"/>
  <c r="O46" i="41"/>
  <c r="N46" i="41"/>
  <c r="M46" i="41"/>
  <c r="L46" i="41"/>
  <c r="K46" i="41"/>
  <c r="O45" i="41"/>
  <c r="N45" i="41"/>
  <c r="M45" i="41"/>
  <c r="L45" i="41"/>
  <c r="K45" i="41"/>
  <c r="O44" i="41"/>
  <c r="N44" i="41"/>
  <c r="M44" i="41"/>
  <c r="L44" i="41"/>
  <c r="K44" i="41"/>
  <c r="O43" i="41"/>
  <c r="N43" i="41"/>
  <c r="M43" i="41"/>
  <c r="L43" i="41"/>
  <c r="K43" i="41"/>
  <c r="O42" i="41"/>
  <c r="N42" i="41"/>
  <c r="M42" i="41"/>
  <c r="L42" i="41"/>
  <c r="K42" i="41"/>
  <c r="O41" i="41"/>
  <c r="N41" i="41"/>
  <c r="M41" i="41"/>
  <c r="L41" i="41"/>
  <c r="K41" i="41"/>
  <c r="O40" i="41"/>
  <c r="N40" i="41"/>
  <c r="M40" i="41"/>
  <c r="L40" i="41"/>
  <c r="K40" i="41"/>
  <c r="O39" i="41"/>
  <c r="N39" i="41"/>
  <c r="M39" i="41"/>
  <c r="L39" i="41"/>
  <c r="K39" i="41"/>
  <c r="O38" i="41"/>
  <c r="N38" i="41"/>
  <c r="M38" i="41"/>
  <c r="L38" i="41"/>
  <c r="K38" i="41"/>
  <c r="O37" i="41"/>
  <c r="N37" i="41"/>
  <c r="M37" i="41"/>
  <c r="L37" i="41"/>
  <c r="K37" i="41"/>
  <c r="O36" i="41"/>
  <c r="N36" i="41"/>
  <c r="M36" i="41"/>
  <c r="L36" i="41"/>
  <c r="K36" i="41"/>
  <c r="O35" i="41"/>
  <c r="N35" i="41"/>
  <c r="M35" i="41"/>
  <c r="L35" i="41"/>
  <c r="K35" i="41"/>
  <c r="O34" i="41"/>
  <c r="N34" i="41"/>
  <c r="M34" i="41"/>
  <c r="L34" i="41"/>
  <c r="K34" i="41"/>
  <c r="O33" i="41"/>
  <c r="N33" i="41"/>
  <c r="M33" i="41"/>
  <c r="L33" i="41"/>
  <c r="K33" i="41"/>
  <c r="O32" i="41"/>
  <c r="N32" i="41"/>
  <c r="M32" i="41"/>
  <c r="L32" i="41"/>
  <c r="K32" i="41"/>
  <c r="O31" i="41"/>
  <c r="N31" i="41"/>
  <c r="M31" i="41"/>
  <c r="L31" i="41"/>
  <c r="K31" i="41"/>
  <c r="O30" i="41"/>
  <c r="N30" i="41"/>
  <c r="M30" i="41"/>
  <c r="L30" i="41"/>
  <c r="K30" i="41"/>
  <c r="O29" i="41"/>
  <c r="N29" i="41"/>
  <c r="M29" i="41"/>
  <c r="L29" i="41"/>
  <c r="K29" i="41"/>
  <c r="O28" i="41"/>
  <c r="N28" i="41"/>
  <c r="M28" i="41"/>
  <c r="L28" i="41"/>
  <c r="K28" i="41"/>
  <c r="O27" i="41"/>
  <c r="N27" i="41"/>
  <c r="M27" i="41"/>
  <c r="L27" i="41"/>
  <c r="K27" i="41"/>
  <c r="O26" i="41"/>
  <c r="N26" i="41"/>
  <c r="M26" i="41"/>
  <c r="L26" i="41"/>
  <c r="K26" i="41"/>
  <c r="O25" i="41"/>
  <c r="N25" i="41"/>
  <c r="M25" i="41"/>
  <c r="L25" i="41"/>
  <c r="K25" i="41"/>
  <c r="O24" i="41"/>
  <c r="N24" i="41"/>
  <c r="M24" i="41"/>
  <c r="L24" i="41"/>
  <c r="K24" i="41"/>
  <c r="O23" i="41"/>
  <c r="N23" i="41"/>
  <c r="M23" i="41"/>
  <c r="L23" i="41"/>
  <c r="K23" i="41"/>
  <c r="O22" i="41"/>
  <c r="N22" i="41"/>
  <c r="M22" i="41"/>
  <c r="L22" i="41"/>
  <c r="K22" i="41"/>
  <c r="O21" i="41"/>
  <c r="N21" i="41"/>
  <c r="M21" i="41"/>
  <c r="L21" i="41"/>
  <c r="K21" i="41"/>
  <c r="O20" i="41"/>
  <c r="N20" i="41"/>
  <c r="M20" i="41"/>
  <c r="L20" i="41"/>
  <c r="K20" i="41"/>
  <c r="O19" i="41"/>
  <c r="N19" i="41"/>
  <c r="M19" i="41"/>
  <c r="L19" i="41"/>
  <c r="K19" i="41"/>
  <c r="O18" i="41"/>
  <c r="N18" i="41"/>
  <c r="M18" i="41"/>
  <c r="L18" i="41"/>
  <c r="K18" i="41"/>
  <c r="O17" i="41"/>
  <c r="N17" i="41"/>
  <c r="M17" i="41"/>
  <c r="L17" i="41"/>
  <c r="K17" i="41"/>
  <c r="O16" i="41"/>
  <c r="N16" i="41"/>
  <c r="M16" i="41"/>
  <c r="L16" i="41"/>
  <c r="K16" i="41"/>
  <c r="O15" i="41"/>
  <c r="N15" i="41"/>
  <c r="M15" i="41"/>
  <c r="L15" i="41"/>
  <c r="K15" i="41"/>
  <c r="O14" i="41"/>
  <c r="N14" i="41"/>
  <c r="M14" i="41"/>
  <c r="L14" i="41"/>
  <c r="K14" i="41"/>
  <c r="O13" i="41"/>
  <c r="N13" i="41"/>
  <c r="M13" i="41"/>
  <c r="L13" i="41"/>
  <c r="K13" i="41"/>
  <c r="O12" i="41"/>
  <c r="N12" i="41"/>
  <c r="M12" i="41"/>
  <c r="L12" i="41"/>
  <c r="K12" i="41"/>
  <c r="O270" i="40"/>
  <c r="N270" i="40"/>
  <c r="M270" i="40"/>
  <c r="L270" i="40"/>
  <c r="K270" i="40"/>
  <c r="O269" i="40"/>
  <c r="N269" i="40"/>
  <c r="M269" i="40"/>
  <c r="L269" i="40"/>
  <c r="K269" i="40"/>
  <c r="O268" i="40"/>
  <c r="N268" i="40"/>
  <c r="M268" i="40"/>
  <c r="L268" i="40"/>
  <c r="K268" i="40"/>
  <c r="O267" i="40"/>
  <c r="N267" i="40"/>
  <c r="M267" i="40"/>
  <c r="L267" i="40"/>
  <c r="K267" i="40"/>
  <c r="O266" i="40"/>
  <c r="N266" i="40"/>
  <c r="M266" i="40"/>
  <c r="L266" i="40"/>
  <c r="K266" i="40"/>
  <c r="O265" i="40"/>
  <c r="N265" i="40"/>
  <c r="M265" i="40"/>
  <c r="L265" i="40"/>
  <c r="K265" i="40"/>
  <c r="O264" i="40"/>
  <c r="N264" i="40"/>
  <c r="M264" i="40"/>
  <c r="L264" i="40"/>
  <c r="K264" i="40"/>
  <c r="O263" i="40"/>
  <c r="N263" i="40"/>
  <c r="M263" i="40"/>
  <c r="L263" i="40"/>
  <c r="K263" i="40"/>
  <c r="O262" i="40"/>
  <c r="N262" i="40"/>
  <c r="M262" i="40"/>
  <c r="L262" i="40"/>
  <c r="K262" i="40"/>
  <c r="O261" i="40"/>
  <c r="N261" i="40"/>
  <c r="M261" i="40"/>
  <c r="L261" i="40"/>
  <c r="K261" i="40"/>
  <c r="O260" i="40"/>
  <c r="N260" i="40"/>
  <c r="M260" i="40"/>
  <c r="L260" i="40"/>
  <c r="K260" i="40"/>
  <c r="O259" i="40"/>
  <c r="N259" i="40"/>
  <c r="M259" i="40"/>
  <c r="L259" i="40"/>
  <c r="K259" i="40"/>
  <c r="O258" i="40"/>
  <c r="N258" i="40"/>
  <c r="M258" i="40"/>
  <c r="L258" i="40"/>
  <c r="K258" i="40"/>
  <c r="O257" i="40"/>
  <c r="N257" i="40"/>
  <c r="M257" i="40"/>
  <c r="L257" i="40"/>
  <c r="K257" i="40"/>
  <c r="O256" i="40"/>
  <c r="N256" i="40"/>
  <c r="M256" i="40"/>
  <c r="L256" i="40"/>
  <c r="K256" i="40"/>
  <c r="O255" i="40"/>
  <c r="N255" i="40"/>
  <c r="M255" i="40"/>
  <c r="L255" i="40"/>
  <c r="K255" i="40"/>
  <c r="O254" i="40"/>
  <c r="N254" i="40"/>
  <c r="M254" i="40"/>
  <c r="L254" i="40"/>
  <c r="K254" i="40"/>
  <c r="O253" i="40"/>
  <c r="N253" i="40"/>
  <c r="M253" i="40"/>
  <c r="L253" i="40"/>
  <c r="K253" i="40"/>
  <c r="O252" i="40"/>
  <c r="N252" i="40"/>
  <c r="M252" i="40"/>
  <c r="L252" i="40"/>
  <c r="K252" i="40"/>
  <c r="O251" i="40"/>
  <c r="N251" i="40"/>
  <c r="M251" i="40"/>
  <c r="L251" i="40"/>
  <c r="K251" i="40"/>
  <c r="O250" i="40"/>
  <c r="N250" i="40"/>
  <c r="M250" i="40"/>
  <c r="L250" i="40"/>
  <c r="K250" i="40"/>
  <c r="O249" i="40"/>
  <c r="N249" i="40"/>
  <c r="M249" i="40"/>
  <c r="L249" i="40"/>
  <c r="K249" i="40"/>
  <c r="O248" i="40"/>
  <c r="N248" i="40"/>
  <c r="M248" i="40"/>
  <c r="L248" i="40"/>
  <c r="K248" i="40"/>
  <c r="O247" i="40"/>
  <c r="N247" i="40"/>
  <c r="M247" i="40"/>
  <c r="L247" i="40"/>
  <c r="K247" i="40"/>
  <c r="O246" i="40"/>
  <c r="N246" i="40"/>
  <c r="M246" i="40"/>
  <c r="L246" i="40"/>
  <c r="K246" i="40"/>
  <c r="O245" i="40"/>
  <c r="N245" i="40"/>
  <c r="M245" i="40"/>
  <c r="L245" i="40"/>
  <c r="K245" i="40"/>
  <c r="O244" i="40"/>
  <c r="N244" i="40"/>
  <c r="M244" i="40"/>
  <c r="L244" i="40"/>
  <c r="K244" i="40"/>
  <c r="O243" i="40"/>
  <c r="N243" i="40"/>
  <c r="M243" i="40"/>
  <c r="L243" i="40"/>
  <c r="K243" i="40"/>
  <c r="O242" i="40"/>
  <c r="N242" i="40"/>
  <c r="M242" i="40"/>
  <c r="L242" i="40"/>
  <c r="K242" i="40"/>
  <c r="O241" i="40"/>
  <c r="N241" i="40"/>
  <c r="M241" i="40"/>
  <c r="L241" i="40"/>
  <c r="K241" i="40"/>
  <c r="O240" i="40"/>
  <c r="N240" i="40"/>
  <c r="M240" i="40"/>
  <c r="L240" i="40"/>
  <c r="K240" i="40"/>
  <c r="O239" i="40"/>
  <c r="N239" i="40"/>
  <c r="M239" i="40"/>
  <c r="L239" i="40"/>
  <c r="K239" i="40"/>
  <c r="O238" i="40"/>
  <c r="N238" i="40"/>
  <c r="M238" i="40"/>
  <c r="L238" i="40"/>
  <c r="K238" i="40"/>
  <c r="O237" i="40"/>
  <c r="N237" i="40"/>
  <c r="M237" i="40"/>
  <c r="L237" i="40"/>
  <c r="K237" i="40"/>
  <c r="O236" i="40"/>
  <c r="N236" i="40"/>
  <c r="M236" i="40"/>
  <c r="L236" i="40"/>
  <c r="K236" i="40"/>
  <c r="O235" i="40"/>
  <c r="N235" i="40"/>
  <c r="M235" i="40"/>
  <c r="L235" i="40"/>
  <c r="K235" i="40"/>
  <c r="O234" i="40"/>
  <c r="N234" i="40"/>
  <c r="M234" i="40"/>
  <c r="L234" i="40"/>
  <c r="K234" i="40"/>
  <c r="O233" i="40"/>
  <c r="N233" i="40"/>
  <c r="M233" i="40"/>
  <c r="L233" i="40"/>
  <c r="K233" i="40"/>
  <c r="O232" i="40"/>
  <c r="N232" i="40"/>
  <c r="M232" i="40"/>
  <c r="L232" i="40"/>
  <c r="K232" i="40"/>
  <c r="O231" i="40"/>
  <c r="N231" i="40"/>
  <c r="M231" i="40"/>
  <c r="L231" i="40"/>
  <c r="K231" i="40"/>
  <c r="O230" i="40"/>
  <c r="N230" i="40"/>
  <c r="M230" i="40"/>
  <c r="L230" i="40"/>
  <c r="K230" i="40"/>
  <c r="O229" i="40"/>
  <c r="N229" i="40"/>
  <c r="M229" i="40"/>
  <c r="L229" i="40"/>
  <c r="K229" i="40"/>
  <c r="O228" i="40"/>
  <c r="N228" i="40"/>
  <c r="M228" i="40"/>
  <c r="L228" i="40"/>
  <c r="K228" i="40"/>
  <c r="O227" i="40"/>
  <c r="N227" i="40"/>
  <c r="M227" i="40"/>
  <c r="L227" i="40"/>
  <c r="K227" i="40"/>
  <c r="O226" i="40"/>
  <c r="N226" i="40"/>
  <c r="M226" i="40"/>
  <c r="L226" i="40"/>
  <c r="K226" i="40"/>
  <c r="O225" i="40"/>
  <c r="N225" i="40"/>
  <c r="M225" i="40"/>
  <c r="L225" i="40"/>
  <c r="K225" i="40"/>
  <c r="O224" i="40"/>
  <c r="N224" i="40"/>
  <c r="M224" i="40"/>
  <c r="L224" i="40"/>
  <c r="K224" i="40"/>
  <c r="O223" i="40"/>
  <c r="N223" i="40"/>
  <c r="M223" i="40"/>
  <c r="L223" i="40"/>
  <c r="K223" i="40"/>
  <c r="O222" i="40"/>
  <c r="N222" i="40"/>
  <c r="M222" i="40"/>
  <c r="L222" i="40"/>
  <c r="K222" i="40"/>
  <c r="O221" i="40"/>
  <c r="N221" i="40"/>
  <c r="M221" i="40"/>
  <c r="L221" i="40"/>
  <c r="K221" i="40"/>
  <c r="O220" i="40"/>
  <c r="N220" i="40"/>
  <c r="M220" i="40"/>
  <c r="L220" i="40"/>
  <c r="K220" i="40"/>
  <c r="O219" i="40"/>
  <c r="N219" i="40"/>
  <c r="M219" i="40"/>
  <c r="L219" i="40"/>
  <c r="K219" i="40"/>
  <c r="O218" i="40"/>
  <c r="N218" i="40"/>
  <c r="M218" i="40"/>
  <c r="L218" i="40"/>
  <c r="K218" i="40"/>
  <c r="O217" i="40"/>
  <c r="N217" i="40"/>
  <c r="M217" i="40"/>
  <c r="L217" i="40"/>
  <c r="K217" i="40"/>
  <c r="O216" i="40"/>
  <c r="N216" i="40"/>
  <c r="M216" i="40"/>
  <c r="L216" i="40"/>
  <c r="K216" i="40"/>
  <c r="O215" i="40"/>
  <c r="N215" i="40"/>
  <c r="M215" i="40"/>
  <c r="L215" i="40"/>
  <c r="K215" i="40"/>
  <c r="O214" i="40"/>
  <c r="N214" i="40"/>
  <c r="M214" i="40"/>
  <c r="L214" i="40"/>
  <c r="K214" i="40"/>
  <c r="O213" i="40"/>
  <c r="N213" i="40"/>
  <c r="M213" i="40"/>
  <c r="L213" i="40"/>
  <c r="K213" i="40"/>
  <c r="O212" i="40"/>
  <c r="N212" i="40"/>
  <c r="M212" i="40"/>
  <c r="L212" i="40"/>
  <c r="K212" i="40"/>
  <c r="O211" i="40"/>
  <c r="N211" i="40"/>
  <c r="M211" i="40"/>
  <c r="L211" i="40"/>
  <c r="K211" i="40"/>
  <c r="O210" i="40"/>
  <c r="N210" i="40"/>
  <c r="M210" i="40"/>
  <c r="L210" i="40"/>
  <c r="K210" i="40"/>
  <c r="O209" i="40"/>
  <c r="N209" i="40"/>
  <c r="M209" i="40"/>
  <c r="L209" i="40"/>
  <c r="K209" i="40"/>
  <c r="O208" i="40"/>
  <c r="N208" i="40"/>
  <c r="M208" i="40"/>
  <c r="L208" i="40"/>
  <c r="K208" i="40"/>
  <c r="O207" i="40"/>
  <c r="N207" i="40"/>
  <c r="M207" i="40"/>
  <c r="L207" i="40"/>
  <c r="K207" i="40"/>
  <c r="O206" i="40"/>
  <c r="N206" i="40"/>
  <c r="M206" i="40"/>
  <c r="L206" i="40"/>
  <c r="K206" i="40"/>
  <c r="O205" i="40"/>
  <c r="N205" i="40"/>
  <c r="M205" i="40"/>
  <c r="L205" i="40"/>
  <c r="K205" i="40"/>
  <c r="O204" i="40"/>
  <c r="N204" i="40"/>
  <c r="M204" i="40"/>
  <c r="L204" i="40"/>
  <c r="K204" i="40"/>
  <c r="O203" i="40"/>
  <c r="N203" i="40"/>
  <c r="M203" i="40"/>
  <c r="L203" i="40"/>
  <c r="K203" i="40"/>
  <c r="O202" i="40"/>
  <c r="N202" i="40"/>
  <c r="M202" i="40"/>
  <c r="L202" i="40"/>
  <c r="K202" i="40"/>
  <c r="O201" i="40"/>
  <c r="N201" i="40"/>
  <c r="M201" i="40"/>
  <c r="L201" i="40"/>
  <c r="K201" i="40"/>
  <c r="O200" i="40"/>
  <c r="N200" i="40"/>
  <c r="M200" i="40"/>
  <c r="L200" i="40"/>
  <c r="K200" i="40"/>
  <c r="O199" i="40"/>
  <c r="N199" i="40"/>
  <c r="M199" i="40"/>
  <c r="L199" i="40"/>
  <c r="K199" i="40"/>
  <c r="O198" i="40"/>
  <c r="N198" i="40"/>
  <c r="M198" i="40"/>
  <c r="L198" i="40"/>
  <c r="K198" i="40"/>
  <c r="O197" i="40"/>
  <c r="N197" i="40"/>
  <c r="M197" i="40"/>
  <c r="L197" i="40"/>
  <c r="K197" i="40"/>
  <c r="O196" i="40"/>
  <c r="N196" i="40"/>
  <c r="M196" i="40"/>
  <c r="L196" i="40"/>
  <c r="K196" i="40"/>
  <c r="O195" i="40"/>
  <c r="N195" i="40"/>
  <c r="M195" i="40"/>
  <c r="L195" i="40"/>
  <c r="K195" i="40"/>
  <c r="O194" i="40"/>
  <c r="N194" i="40"/>
  <c r="M194" i="40"/>
  <c r="L194" i="40"/>
  <c r="K194" i="40"/>
  <c r="O193" i="40"/>
  <c r="N193" i="40"/>
  <c r="M193" i="40"/>
  <c r="L193" i="40"/>
  <c r="K193" i="40"/>
  <c r="O192" i="40"/>
  <c r="N192" i="40"/>
  <c r="M192" i="40"/>
  <c r="L192" i="40"/>
  <c r="K192" i="40"/>
  <c r="O191" i="40"/>
  <c r="N191" i="40"/>
  <c r="M191" i="40"/>
  <c r="L191" i="40"/>
  <c r="K191" i="40"/>
  <c r="O190" i="40"/>
  <c r="N190" i="40"/>
  <c r="M190" i="40"/>
  <c r="L190" i="40"/>
  <c r="K190" i="40"/>
  <c r="O189" i="40"/>
  <c r="N189" i="40"/>
  <c r="M189" i="40"/>
  <c r="L189" i="40"/>
  <c r="K189" i="40"/>
  <c r="O188" i="40"/>
  <c r="N188" i="40"/>
  <c r="M188" i="40"/>
  <c r="L188" i="40"/>
  <c r="K188" i="40"/>
  <c r="O187" i="40"/>
  <c r="N187" i="40"/>
  <c r="M187" i="40"/>
  <c r="L187" i="40"/>
  <c r="K187" i="40"/>
  <c r="O186" i="40"/>
  <c r="N186" i="40"/>
  <c r="M186" i="40"/>
  <c r="L186" i="40"/>
  <c r="K186" i="40"/>
  <c r="O185" i="40"/>
  <c r="N185" i="40"/>
  <c r="M185" i="40"/>
  <c r="L185" i="40"/>
  <c r="K185" i="40"/>
  <c r="O184" i="40"/>
  <c r="N184" i="40"/>
  <c r="M184" i="40"/>
  <c r="L184" i="40"/>
  <c r="K184" i="40"/>
  <c r="O183" i="40"/>
  <c r="N183" i="40"/>
  <c r="M183" i="40"/>
  <c r="L183" i="40"/>
  <c r="K183" i="40"/>
  <c r="O182" i="40"/>
  <c r="N182" i="40"/>
  <c r="M182" i="40"/>
  <c r="L182" i="40"/>
  <c r="K182" i="40"/>
  <c r="O181" i="40"/>
  <c r="N181" i="40"/>
  <c r="M181" i="40"/>
  <c r="L181" i="40"/>
  <c r="K181" i="40"/>
  <c r="O180" i="40"/>
  <c r="N180" i="40"/>
  <c r="M180" i="40"/>
  <c r="L180" i="40"/>
  <c r="K180" i="40"/>
  <c r="O179" i="40"/>
  <c r="N179" i="40"/>
  <c r="M179" i="40"/>
  <c r="L179" i="40"/>
  <c r="K179" i="40"/>
  <c r="O178" i="40"/>
  <c r="N178" i="40"/>
  <c r="M178" i="40"/>
  <c r="L178" i="40"/>
  <c r="K178" i="40"/>
  <c r="O177" i="40"/>
  <c r="N177" i="40"/>
  <c r="M177" i="40"/>
  <c r="L177" i="40"/>
  <c r="K177" i="40"/>
  <c r="O176" i="40"/>
  <c r="N176" i="40"/>
  <c r="M176" i="40"/>
  <c r="L176" i="40"/>
  <c r="K176" i="40"/>
  <c r="O175" i="40"/>
  <c r="N175" i="40"/>
  <c r="M175" i="40"/>
  <c r="L175" i="40"/>
  <c r="K175" i="40"/>
  <c r="O174" i="40"/>
  <c r="N174" i="40"/>
  <c r="M174" i="40"/>
  <c r="L174" i="40"/>
  <c r="K174" i="40"/>
  <c r="O173" i="40"/>
  <c r="N173" i="40"/>
  <c r="M173" i="40"/>
  <c r="L173" i="40"/>
  <c r="K173" i="40"/>
  <c r="O172" i="40"/>
  <c r="N172" i="40"/>
  <c r="M172" i="40"/>
  <c r="L172" i="40"/>
  <c r="K172" i="40"/>
  <c r="O171" i="40"/>
  <c r="N171" i="40"/>
  <c r="M171" i="40"/>
  <c r="L171" i="40"/>
  <c r="K171" i="40"/>
  <c r="O170" i="40"/>
  <c r="N170" i="40"/>
  <c r="M170" i="40"/>
  <c r="L170" i="40"/>
  <c r="K170" i="40"/>
  <c r="O169" i="40"/>
  <c r="N169" i="40"/>
  <c r="M169" i="40"/>
  <c r="L169" i="40"/>
  <c r="K169" i="40"/>
  <c r="O168" i="40"/>
  <c r="N168" i="40"/>
  <c r="M168" i="40"/>
  <c r="L168" i="40"/>
  <c r="K168" i="40"/>
  <c r="O167" i="40"/>
  <c r="N167" i="40"/>
  <c r="M167" i="40"/>
  <c r="L167" i="40"/>
  <c r="K167" i="40"/>
  <c r="O166" i="40"/>
  <c r="N166" i="40"/>
  <c r="M166" i="40"/>
  <c r="L166" i="40"/>
  <c r="K166" i="40"/>
  <c r="O165" i="40"/>
  <c r="N165" i="40"/>
  <c r="M165" i="40"/>
  <c r="L165" i="40"/>
  <c r="K165" i="40"/>
  <c r="O164" i="40"/>
  <c r="N164" i="40"/>
  <c r="M164" i="40"/>
  <c r="L164" i="40"/>
  <c r="K164" i="40"/>
  <c r="O163" i="40"/>
  <c r="N163" i="40"/>
  <c r="M163" i="40"/>
  <c r="L163" i="40"/>
  <c r="K163" i="40"/>
  <c r="O162" i="40"/>
  <c r="N162" i="40"/>
  <c r="M162" i="40"/>
  <c r="L162" i="40"/>
  <c r="K162" i="40"/>
  <c r="O161" i="40"/>
  <c r="N161" i="40"/>
  <c r="M161" i="40"/>
  <c r="L161" i="40"/>
  <c r="K161" i="40"/>
  <c r="O160" i="40"/>
  <c r="N160" i="40"/>
  <c r="M160" i="40"/>
  <c r="L160" i="40"/>
  <c r="K160" i="40"/>
  <c r="O159" i="40"/>
  <c r="N159" i="40"/>
  <c r="M159" i="40"/>
  <c r="L159" i="40"/>
  <c r="K159" i="40"/>
  <c r="O158" i="40"/>
  <c r="N158" i="40"/>
  <c r="M158" i="40"/>
  <c r="L158" i="40"/>
  <c r="K158" i="40"/>
  <c r="O157" i="40"/>
  <c r="N157" i="40"/>
  <c r="M157" i="40"/>
  <c r="L157" i="40"/>
  <c r="K157" i="40"/>
  <c r="O156" i="40"/>
  <c r="N156" i="40"/>
  <c r="M156" i="40"/>
  <c r="L156" i="40"/>
  <c r="K156" i="40"/>
  <c r="O155" i="40"/>
  <c r="N155" i="40"/>
  <c r="M155" i="40"/>
  <c r="L155" i="40"/>
  <c r="K155" i="40"/>
  <c r="O154" i="40"/>
  <c r="N154" i="40"/>
  <c r="M154" i="40"/>
  <c r="L154" i="40"/>
  <c r="K154" i="40"/>
  <c r="O153" i="40"/>
  <c r="N153" i="40"/>
  <c r="M153" i="40"/>
  <c r="L153" i="40"/>
  <c r="K153" i="40"/>
  <c r="O152" i="40"/>
  <c r="N152" i="40"/>
  <c r="M152" i="40"/>
  <c r="L152" i="40"/>
  <c r="K152" i="40"/>
  <c r="O151" i="40"/>
  <c r="N151" i="40"/>
  <c r="M151" i="40"/>
  <c r="L151" i="40"/>
  <c r="K151" i="40"/>
  <c r="O150" i="40"/>
  <c r="N150" i="40"/>
  <c r="M150" i="40"/>
  <c r="L150" i="40"/>
  <c r="K150" i="40"/>
  <c r="O149" i="40"/>
  <c r="N149" i="40"/>
  <c r="M149" i="40"/>
  <c r="L149" i="40"/>
  <c r="K149" i="40"/>
  <c r="O148" i="40"/>
  <c r="N148" i="40"/>
  <c r="M148" i="40"/>
  <c r="L148" i="40"/>
  <c r="K148" i="40"/>
  <c r="O147" i="40"/>
  <c r="N147" i="40"/>
  <c r="M147" i="40"/>
  <c r="L147" i="40"/>
  <c r="K147" i="40"/>
  <c r="O146" i="40"/>
  <c r="N146" i="40"/>
  <c r="M146" i="40"/>
  <c r="L146" i="40"/>
  <c r="K146" i="40"/>
  <c r="O145" i="40"/>
  <c r="N145" i="40"/>
  <c r="M145" i="40"/>
  <c r="L145" i="40"/>
  <c r="K145" i="40"/>
  <c r="O144" i="40"/>
  <c r="N144" i="40"/>
  <c r="M144" i="40"/>
  <c r="L144" i="40"/>
  <c r="K144" i="40"/>
  <c r="O143" i="40"/>
  <c r="N143" i="40"/>
  <c r="M143" i="40"/>
  <c r="L143" i="40"/>
  <c r="K143" i="40"/>
  <c r="O142" i="40"/>
  <c r="N142" i="40"/>
  <c r="M142" i="40"/>
  <c r="L142" i="40"/>
  <c r="K142" i="40"/>
  <c r="O141" i="40"/>
  <c r="N141" i="40"/>
  <c r="M141" i="40"/>
  <c r="L141" i="40"/>
  <c r="K141" i="40"/>
  <c r="O140" i="40"/>
  <c r="N140" i="40"/>
  <c r="M140" i="40"/>
  <c r="L140" i="40"/>
  <c r="K140" i="40"/>
  <c r="O139" i="40"/>
  <c r="N139" i="40"/>
  <c r="M139" i="40"/>
  <c r="L139" i="40"/>
  <c r="K139" i="40"/>
  <c r="O138" i="40"/>
  <c r="N138" i="40"/>
  <c r="M138" i="40"/>
  <c r="L138" i="40"/>
  <c r="K138" i="40"/>
  <c r="O137" i="40"/>
  <c r="N137" i="40"/>
  <c r="M137" i="40"/>
  <c r="L137" i="40"/>
  <c r="K137" i="40"/>
  <c r="O136" i="40"/>
  <c r="N136" i="40"/>
  <c r="M136" i="40"/>
  <c r="L136" i="40"/>
  <c r="K136" i="40"/>
  <c r="O135" i="40"/>
  <c r="N135" i="40"/>
  <c r="M135" i="40"/>
  <c r="L135" i="40"/>
  <c r="K135" i="40"/>
  <c r="O134" i="40"/>
  <c r="N134" i="40"/>
  <c r="M134" i="40"/>
  <c r="L134" i="40"/>
  <c r="K134" i="40"/>
  <c r="O133" i="40"/>
  <c r="N133" i="40"/>
  <c r="M133" i="40"/>
  <c r="L133" i="40"/>
  <c r="K133" i="40"/>
  <c r="O132" i="40"/>
  <c r="N132" i="40"/>
  <c r="M132" i="40"/>
  <c r="L132" i="40"/>
  <c r="K132" i="40"/>
  <c r="O131" i="40"/>
  <c r="N131" i="40"/>
  <c r="M131" i="40"/>
  <c r="L131" i="40"/>
  <c r="K131" i="40"/>
  <c r="O130" i="40"/>
  <c r="N130" i="40"/>
  <c r="M130" i="40"/>
  <c r="L130" i="40"/>
  <c r="K130" i="40"/>
  <c r="O129" i="40"/>
  <c r="N129" i="40"/>
  <c r="M129" i="40"/>
  <c r="L129" i="40"/>
  <c r="K129" i="40"/>
  <c r="O128" i="40"/>
  <c r="N128" i="40"/>
  <c r="M128" i="40"/>
  <c r="L128" i="40"/>
  <c r="K128" i="40"/>
  <c r="O127" i="40"/>
  <c r="N127" i="40"/>
  <c r="M127" i="40"/>
  <c r="L127" i="40"/>
  <c r="K127" i="40"/>
  <c r="O126" i="40"/>
  <c r="N126" i="40"/>
  <c r="M126" i="40"/>
  <c r="L126" i="40"/>
  <c r="K126" i="40"/>
  <c r="O125" i="40"/>
  <c r="N125" i="40"/>
  <c r="M125" i="40"/>
  <c r="L125" i="40"/>
  <c r="K125" i="40"/>
  <c r="O124" i="40"/>
  <c r="N124" i="40"/>
  <c r="M124" i="40"/>
  <c r="L124" i="40"/>
  <c r="K124" i="40"/>
  <c r="O123" i="40"/>
  <c r="N123" i="40"/>
  <c r="M123" i="40"/>
  <c r="L123" i="40"/>
  <c r="K123" i="40"/>
  <c r="O122" i="40"/>
  <c r="N122" i="40"/>
  <c r="M122" i="40"/>
  <c r="L122" i="40"/>
  <c r="K122" i="40"/>
  <c r="O121" i="40"/>
  <c r="N121" i="40"/>
  <c r="M121" i="40"/>
  <c r="L121" i="40"/>
  <c r="K121" i="40"/>
  <c r="O120" i="40"/>
  <c r="N120" i="40"/>
  <c r="M120" i="40"/>
  <c r="L120" i="40"/>
  <c r="K120" i="40"/>
  <c r="O119" i="40"/>
  <c r="N119" i="40"/>
  <c r="M119" i="40"/>
  <c r="L119" i="40"/>
  <c r="K119" i="40"/>
  <c r="O118" i="40"/>
  <c r="N118" i="40"/>
  <c r="M118" i="40"/>
  <c r="L118" i="40"/>
  <c r="K118" i="40"/>
  <c r="O117" i="40"/>
  <c r="N117" i="40"/>
  <c r="M117" i="40"/>
  <c r="L117" i="40"/>
  <c r="K117" i="40"/>
  <c r="O116" i="40"/>
  <c r="N116" i="40"/>
  <c r="M116" i="40"/>
  <c r="L116" i="40"/>
  <c r="K116" i="40"/>
  <c r="O115" i="40"/>
  <c r="N115" i="40"/>
  <c r="M115" i="40"/>
  <c r="L115" i="40"/>
  <c r="K115" i="40"/>
  <c r="O114" i="40"/>
  <c r="N114" i="40"/>
  <c r="M114" i="40"/>
  <c r="L114" i="40"/>
  <c r="K114" i="40"/>
  <c r="O113" i="40"/>
  <c r="N113" i="40"/>
  <c r="M113" i="40"/>
  <c r="L113" i="40"/>
  <c r="K113" i="40"/>
  <c r="O112" i="40"/>
  <c r="N112" i="40"/>
  <c r="M112" i="40"/>
  <c r="L112" i="40"/>
  <c r="K112" i="40"/>
  <c r="O111" i="40"/>
  <c r="N111" i="40"/>
  <c r="M111" i="40"/>
  <c r="L111" i="40"/>
  <c r="K111" i="40"/>
  <c r="O110" i="40"/>
  <c r="N110" i="40"/>
  <c r="M110" i="40"/>
  <c r="L110" i="40"/>
  <c r="K110" i="40"/>
  <c r="O109" i="40"/>
  <c r="N109" i="40"/>
  <c r="M109" i="40"/>
  <c r="L109" i="40"/>
  <c r="K109" i="40"/>
  <c r="O108" i="40"/>
  <c r="N108" i="40"/>
  <c r="M108" i="40"/>
  <c r="L108" i="40"/>
  <c r="K108" i="40"/>
  <c r="O107" i="40"/>
  <c r="N107" i="40"/>
  <c r="M107" i="40"/>
  <c r="L107" i="40"/>
  <c r="K107" i="40"/>
  <c r="O106" i="40"/>
  <c r="N106" i="40"/>
  <c r="M106" i="40"/>
  <c r="L106" i="40"/>
  <c r="K106" i="40"/>
  <c r="O105" i="40"/>
  <c r="N105" i="40"/>
  <c r="M105" i="40"/>
  <c r="L105" i="40"/>
  <c r="K105" i="40"/>
  <c r="O104" i="40"/>
  <c r="N104" i="40"/>
  <c r="M104" i="40"/>
  <c r="L104" i="40"/>
  <c r="K104" i="40"/>
  <c r="O103" i="40"/>
  <c r="N103" i="40"/>
  <c r="M103" i="40"/>
  <c r="L103" i="40"/>
  <c r="K103" i="40"/>
  <c r="O102" i="40"/>
  <c r="N102" i="40"/>
  <c r="M102" i="40"/>
  <c r="L102" i="40"/>
  <c r="K102" i="40"/>
  <c r="O101" i="40"/>
  <c r="N101" i="40"/>
  <c r="M101" i="40"/>
  <c r="L101" i="40"/>
  <c r="K101" i="40"/>
  <c r="O100" i="40"/>
  <c r="N100" i="40"/>
  <c r="M100" i="40"/>
  <c r="L100" i="40"/>
  <c r="K100" i="40"/>
  <c r="O99" i="40"/>
  <c r="N99" i="40"/>
  <c r="M99" i="40"/>
  <c r="L99" i="40"/>
  <c r="K99" i="40"/>
  <c r="O98" i="40"/>
  <c r="N98" i="40"/>
  <c r="M98" i="40"/>
  <c r="L98" i="40"/>
  <c r="K98" i="40"/>
  <c r="O97" i="40"/>
  <c r="N97" i="40"/>
  <c r="M97" i="40"/>
  <c r="L97" i="40"/>
  <c r="K97" i="40"/>
  <c r="O96" i="40"/>
  <c r="N96" i="40"/>
  <c r="M96" i="40"/>
  <c r="L96" i="40"/>
  <c r="K96" i="40"/>
  <c r="O95" i="40"/>
  <c r="N95" i="40"/>
  <c r="M95" i="40"/>
  <c r="L95" i="40"/>
  <c r="K95" i="40"/>
  <c r="O94" i="40"/>
  <c r="N94" i="40"/>
  <c r="M94" i="40"/>
  <c r="L94" i="40"/>
  <c r="K94" i="40"/>
  <c r="O93" i="40"/>
  <c r="N93" i="40"/>
  <c r="M93" i="40"/>
  <c r="L93" i="40"/>
  <c r="K93" i="40"/>
  <c r="O92" i="40"/>
  <c r="N92" i="40"/>
  <c r="M92" i="40"/>
  <c r="L92" i="40"/>
  <c r="K92" i="40"/>
  <c r="O91" i="40"/>
  <c r="N91" i="40"/>
  <c r="M91" i="40"/>
  <c r="L91" i="40"/>
  <c r="K91" i="40"/>
  <c r="O90" i="40"/>
  <c r="N90" i="40"/>
  <c r="M90" i="40"/>
  <c r="L90" i="40"/>
  <c r="K90" i="40"/>
  <c r="O89" i="40"/>
  <c r="N89" i="40"/>
  <c r="M89" i="40"/>
  <c r="L89" i="40"/>
  <c r="K89" i="40"/>
  <c r="O88" i="40"/>
  <c r="N88" i="40"/>
  <c r="M88" i="40"/>
  <c r="L88" i="40"/>
  <c r="K88" i="40"/>
  <c r="O87" i="40"/>
  <c r="N87" i="40"/>
  <c r="M87" i="40"/>
  <c r="L87" i="40"/>
  <c r="K87" i="40"/>
  <c r="O86" i="40"/>
  <c r="N86" i="40"/>
  <c r="M86" i="40"/>
  <c r="L86" i="40"/>
  <c r="K86" i="40"/>
  <c r="O85" i="40"/>
  <c r="N85" i="40"/>
  <c r="M85" i="40"/>
  <c r="L85" i="40"/>
  <c r="K85" i="40"/>
  <c r="O84" i="40"/>
  <c r="N84" i="40"/>
  <c r="M84" i="40"/>
  <c r="L84" i="40"/>
  <c r="K84" i="40"/>
  <c r="O83" i="40"/>
  <c r="N83" i="40"/>
  <c r="M83" i="40"/>
  <c r="L83" i="40"/>
  <c r="K83" i="40"/>
  <c r="O82" i="40"/>
  <c r="N82" i="40"/>
  <c r="M82" i="40"/>
  <c r="L82" i="40"/>
  <c r="K82" i="40"/>
  <c r="O81" i="40"/>
  <c r="N81" i="40"/>
  <c r="M81" i="40"/>
  <c r="L81" i="40"/>
  <c r="K81" i="40"/>
  <c r="O80" i="40"/>
  <c r="N80" i="40"/>
  <c r="M80" i="40"/>
  <c r="L80" i="40"/>
  <c r="K80" i="40"/>
  <c r="O79" i="40"/>
  <c r="N79" i="40"/>
  <c r="M79" i="40"/>
  <c r="L79" i="40"/>
  <c r="K79" i="40"/>
  <c r="O78" i="40"/>
  <c r="N78" i="40"/>
  <c r="M78" i="40"/>
  <c r="L78" i="40"/>
  <c r="K78" i="40"/>
  <c r="O77" i="40"/>
  <c r="N77" i="40"/>
  <c r="M77" i="40"/>
  <c r="L77" i="40"/>
  <c r="K77" i="40"/>
  <c r="O76" i="40"/>
  <c r="N76" i="40"/>
  <c r="M76" i="40"/>
  <c r="L76" i="40"/>
  <c r="K76" i="40"/>
  <c r="O75" i="40"/>
  <c r="N75" i="40"/>
  <c r="M75" i="40"/>
  <c r="L75" i="40"/>
  <c r="K75" i="40"/>
  <c r="O74" i="40"/>
  <c r="N74" i="40"/>
  <c r="M74" i="40"/>
  <c r="L74" i="40"/>
  <c r="K74" i="40"/>
  <c r="O73" i="40"/>
  <c r="N73" i="40"/>
  <c r="M73" i="40"/>
  <c r="L73" i="40"/>
  <c r="K73" i="40"/>
  <c r="O72" i="40"/>
  <c r="N72" i="40"/>
  <c r="M72" i="40"/>
  <c r="L72" i="40"/>
  <c r="K72" i="40"/>
  <c r="O71" i="40"/>
  <c r="N71" i="40"/>
  <c r="M71" i="40"/>
  <c r="L71" i="40"/>
  <c r="K71" i="40"/>
  <c r="O70" i="40"/>
  <c r="N70" i="40"/>
  <c r="M70" i="40"/>
  <c r="L70" i="40"/>
  <c r="K70" i="40"/>
  <c r="O69" i="40"/>
  <c r="N69" i="40"/>
  <c r="M69" i="40"/>
  <c r="L69" i="40"/>
  <c r="K69" i="40"/>
  <c r="O68" i="40"/>
  <c r="N68" i="40"/>
  <c r="M68" i="40"/>
  <c r="L68" i="40"/>
  <c r="K68" i="40"/>
  <c r="O67" i="40"/>
  <c r="N67" i="40"/>
  <c r="M67" i="40"/>
  <c r="L67" i="40"/>
  <c r="K67" i="40"/>
  <c r="O66" i="40"/>
  <c r="N66" i="40"/>
  <c r="M66" i="40"/>
  <c r="L66" i="40"/>
  <c r="K66" i="40"/>
  <c r="O65" i="40"/>
  <c r="N65" i="40"/>
  <c r="M65" i="40"/>
  <c r="L65" i="40"/>
  <c r="K65" i="40"/>
  <c r="O64" i="40"/>
  <c r="N64" i="40"/>
  <c r="M64" i="40"/>
  <c r="L64" i="40"/>
  <c r="K64" i="40"/>
  <c r="O63" i="40"/>
  <c r="N63" i="40"/>
  <c r="M63" i="40"/>
  <c r="L63" i="40"/>
  <c r="K63" i="40"/>
  <c r="O62" i="40"/>
  <c r="N62" i="40"/>
  <c r="M62" i="40"/>
  <c r="L62" i="40"/>
  <c r="K62" i="40"/>
  <c r="O61" i="40"/>
  <c r="N61" i="40"/>
  <c r="M61" i="40"/>
  <c r="L61" i="40"/>
  <c r="K61" i="40"/>
  <c r="O60" i="40"/>
  <c r="N60" i="40"/>
  <c r="M60" i="40"/>
  <c r="L60" i="40"/>
  <c r="K60" i="40"/>
  <c r="O59" i="40"/>
  <c r="N59" i="40"/>
  <c r="M59" i="40"/>
  <c r="L59" i="40"/>
  <c r="K59" i="40"/>
  <c r="O58" i="40"/>
  <c r="N58" i="40"/>
  <c r="M58" i="40"/>
  <c r="L58" i="40"/>
  <c r="K58" i="40"/>
  <c r="O57" i="40"/>
  <c r="N57" i="40"/>
  <c r="M57" i="40"/>
  <c r="L57" i="40"/>
  <c r="K57" i="40"/>
  <c r="O56" i="40"/>
  <c r="N56" i="40"/>
  <c r="M56" i="40"/>
  <c r="L56" i="40"/>
  <c r="K56" i="40"/>
  <c r="O55" i="40"/>
  <c r="N55" i="40"/>
  <c r="M55" i="40"/>
  <c r="L55" i="40"/>
  <c r="K55" i="40"/>
  <c r="O54" i="40"/>
  <c r="N54" i="40"/>
  <c r="M54" i="40"/>
  <c r="L54" i="40"/>
  <c r="K54" i="40"/>
  <c r="O53" i="40"/>
  <c r="N53" i="40"/>
  <c r="M53" i="40"/>
  <c r="L53" i="40"/>
  <c r="K53" i="40"/>
  <c r="O52" i="40"/>
  <c r="N52" i="40"/>
  <c r="M52" i="40"/>
  <c r="L52" i="40"/>
  <c r="K52" i="40"/>
  <c r="O51" i="40"/>
  <c r="N51" i="40"/>
  <c r="M51" i="40"/>
  <c r="L51" i="40"/>
  <c r="K51" i="40"/>
  <c r="O50" i="40"/>
  <c r="N50" i="40"/>
  <c r="M50" i="40"/>
  <c r="L50" i="40"/>
  <c r="K50" i="40"/>
  <c r="O49" i="40"/>
  <c r="N49" i="40"/>
  <c r="M49" i="40"/>
  <c r="L49" i="40"/>
  <c r="K49" i="40"/>
  <c r="O48" i="40"/>
  <c r="N48" i="40"/>
  <c r="M48" i="40"/>
  <c r="L48" i="40"/>
  <c r="K48" i="40"/>
  <c r="O47" i="40"/>
  <c r="N47" i="40"/>
  <c r="M47" i="40"/>
  <c r="L47" i="40"/>
  <c r="K47" i="40"/>
  <c r="O46" i="40"/>
  <c r="N46" i="40"/>
  <c r="M46" i="40"/>
  <c r="L46" i="40"/>
  <c r="K46" i="40"/>
  <c r="O45" i="40"/>
  <c r="N45" i="40"/>
  <c r="M45" i="40"/>
  <c r="L45" i="40"/>
  <c r="K45" i="40"/>
  <c r="O44" i="40"/>
  <c r="N44" i="40"/>
  <c r="M44" i="40"/>
  <c r="L44" i="40"/>
  <c r="K44" i="40"/>
  <c r="O43" i="40"/>
  <c r="N43" i="40"/>
  <c r="M43" i="40"/>
  <c r="L43" i="40"/>
  <c r="K43" i="40"/>
  <c r="O42" i="40"/>
  <c r="N42" i="40"/>
  <c r="M42" i="40"/>
  <c r="L42" i="40"/>
  <c r="K42" i="40"/>
  <c r="O41" i="40"/>
  <c r="N41" i="40"/>
  <c r="M41" i="40"/>
  <c r="L41" i="40"/>
  <c r="K41" i="40"/>
  <c r="O40" i="40"/>
  <c r="N40" i="40"/>
  <c r="M40" i="40"/>
  <c r="L40" i="40"/>
  <c r="K40" i="40"/>
  <c r="O39" i="40"/>
  <c r="N39" i="40"/>
  <c r="M39" i="40"/>
  <c r="L39" i="40"/>
  <c r="K39" i="40"/>
  <c r="O38" i="40"/>
  <c r="N38" i="40"/>
  <c r="M38" i="40"/>
  <c r="L38" i="40"/>
  <c r="K38" i="40"/>
  <c r="O37" i="40"/>
  <c r="N37" i="40"/>
  <c r="M37" i="40"/>
  <c r="L37" i="40"/>
  <c r="K37" i="40"/>
  <c r="O36" i="40"/>
  <c r="N36" i="40"/>
  <c r="M36" i="40"/>
  <c r="L36" i="40"/>
  <c r="K36" i="40"/>
  <c r="O35" i="40"/>
  <c r="N35" i="40"/>
  <c r="M35" i="40"/>
  <c r="L35" i="40"/>
  <c r="K35" i="40"/>
  <c r="O34" i="40"/>
  <c r="N34" i="40"/>
  <c r="M34" i="40"/>
  <c r="L34" i="40"/>
  <c r="K34" i="40"/>
  <c r="O33" i="40"/>
  <c r="N33" i="40"/>
  <c r="M33" i="40"/>
  <c r="L33" i="40"/>
  <c r="K33" i="40"/>
  <c r="O32" i="40"/>
  <c r="N32" i="40"/>
  <c r="M32" i="40"/>
  <c r="L32" i="40"/>
  <c r="K32" i="40"/>
  <c r="O31" i="40"/>
  <c r="N31" i="40"/>
  <c r="M31" i="40"/>
  <c r="L31" i="40"/>
  <c r="K31" i="40"/>
  <c r="O30" i="40"/>
  <c r="N30" i="40"/>
  <c r="M30" i="40"/>
  <c r="L30" i="40"/>
  <c r="K30" i="40"/>
  <c r="O29" i="40"/>
  <c r="N29" i="40"/>
  <c r="M29" i="40"/>
  <c r="L29" i="40"/>
  <c r="K29" i="40"/>
  <c r="O28" i="40"/>
  <c r="N28" i="40"/>
  <c r="M28" i="40"/>
  <c r="L28" i="40"/>
  <c r="K28" i="40"/>
  <c r="O27" i="40"/>
  <c r="N27" i="40"/>
  <c r="M27" i="40"/>
  <c r="L27" i="40"/>
  <c r="K27" i="40"/>
  <c r="O26" i="40"/>
  <c r="N26" i="40"/>
  <c r="M26" i="40"/>
  <c r="L26" i="40"/>
  <c r="K26" i="40"/>
  <c r="O25" i="40"/>
  <c r="N25" i="40"/>
  <c r="M25" i="40"/>
  <c r="L25" i="40"/>
  <c r="K25" i="40"/>
  <c r="O24" i="40"/>
  <c r="N24" i="40"/>
  <c r="M24" i="40"/>
  <c r="L24" i="40"/>
  <c r="K24" i="40"/>
  <c r="O23" i="40"/>
  <c r="N23" i="40"/>
  <c r="M23" i="40"/>
  <c r="L23" i="40"/>
  <c r="K23" i="40"/>
  <c r="O22" i="40"/>
  <c r="N22" i="40"/>
  <c r="M22" i="40"/>
  <c r="L22" i="40"/>
  <c r="K22" i="40"/>
  <c r="O21" i="40"/>
  <c r="N21" i="40"/>
  <c r="M21" i="40"/>
  <c r="L21" i="40"/>
  <c r="K21" i="40"/>
  <c r="O20" i="40"/>
  <c r="N20" i="40"/>
  <c r="M20" i="40"/>
  <c r="L20" i="40"/>
  <c r="K20" i="40"/>
  <c r="O19" i="40"/>
  <c r="N19" i="40"/>
  <c r="M19" i="40"/>
  <c r="L19" i="40"/>
  <c r="K19" i="40"/>
  <c r="O18" i="40"/>
  <c r="N18" i="40"/>
  <c r="M18" i="40"/>
  <c r="L18" i="40"/>
  <c r="K18" i="40"/>
  <c r="O17" i="40"/>
  <c r="N17" i="40"/>
  <c r="M17" i="40"/>
  <c r="L17" i="40"/>
  <c r="K17" i="40"/>
  <c r="O16" i="40"/>
  <c r="N16" i="40"/>
  <c r="M16" i="40"/>
  <c r="L16" i="40"/>
  <c r="K16" i="40"/>
  <c r="O15" i="40"/>
  <c r="N15" i="40"/>
  <c r="M15" i="40"/>
  <c r="L15" i="40"/>
  <c r="K15" i="40"/>
  <c r="O14" i="40"/>
  <c r="N14" i="40"/>
  <c r="M14" i="40"/>
  <c r="L14" i="40"/>
  <c r="K14" i="40"/>
  <c r="O13" i="40"/>
  <c r="N13" i="40"/>
  <c r="M13" i="40"/>
  <c r="L13" i="40"/>
  <c r="K13" i="40"/>
  <c r="O12" i="40"/>
  <c r="N12" i="40"/>
  <c r="M12" i="40"/>
  <c r="L12" i="40"/>
  <c r="K12" i="40"/>
  <c r="O270" i="39"/>
  <c r="N270" i="39"/>
  <c r="M270" i="39"/>
  <c r="L270" i="39"/>
  <c r="K270" i="39"/>
  <c r="O269" i="39"/>
  <c r="N269" i="39"/>
  <c r="M269" i="39"/>
  <c r="L269" i="39"/>
  <c r="K269" i="39"/>
  <c r="O268" i="39"/>
  <c r="N268" i="39"/>
  <c r="M268" i="39"/>
  <c r="L268" i="39"/>
  <c r="K268" i="39"/>
  <c r="O267" i="39"/>
  <c r="N267" i="39"/>
  <c r="M267" i="39"/>
  <c r="L267" i="39"/>
  <c r="K267" i="39"/>
  <c r="O266" i="39"/>
  <c r="N266" i="39"/>
  <c r="M266" i="39"/>
  <c r="L266" i="39"/>
  <c r="K266" i="39"/>
  <c r="O265" i="39"/>
  <c r="N265" i="39"/>
  <c r="M265" i="39"/>
  <c r="L265" i="39"/>
  <c r="K265" i="39"/>
  <c r="O264" i="39"/>
  <c r="N264" i="39"/>
  <c r="M264" i="39"/>
  <c r="L264" i="39"/>
  <c r="K264" i="39"/>
  <c r="O263" i="39"/>
  <c r="N263" i="39"/>
  <c r="M263" i="39"/>
  <c r="L263" i="39"/>
  <c r="K263" i="39"/>
  <c r="O262" i="39"/>
  <c r="N262" i="39"/>
  <c r="M262" i="39"/>
  <c r="L262" i="39"/>
  <c r="K262" i="39"/>
  <c r="O261" i="39"/>
  <c r="N261" i="39"/>
  <c r="M261" i="39"/>
  <c r="L261" i="39"/>
  <c r="K261" i="39"/>
  <c r="O260" i="39"/>
  <c r="N260" i="39"/>
  <c r="M260" i="39"/>
  <c r="L260" i="39"/>
  <c r="K260" i="39"/>
  <c r="O259" i="39"/>
  <c r="N259" i="39"/>
  <c r="M259" i="39"/>
  <c r="L259" i="39"/>
  <c r="K259" i="39"/>
  <c r="O258" i="39"/>
  <c r="N258" i="39"/>
  <c r="M258" i="39"/>
  <c r="L258" i="39"/>
  <c r="K258" i="39"/>
  <c r="O257" i="39"/>
  <c r="N257" i="39"/>
  <c r="M257" i="39"/>
  <c r="L257" i="39"/>
  <c r="K257" i="39"/>
  <c r="O256" i="39"/>
  <c r="N256" i="39"/>
  <c r="M256" i="39"/>
  <c r="L256" i="39"/>
  <c r="K256" i="39"/>
  <c r="O255" i="39"/>
  <c r="N255" i="39"/>
  <c r="M255" i="39"/>
  <c r="L255" i="39"/>
  <c r="K255" i="39"/>
  <c r="O254" i="39"/>
  <c r="N254" i="39"/>
  <c r="M254" i="39"/>
  <c r="L254" i="39"/>
  <c r="K254" i="39"/>
  <c r="O253" i="39"/>
  <c r="N253" i="39"/>
  <c r="M253" i="39"/>
  <c r="L253" i="39"/>
  <c r="K253" i="39"/>
  <c r="O252" i="39"/>
  <c r="N252" i="39"/>
  <c r="M252" i="39"/>
  <c r="L252" i="39"/>
  <c r="K252" i="39"/>
  <c r="O251" i="39"/>
  <c r="N251" i="39"/>
  <c r="M251" i="39"/>
  <c r="L251" i="39"/>
  <c r="K251" i="39"/>
  <c r="O250" i="39"/>
  <c r="N250" i="39"/>
  <c r="M250" i="39"/>
  <c r="L250" i="39"/>
  <c r="K250" i="39"/>
  <c r="O249" i="39"/>
  <c r="N249" i="39"/>
  <c r="M249" i="39"/>
  <c r="L249" i="39"/>
  <c r="K249" i="39"/>
  <c r="O248" i="39"/>
  <c r="N248" i="39"/>
  <c r="M248" i="39"/>
  <c r="L248" i="39"/>
  <c r="K248" i="39"/>
  <c r="O247" i="39"/>
  <c r="N247" i="39"/>
  <c r="M247" i="39"/>
  <c r="L247" i="39"/>
  <c r="K247" i="39"/>
  <c r="O246" i="39"/>
  <c r="N246" i="39"/>
  <c r="M246" i="39"/>
  <c r="L246" i="39"/>
  <c r="K246" i="39"/>
  <c r="O245" i="39"/>
  <c r="N245" i="39"/>
  <c r="M245" i="39"/>
  <c r="L245" i="39"/>
  <c r="K245" i="39"/>
  <c r="O244" i="39"/>
  <c r="N244" i="39"/>
  <c r="M244" i="39"/>
  <c r="L244" i="39"/>
  <c r="K244" i="39"/>
  <c r="O243" i="39"/>
  <c r="N243" i="39"/>
  <c r="M243" i="39"/>
  <c r="L243" i="39"/>
  <c r="K243" i="39"/>
  <c r="O242" i="39"/>
  <c r="N242" i="39"/>
  <c r="M242" i="39"/>
  <c r="L242" i="39"/>
  <c r="K242" i="39"/>
  <c r="O241" i="39"/>
  <c r="N241" i="39"/>
  <c r="M241" i="39"/>
  <c r="L241" i="39"/>
  <c r="K241" i="39"/>
  <c r="O240" i="39"/>
  <c r="N240" i="39"/>
  <c r="M240" i="39"/>
  <c r="L240" i="39"/>
  <c r="K240" i="39"/>
  <c r="O239" i="39"/>
  <c r="N239" i="39"/>
  <c r="M239" i="39"/>
  <c r="L239" i="39"/>
  <c r="K239" i="39"/>
  <c r="O238" i="39"/>
  <c r="N238" i="39"/>
  <c r="M238" i="39"/>
  <c r="L238" i="39"/>
  <c r="K238" i="39"/>
  <c r="O237" i="39"/>
  <c r="N237" i="39"/>
  <c r="M237" i="39"/>
  <c r="L237" i="39"/>
  <c r="K237" i="39"/>
  <c r="O236" i="39"/>
  <c r="N236" i="39"/>
  <c r="M236" i="39"/>
  <c r="L236" i="39"/>
  <c r="K236" i="39"/>
  <c r="O235" i="39"/>
  <c r="N235" i="39"/>
  <c r="M235" i="39"/>
  <c r="L235" i="39"/>
  <c r="K235" i="39"/>
  <c r="O234" i="39"/>
  <c r="N234" i="39"/>
  <c r="M234" i="39"/>
  <c r="L234" i="39"/>
  <c r="K234" i="39"/>
  <c r="O233" i="39"/>
  <c r="N233" i="39"/>
  <c r="M233" i="39"/>
  <c r="L233" i="39"/>
  <c r="K233" i="39"/>
  <c r="O232" i="39"/>
  <c r="N232" i="39"/>
  <c r="M232" i="39"/>
  <c r="L232" i="39"/>
  <c r="K232" i="39"/>
  <c r="O231" i="39"/>
  <c r="N231" i="39"/>
  <c r="M231" i="39"/>
  <c r="L231" i="39"/>
  <c r="K231" i="39"/>
  <c r="O230" i="39"/>
  <c r="N230" i="39"/>
  <c r="M230" i="39"/>
  <c r="L230" i="39"/>
  <c r="K230" i="39"/>
  <c r="O229" i="39"/>
  <c r="N229" i="39"/>
  <c r="M229" i="39"/>
  <c r="L229" i="39"/>
  <c r="K229" i="39"/>
  <c r="O228" i="39"/>
  <c r="N228" i="39"/>
  <c r="M228" i="39"/>
  <c r="L228" i="39"/>
  <c r="K228" i="39"/>
  <c r="O227" i="39"/>
  <c r="N227" i="39"/>
  <c r="M227" i="39"/>
  <c r="L227" i="39"/>
  <c r="K227" i="39"/>
  <c r="O226" i="39"/>
  <c r="N226" i="39"/>
  <c r="M226" i="39"/>
  <c r="L226" i="39"/>
  <c r="K226" i="39"/>
  <c r="O225" i="39"/>
  <c r="N225" i="39"/>
  <c r="M225" i="39"/>
  <c r="L225" i="39"/>
  <c r="K225" i="39"/>
  <c r="O224" i="39"/>
  <c r="N224" i="39"/>
  <c r="M224" i="39"/>
  <c r="L224" i="39"/>
  <c r="K224" i="39"/>
  <c r="O223" i="39"/>
  <c r="N223" i="39"/>
  <c r="M223" i="39"/>
  <c r="L223" i="39"/>
  <c r="K223" i="39"/>
  <c r="O222" i="39"/>
  <c r="N222" i="39"/>
  <c r="M222" i="39"/>
  <c r="L222" i="39"/>
  <c r="K222" i="39"/>
  <c r="O221" i="39"/>
  <c r="N221" i="39"/>
  <c r="M221" i="39"/>
  <c r="L221" i="39"/>
  <c r="K221" i="39"/>
  <c r="O220" i="39"/>
  <c r="N220" i="39"/>
  <c r="M220" i="39"/>
  <c r="L220" i="39"/>
  <c r="K220" i="39"/>
  <c r="O219" i="39"/>
  <c r="N219" i="39"/>
  <c r="M219" i="39"/>
  <c r="L219" i="39"/>
  <c r="K219" i="39"/>
  <c r="O218" i="39"/>
  <c r="N218" i="39"/>
  <c r="M218" i="39"/>
  <c r="L218" i="39"/>
  <c r="K218" i="39"/>
  <c r="O217" i="39"/>
  <c r="N217" i="39"/>
  <c r="M217" i="39"/>
  <c r="L217" i="39"/>
  <c r="K217" i="39"/>
  <c r="O216" i="39"/>
  <c r="N216" i="39"/>
  <c r="M216" i="39"/>
  <c r="L216" i="39"/>
  <c r="K216" i="39"/>
  <c r="O215" i="39"/>
  <c r="N215" i="39"/>
  <c r="M215" i="39"/>
  <c r="L215" i="39"/>
  <c r="K215" i="39"/>
  <c r="O214" i="39"/>
  <c r="N214" i="39"/>
  <c r="M214" i="39"/>
  <c r="L214" i="39"/>
  <c r="K214" i="39"/>
  <c r="O213" i="39"/>
  <c r="N213" i="39"/>
  <c r="M213" i="39"/>
  <c r="L213" i="39"/>
  <c r="K213" i="39"/>
  <c r="O212" i="39"/>
  <c r="N212" i="39"/>
  <c r="M212" i="39"/>
  <c r="L212" i="39"/>
  <c r="K212" i="39"/>
  <c r="O211" i="39"/>
  <c r="N211" i="39"/>
  <c r="M211" i="39"/>
  <c r="L211" i="39"/>
  <c r="K211" i="39"/>
  <c r="O210" i="39"/>
  <c r="N210" i="39"/>
  <c r="M210" i="39"/>
  <c r="L210" i="39"/>
  <c r="K210" i="39"/>
  <c r="O209" i="39"/>
  <c r="N209" i="39"/>
  <c r="M209" i="39"/>
  <c r="L209" i="39"/>
  <c r="K209" i="39"/>
  <c r="O208" i="39"/>
  <c r="N208" i="39"/>
  <c r="M208" i="39"/>
  <c r="L208" i="39"/>
  <c r="K208" i="39"/>
  <c r="O207" i="39"/>
  <c r="N207" i="39"/>
  <c r="M207" i="39"/>
  <c r="L207" i="39"/>
  <c r="K207" i="39"/>
  <c r="O206" i="39"/>
  <c r="N206" i="39"/>
  <c r="M206" i="39"/>
  <c r="L206" i="39"/>
  <c r="K206" i="39"/>
  <c r="O205" i="39"/>
  <c r="N205" i="39"/>
  <c r="M205" i="39"/>
  <c r="L205" i="39"/>
  <c r="K205" i="39"/>
  <c r="O204" i="39"/>
  <c r="N204" i="39"/>
  <c r="M204" i="39"/>
  <c r="L204" i="39"/>
  <c r="K204" i="39"/>
  <c r="O203" i="39"/>
  <c r="N203" i="39"/>
  <c r="M203" i="39"/>
  <c r="L203" i="39"/>
  <c r="K203" i="39"/>
  <c r="O202" i="39"/>
  <c r="N202" i="39"/>
  <c r="M202" i="39"/>
  <c r="L202" i="39"/>
  <c r="K202" i="39"/>
  <c r="O201" i="39"/>
  <c r="N201" i="39"/>
  <c r="M201" i="39"/>
  <c r="L201" i="39"/>
  <c r="K201" i="39"/>
  <c r="O200" i="39"/>
  <c r="N200" i="39"/>
  <c r="M200" i="39"/>
  <c r="L200" i="39"/>
  <c r="K200" i="39"/>
  <c r="O199" i="39"/>
  <c r="N199" i="39"/>
  <c r="M199" i="39"/>
  <c r="L199" i="39"/>
  <c r="K199" i="39"/>
  <c r="O198" i="39"/>
  <c r="N198" i="39"/>
  <c r="M198" i="39"/>
  <c r="L198" i="39"/>
  <c r="K198" i="39"/>
  <c r="O197" i="39"/>
  <c r="N197" i="39"/>
  <c r="M197" i="39"/>
  <c r="L197" i="39"/>
  <c r="K197" i="39"/>
  <c r="O196" i="39"/>
  <c r="N196" i="39"/>
  <c r="M196" i="39"/>
  <c r="L196" i="39"/>
  <c r="K196" i="39"/>
  <c r="O195" i="39"/>
  <c r="N195" i="39"/>
  <c r="M195" i="39"/>
  <c r="L195" i="39"/>
  <c r="K195" i="39"/>
  <c r="O194" i="39"/>
  <c r="N194" i="39"/>
  <c r="M194" i="39"/>
  <c r="L194" i="39"/>
  <c r="K194" i="39"/>
  <c r="O193" i="39"/>
  <c r="N193" i="39"/>
  <c r="M193" i="39"/>
  <c r="L193" i="39"/>
  <c r="K193" i="39"/>
  <c r="O192" i="39"/>
  <c r="N192" i="39"/>
  <c r="M192" i="39"/>
  <c r="L192" i="39"/>
  <c r="K192" i="39"/>
  <c r="O191" i="39"/>
  <c r="N191" i="39"/>
  <c r="M191" i="39"/>
  <c r="L191" i="39"/>
  <c r="K191" i="39"/>
  <c r="O190" i="39"/>
  <c r="N190" i="39"/>
  <c r="M190" i="39"/>
  <c r="L190" i="39"/>
  <c r="K190" i="39"/>
  <c r="O189" i="39"/>
  <c r="N189" i="39"/>
  <c r="M189" i="39"/>
  <c r="L189" i="39"/>
  <c r="K189" i="39"/>
  <c r="O188" i="39"/>
  <c r="N188" i="39"/>
  <c r="M188" i="39"/>
  <c r="L188" i="39"/>
  <c r="K188" i="39"/>
  <c r="O187" i="39"/>
  <c r="N187" i="39"/>
  <c r="M187" i="39"/>
  <c r="L187" i="39"/>
  <c r="K187" i="39"/>
  <c r="O186" i="39"/>
  <c r="N186" i="39"/>
  <c r="M186" i="39"/>
  <c r="L186" i="39"/>
  <c r="K186" i="39"/>
  <c r="O185" i="39"/>
  <c r="N185" i="39"/>
  <c r="M185" i="39"/>
  <c r="L185" i="39"/>
  <c r="K185" i="39"/>
  <c r="O184" i="39"/>
  <c r="N184" i="39"/>
  <c r="M184" i="39"/>
  <c r="L184" i="39"/>
  <c r="K184" i="39"/>
  <c r="O183" i="39"/>
  <c r="N183" i="39"/>
  <c r="M183" i="39"/>
  <c r="L183" i="39"/>
  <c r="K183" i="39"/>
  <c r="O182" i="39"/>
  <c r="N182" i="39"/>
  <c r="M182" i="39"/>
  <c r="L182" i="39"/>
  <c r="K182" i="39"/>
  <c r="O181" i="39"/>
  <c r="N181" i="39"/>
  <c r="M181" i="39"/>
  <c r="L181" i="39"/>
  <c r="K181" i="39"/>
  <c r="O180" i="39"/>
  <c r="N180" i="39"/>
  <c r="M180" i="39"/>
  <c r="L180" i="39"/>
  <c r="K180" i="39"/>
  <c r="O179" i="39"/>
  <c r="N179" i="39"/>
  <c r="M179" i="39"/>
  <c r="L179" i="39"/>
  <c r="K179" i="39"/>
  <c r="O178" i="39"/>
  <c r="N178" i="39"/>
  <c r="M178" i="39"/>
  <c r="L178" i="39"/>
  <c r="K178" i="39"/>
  <c r="O177" i="39"/>
  <c r="N177" i="39"/>
  <c r="M177" i="39"/>
  <c r="L177" i="39"/>
  <c r="K177" i="39"/>
  <c r="O176" i="39"/>
  <c r="N176" i="39"/>
  <c r="M176" i="39"/>
  <c r="L176" i="39"/>
  <c r="K176" i="39"/>
  <c r="O175" i="39"/>
  <c r="N175" i="39"/>
  <c r="M175" i="39"/>
  <c r="L175" i="39"/>
  <c r="K175" i="39"/>
  <c r="O174" i="39"/>
  <c r="N174" i="39"/>
  <c r="M174" i="39"/>
  <c r="L174" i="39"/>
  <c r="K174" i="39"/>
  <c r="O173" i="39"/>
  <c r="N173" i="39"/>
  <c r="M173" i="39"/>
  <c r="L173" i="39"/>
  <c r="K173" i="39"/>
  <c r="O172" i="39"/>
  <c r="N172" i="39"/>
  <c r="M172" i="39"/>
  <c r="L172" i="39"/>
  <c r="K172" i="39"/>
  <c r="O171" i="39"/>
  <c r="N171" i="39"/>
  <c r="M171" i="39"/>
  <c r="L171" i="39"/>
  <c r="K171" i="39"/>
  <c r="O170" i="39"/>
  <c r="N170" i="39"/>
  <c r="M170" i="39"/>
  <c r="L170" i="39"/>
  <c r="K170" i="39"/>
  <c r="O169" i="39"/>
  <c r="N169" i="39"/>
  <c r="M169" i="39"/>
  <c r="L169" i="39"/>
  <c r="K169" i="39"/>
  <c r="O168" i="39"/>
  <c r="N168" i="39"/>
  <c r="M168" i="39"/>
  <c r="L168" i="39"/>
  <c r="K168" i="39"/>
  <c r="O167" i="39"/>
  <c r="N167" i="39"/>
  <c r="M167" i="39"/>
  <c r="L167" i="39"/>
  <c r="K167" i="39"/>
  <c r="O166" i="39"/>
  <c r="N166" i="39"/>
  <c r="M166" i="39"/>
  <c r="L166" i="39"/>
  <c r="K166" i="39"/>
  <c r="O165" i="39"/>
  <c r="N165" i="39"/>
  <c r="M165" i="39"/>
  <c r="L165" i="39"/>
  <c r="K165" i="39"/>
  <c r="O164" i="39"/>
  <c r="N164" i="39"/>
  <c r="M164" i="39"/>
  <c r="L164" i="39"/>
  <c r="K164" i="39"/>
  <c r="O163" i="39"/>
  <c r="N163" i="39"/>
  <c r="M163" i="39"/>
  <c r="L163" i="39"/>
  <c r="K163" i="39"/>
  <c r="O162" i="39"/>
  <c r="N162" i="39"/>
  <c r="M162" i="39"/>
  <c r="L162" i="39"/>
  <c r="K162" i="39"/>
  <c r="O161" i="39"/>
  <c r="N161" i="39"/>
  <c r="M161" i="39"/>
  <c r="L161" i="39"/>
  <c r="K161" i="39"/>
  <c r="O160" i="39"/>
  <c r="N160" i="39"/>
  <c r="M160" i="39"/>
  <c r="L160" i="39"/>
  <c r="K160" i="39"/>
  <c r="O159" i="39"/>
  <c r="N159" i="39"/>
  <c r="M159" i="39"/>
  <c r="L159" i="39"/>
  <c r="K159" i="39"/>
  <c r="O158" i="39"/>
  <c r="N158" i="39"/>
  <c r="M158" i="39"/>
  <c r="L158" i="39"/>
  <c r="K158" i="39"/>
  <c r="O157" i="39"/>
  <c r="N157" i="39"/>
  <c r="M157" i="39"/>
  <c r="L157" i="39"/>
  <c r="K157" i="39"/>
  <c r="O156" i="39"/>
  <c r="N156" i="39"/>
  <c r="M156" i="39"/>
  <c r="L156" i="39"/>
  <c r="K156" i="39"/>
  <c r="O155" i="39"/>
  <c r="N155" i="39"/>
  <c r="M155" i="39"/>
  <c r="L155" i="39"/>
  <c r="K155" i="39"/>
  <c r="O154" i="39"/>
  <c r="N154" i="39"/>
  <c r="M154" i="39"/>
  <c r="L154" i="39"/>
  <c r="K154" i="39"/>
  <c r="O153" i="39"/>
  <c r="N153" i="39"/>
  <c r="M153" i="39"/>
  <c r="L153" i="39"/>
  <c r="K153" i="39"/>
  <c r="O152" i="39"/>
  <c r="N152" i="39"/>
  <c r="M152" i="39"/>
  <c r="L152" i="39"/>
  <c r="K152" i="39"/>
  <c r="O151" i="39"/>
  <c r="N151" i="39"/>
  <c r="M151" i="39"/>
  <c r="L151" i="39"/>
  <c r="K151" i="39"/>
  <c r="O150" i="39"/>
  <c r="N150" i="39"/>
  <c r="M150" i="39"/>
  <c r="L150" i="39"/>
  <c r="K150" i="39"/>
  <c r="O149" i="39"/>
  <c r="N149" i="39"/>
  <c r="M149" i="39"/>
  <c r="L149" i="39"/>
  <c r="K149" i="39"/>
  <c r="O148" i="39"/>
  <c r="N148" i="39"/>
  <c r="M148" i="39"/>
  <c r="L148" i="39"/>
  <c r="K148" i="39"/>
  <c r="O147" i="39"/>
  <c r="N147" i="39"/>
  <c r="M147" i="39"/>
  <c r="L147" i="39"/>
  <c r="K147" i="39"/>
  <c r="O146" i="39"/>
  <c r="N146" i="39"/>
  <c r="M146" i="39"/>
  <c r="L146" i="39"/>
  <c r="K146" i="39"/>
  <c r="O145" i="39"/>
  <c r="N145" i="39"/>
  <c r="M145" i="39"/>
  <c r="L145" i="39"/>
  <c r="K145" i="39"/>
  <c r="O144" i="39"/>
  <c r="N144" i="39"/>
  <c r="M144" i="39"/>
  <c r="L144" i="39"/>
  <c r="K144" i="39"/>
  <c r="O143" i="39"/>
  <c r="N143" i="39"/>
  <c r="M143" i="39"/>
  <c r="L143" i="39"/>
  <c r="K143" i="39"/>
  <c r="O142" i="39"/>
  <c r="N142" i="39"/>
  <c r="M142" i="39"/>
  <c r="L142" i="39"/>
  <c r="K142" i="39"/>
  <c r="O141" i="39"/>
  <c r="N141" i="39"/>
  <c r="M141" i="39"/>
  <c r="L141" i="39"/>
  <c r="K141" i="39"/>
  <c r="O140" i="39"/>
  <c r="N140" i="39"/>
  <c r="M140" i="39"/>
  <c r="L140" i="39"/>
  <c r="K140" i="39"/>
  <c r="O139" i="39"/>
  <c r="N139" i="39"/>
  <c r="M139" i="39"/>
  <c r="L139" i="39"/>
  <c r="K139" i="39"/>
  <c r="O138" i="39"/>
  <c r="N138" i="39"/>
  <c r="M138" i="39"/>
  <c r="L138" i="39"/>
  <c r="K138" i="39"/>
  <c r="O137" i="39"/>
  <c r="N137" i="39"/>
  <c r="M137" i="39"/>
  <c r="L137" i="39"/>
  <c r="K137" i="39"/>
  <c r="O136" i="39"/>
  <c r="N136" i="39"/>
  <c r="M136" i="39"/>
  <c r="L136" i="39"/>
  <c r="K136" i="39"/>
  <c r="O135" i="39"/>
  <c r="N135" i="39"/>
  <c r="M135" i="39"/>
  <c r="L135" i="39"/>
  <c r="K135" i="39"/>
  <c r="O134" i="39"/>
  <c r="N134" i="39"/>
  <c r="M134" i="39"/>
  <c r="L134" i="39"/>
  <c r="K134" i="39"/>
  <c r="O133" i="39"/>
  <c r="N133" i="39"/>
  <c r="M133" i="39"/>
  <c r="L133" i="39"/>
  <c r="K133" i="39"/>
  <c r="O132" i="39"/>
  <c r="N132" i="39"/>
  <c r="M132" i="39"/>
  <c r="L132" i="39"/>
  <c r="K132" i="39"/>
  <c r="O131" i="39"/>
  <c r="N131" i="39"/>
  <c r="M131" i="39"/>
  <c r="L131" i="39"/>
  <c r="K131" i="39"/>
  <c r="O130" i="39"/>
  <c r="N130" i="39"/>
  <c r="M130" i="39"/>
  <c r="L130" i="39"/>
  <c r="K130" i="39"/>
  <c r="O129" i="39"/>
  <c r="N129" i="39"/>
  <c r="M129" i="39"/>
  <c r="L129" i="39"/>
  <c r="K129" i="39"/>
  <c r="O128" i="39"/>
  <c r="N128" i="39"/>
  <c r="M128" i="39"/>
  <c r="L128" i="39"/>
  <c r="K128" i="39"/>
  <c r="O127" i="39"/>
  <c r="N127" i="39"/>
  <c r="M127" i="39"/>
  <c r="L127" i="39"/>
  <c r="K127" i="39"/>
  <c r="O126" i="39"/>
  <c r="N126" i="39"/>
  <c r="M126" i="39"/>
  <c r="L126" i="39"/>
  <c r="K126" i="39"/>
  <c r="O125" i="39"/>
  <c r="N125" i="39"/>
  <c r="M125" i="39"/>
  <c r="L125" i="39"/>
  <c r="K125" i="39"/>
  <c r="O124" i="39"/>
  <c r="N124" i="39"/>
  <c r="M124" i="39"/>
  <c r="L124" i="39"/>
  <c r="K124" i="39"/>
  <c r="O123" i="39"/>
  <c r="N123" i="39"/>
  <c r="M123" i="39"/>
  <c r="L123" i="39"/>
  <c r="K123" i="39"/>
  <c r="O122" i="39"/>
  <c r="N122" i="39"/>
  <c r="M122" i="39"/>
  <c r="L122" i="39"/>
  <c r="K122" i="39"/>
  <c r="O121" i="39"/>
  <c r="N121" i="39"/>
  <c r="M121" i="39"/>
  <c r="L121" i="39"/>
  <c r="K121" i="39"/>
  <c r="O120" i="39"/>
  <c r="N120" i="39"/>
  <c r="M120" i="39"/>
  <c r="L120" i="39"/>
  <c r="K120" i="39"/>
  <c r="O119" i="39"/>
  <c r="N119" i="39"/>
  <c r="M119" i="39"/>
  <c r="L119" i="39"/>
  <c r="K119" i="39"/>
  <c r="O118" i="39"/>
  <c r="N118" i="39"/>
  <c r="M118" i="39"/>
  <c r="L118" i="39"/>
  <c r="K118" i="39"/>
  <c r="O117" i="39"/>
  <c r="N117" i="39"/>
  <c r="M117" i="39"/>
  <c r="L117" i="39"/>
  <c r="K117" i="39"/>
  <c r="O116" i="39"/>
  <c r="N116" i="39"/>
  <c r="M116" i="39"/>
  <c r="L116" i="39"/>
  <c r="K116" i="39"/>
  <c r="O115" i="39"/>
  <c r="N115" i="39"/>
  <c r="M115" i="39"/>
  <c r="L115" i="39"/>
  <c r="K115" i="39"/>
  <c r="O114" i="39"/>
  <c r="N114" i="39"/>
  <c r="M114" i="39"/>
  <c r="L114" i="39"/>
  <c r="K114" i="39"/>
  <c r="O113" i="39"/>
  <c r="N113" i="39"/>
  <c r="M113" i="39"/>
  <c r="L113" i="39"/>
  <c r="K113" i="39"/>
  <c r="O112" i="39"/>
  <c r="N112" i="39"/>
  <c r="M112" i="39"/>
  <c r="L112" i="39"/>
  <c r="K112" i="39"/>
  <c r="O111" i="39"/>
  <c r="N111" i="39"/>
  <c r="M111" i="39"/>
  <c r="L111" i="39"/>
  <c r="K111" i="39"/>
  <c r="O110" i="39"/>
  <c r="N110" i="39"/>
  <c r="M110" i="39"/>
  <c r="L110" i="39"/>
  <c r="K110" i="39"/>
  <c r="O109" i="39"/>
  <c r="N109" i="39"/>
  <c r="M109" i="39"/>
  <c r="L109" i="39"/>
  <c r="K109" i="39"/>
  <c r="O108" i="39"/>
  <c r="N108" i="39"/>
  <c r="M108" i="39"/>
  <c r="L108" i="39"/>
  <c r="K108" i="39"/>
  <c r="O107" i="39"/>
  <c r="N107" i="39"/>
  <c r="M107" i="39"/>
  <c r="L107" i="39"/>
  <c r="K107" i="39"/>
  <c r="O106" i="39"/>
  <c r="N106" i="39"/>
  <c r="M106" i="39"/>
  <c r="L106" i="39"/>
  <c r="K106" i="39"/>
  <c r="O105" i="39"/>
  <c r="N105" i="39"/>
  <c r="M105" i="39"/>
  <c r="L105" i="39"/>
  <c r="K105" i="39"/>
  <c r="O104" i="39"/>
  <c r="N104" i="39"/>
  <c r="M104" i="39"/>
  <c r="L104" i="39"/>
  <c r="K104" i="39"/>
  <c r="O103" i="39"/>
  <c r="N103" i="39"/>
  <c r="M103" i="39"/>
  <c r="L103" i="39"/>
  <c r="K103" i="39"/>
  <c r="O102" i="39"/>
  <c r="N102" i="39"/>
  <c r="M102" i="39"/>
  <c r="L102" i="39"/>
  <c r="K102" i="39"/>
  <c r="O101" i="39"/>
  <c r="N101" i="39"/>
  <c r="M101" i="39"/>
  <c r="L101" i="39"/>
  <c r="K101" i="39"/>
  <c r="O100" i="39"/>
  <c r="N100" i="39"/>
  <c r="M100" i="39"/>
  <c r="L100" i="39"/>
  <c r="K100" i="39"/>
  <c r="O99" i="39"/>
  <c r="N99" i="39"/>
  <c r="M99" i="39"/>
  <c r="L99" i="39"/>
  <c r="K99" i="39"/>
  <c r="O98" i="39"/>
  <c r="N98" i="39"/>
  <c r="M98" i="39"/>
  <c r="L98" i="39"/>
  <c r="K98" i="39"/>
  <c r="O97" i="39"/>
  <c r="N97" i="39"/>
  <c r="M97" i="39"/>
  <c r="L97" i="39"/>
  <c r="K97" i="39"/>
  <c r="O96" i="39"/>
  <c r="N96" i="39"/>
  <c r="M96" i="39"/>
  <c r="L96" i="39"/>
  <c r="K96" i="39"/>
  <c r="O95" i="39"/>
  <c r="N95" i="39"/>
  <c r="M95" i="39"/>
  <c r="L95" i="39"/>
  <c r="K95" i="39"/>
  <c r="O94" i="39"/>
  <c r="N94" i="39"/>
  <c r="M94" i="39"/>
  <c r="L94" i="39"/>
  <c r="K94" i="39"/>
  <c r="O93" i="39"/>
  <c r="N93" i="39"/>
  <c r="M93" i="39"/>
  <c r="L93" i="39"/>
  <c r="K93" i="39"/>
  <c r="O92" i="39"/>
  <c r="N92" i="39"/>
  <c r="M92" i="39"/>
  <c r="L92" i="39"/>
  <c r="K92" i="39"/>
  <c r="O91" i="39"/>
  <c r="N91" i="39"/>
  <c r="M91" i="39"/>
  <c r="L91" i="39"/>
  <c r="K91" i="39"/>
  <c r="O90" i="39"/>
  <c r="N90" i="39"/>
  <c r="M90" i="39"/>
  <c r="L90" i="39"/>
  <c r="K90" i="39"/>
  <c r="O89" i="39"/>
  <c r="N89" i="39"/>
  <c r="M89" i="39"/>
  <c r="L89" i="39"/>
  <c r="K89" i="39"/>
  <c r="O88" i="39"/>
  <c r="N88" i="39"/>
  <c r="M88" i="39"/>
  <c r="L88" i="39"/>
  <c r="K88" i="39"/>
  <c r="O87" i="39"/>
  <c r="N87" i="39"/>
  <c r="M87" i="39"/>
  <c r="L87" i="39"/>
  <c r="K87" i="39"/>
  <c r="O86" i="39"/>
  <c r="N86" i="39"/>
  <c r="M86" i="39"/>
  <c r="L86" i="39"/>
  <c r="K86" i="39"/>
  <c r="O85" i="39"/>
  <c r="N85" i="39"/>
  <c r="M85" i="39"/>
  <c r="L85" i="39"/>
  <c r="K85" i="39"/>
  <c r="O84" i="39"/>
  <c r="N84" i="39"/>
  <c r="M84" i="39"/>
  <c r="L84" i="39"/>
  <c r="K84" i="39"/>
  <c r="O83" i="39"/>
  <c r="N83" i="39"/>
  <c r="M83" i="39"/>
  <c r="L83" i="39"/>
  <c r="K83" i="39"/>
  <c r="O82" i="39"/>
  <c r="N82" i="39"/>
  <c r="M82" i="39"/>
  <c r="L82" i="39"/>
  <c r="K82" i="39"/>
  <c r="O81" i="39"/>
  <c r="N81" i="39"/>
  <c r="M81" i="39"/>
  <c r="L81" i="39"/>
  <c r="K81" i="39"/>
  <c r="O80" i="39"/>
  <c r="N80" i="39"/>
  <c r="M80" i="39"/>
  <c r="L80" i="39"/>
  <c r="K80" i="39"/>
  <c r="O79" i="39"/>
  <c r="N79" i="39"/>
  <c r="M79" i="39"/>
  <c r="L79" i="39"/>
  <c r="K79" i="39"/>
  <c r="O78" i="39"/>
  <c r="N78" i="39"/>
  <c r="M78" i="39"/>
  <c r="L78" i="39"/>
  <c r="K78" i="39"/>
  <c r="O77" i="39"/>
  <c r="N77" i="39"/>
  <c r="M77" i="39"/>
  <c r="L77" i="39"/>
  <c r="K77" i="39"/>
  <c r="O76" i="39"/>
  <c r="N76" i="39"/>
  <c r="M76" i="39"/>
  <c r="L76" i="39"/>
  <c r="K76" i="39"/>
  <c r="O75" i="39"/>
  <c r="N75" i="39"/>
  <c r="M75" i="39"/>
  <c r="L75" i="39"/>
  <c r="K75" i="39"/>
  <c r="O74" i="39"/>
  <c r="N74" i="39"/>
  <c r="M74" i="39"/>
  <c r="L74" i="39"/>
  <c r="K74" i="39"/>
  <c r="O73" i="39"/>
  <c r="N73" i="39"/>
  <c r="M73" i="39"/>
  <c r="L73" i="39"/>
  <c r="K73" i="39"/>
  <c r="O72" i="39"/>
  <c r="N72" i="39"/>
  <c r="M72" i="39"/>
  <c r="L72" i="39"/>
  <c r="K72" i="39"/>
  <c r="O71" i="39"/>
  <c r="N71" i="39"/>
  <c r="M71" i="39"/>
  <c r="L71" i="39"/>
  <c r="K71" i="39"/>
  <c r="O70" i="39"/>
  <c r="N70" i="39"/>
  <c r="M70" i="39"/>
  <c r="L70" i="39"/>
  <c r="K70" i="39"/>
  <c r="O69" i="39"/>
  <c r="N69" i="39"/>
  <c r="M69" i="39"/>
  <c r="L69" i="39"/>
  <c r="K69" i="39"/>
  <c r="O68" i="39"/>
  <c r="N68" i="39"/>
  <c r="M68" i="39"/>
  <c r="L68" i="39"/>
  <c r="K68" i="39"/>
  <c r="O67" i="39"/>
  <c r="N67" i="39"/>
  <c r="M67" i="39"/>
  <c r="L67" i="39"/>
  <c r="K67" i="39"/>
  <c r="O66" i="39"/>
  <c r="N66" i="39"/>
  <c r="M66" i="39"/>
  <c r="L66" i="39"/>
  <c r="K66" i="39"/>
  <c r="O65" i="39"/>
  <c r="N65" i="39"/>
  <c r="M65" i="39"/>
  <c r="L65" i="39"/>
  <c r="K65" i="39"/>
  <c r="O64" i="39"/>
  <c r="N64" i="39"/>
  <c r="M64" i="39"/>
  <c r="L64" i="39"/>
  <c r="K64" i="39"/>
  <c r="O63" i="39"/>
  <c r="N63" i="39"/>
  <c r="M63" i="39"/>
  <c r="L63" i="39"/>
  <c r="K63" i="39"/>
  <c r="O62" i="39"/>
  <c r="N62" i="39"/>
  <c r="M62" i="39"/>
  <c r="L62" i="39"/>
  <c r="K62" i="39"/>
  <c r="O61" i="39"/>
  <c r="N61" i="39"/>
  <c r="M61" i="39"/>
  <c r="L61" i="39"/>
  <c r="K61" i="39"/>
  <c r="O60" i="39"/>
  <c r="N60" i="39"/>
  <c r="M60" i="39"/>
  <c r="L60" i="39"/>
  <c r="K60" i="39"/>
  <c r="O59" i="39"/>
  <c r="N59" i="39"/>
  <c r="M59" i="39"/>
  <c r="L59" i="39"/>
  <c r="K59" i="39"/>
  <c r="O58" i="39"/>
  <c r="N58" i="39"/>
  <c r="M58" i="39"/>
  <c r="L58" i="39"/>
  <c r="K58" i="39"/>
  <c r="O57" i="39"/>
  <c r="N57" i="39"/>
  <c r="M57" i="39"/>
  <c r="L57" i="39"/>
  <c r="K57" i="39"/>
  <c r="O56" i="39"/>
  <c r="N56" i="39"/>
  <c r="M56" i="39"/>
  <c r="L56" i="39"/>
  <c r="K56" i="39"/>
  <c r="O55" i="39"/>
  <c r="N55" i="39"/>
  <c r="M55" i="39"/>
  <c r="L55" i="39"/>
  <c r="K55" i="39"/>
  <c r="O54" i="39"/>
  <c r="N54" i="39"/>
  <c r="M54" i="39"/>
  <c r="L54" i="39"/>
  <c r="K54" i="39"/>
  <c r="O53" i="39"/>
  <c r="N53" i="39"/>
  <c r="M53" i="39"/>
  <c r="L53" i="39"/>
  <c r="K53" i="39"/>
  <c r="O52" i="39"/>
  <c r="N52" i="39"/>
  <c r="M52" i="39"/>
  <c r="L52" i="39"/>
  <c r="K52" i="39"/>
  <c r="O51" i="39"/>
  <c r="N51" i="39"/>
  <c r="M51" i="39"/>
  <c r="L51" i="39"/>
  <c r="K51" i="39"/>
  <c r="O50" i="39"/>
  <c r="N50" i="39"/>
  <c r="M50" i="39"/>
  <c r="L50" i="39"/>
  <c r="K50" i="39"/>
  <c r="O49" i="39"/>
  <c r="N49" i="39"/>
  <c r="M49" i="39"/>
  <c r="L49" i="39"/>
  <c r="K49" i="39"/>
  <c r="O48" i="39"/>
  <c r="N48" i="39"/>
  <c r="M48" i="39"/>
  <c r="L48" i="39"/>
  <c r="K48" i="39"/>
  <c r="O47" i="39"/>
  <c r="N47" i="39"/>
  <c r="M47" i="39"/>
  <c r="L47" i="39"/>
  <c r="K47" i="39"/>
  <c r="O46" i="39"/>
  <c r="N46" i="39"/>
  <c r="M46" i="39"/>
  <c r="L46" i="39"/>
  <c r="K46" i="39"/>
  <c r="O45" i="39"/>
  <c r="N45" i="39"/>
  <c r="M45" i="39"/>
  <c r="L45" i="39"/>
  <c r="K45" i="39"/>
  <c r="O44" i="39"/>
  <c r="N44" i="39"/>
  <c r="M44" i="39"/>
  <c r="L44" i="39"/>
  <c r="K44" i="39"/>
  <c r="O43" i="39"/>
  <c r="N43" i="39"/>
  <c r="M43" i="39"/>
  <c r="L43" i="39"/>
  <c r="K43" i="39"/>
  <c r="O42" i="39"/>
  <c r="N42" i="39"/>
  <c r="M42" i="39"/>
  <c r="L42" i="39"/>
  <c r="K42" i="39"/>
  <c r="O41" i="39"/>
  <c r="N41" i="39"/>
  <c r="M41" i="39"/>
  <c r="L41" i="39"/>
  <c r="K41" i="39"/>
  <c r="O40" i="39"/>
  <c r="N40" i="39"/>
  <c r="M40" i="39"/>
  <c r="L40" i="39"/>
  <c r="K40" i="39"/>
  <c r="O39" i="39"/>
  <c r="N39" i="39"/>
  <c r="M39" i="39"/>
  <c r="L39" i="39"/>
  <c r="K39" i="39"/>
  <c r="O38" i="39"/>
  <c r="N38" i="39"/>
  <c r="M38" i="39"/>
  <c r="L38" i="39"/>
  <c r="K38" i="39"/>
  <c r="O37" i="39"/>
  <c r="N37" i="39"/>
  <c r="M37" i="39"/>
  <c r="L37" i="39"/>
  <c r="K37" i="39"/>
  <c r="O36" i="39"/>
  <c r="N36" i="39"/>
  <c r="M36" i="39"/>
  <c r="L36" i="39"/>
  <c r="K36" i="39"/>
  <c r="O35" i="39"/>
  <c r="N35" i="39"/>
  <c r="M35" i="39"/>
  <c r="L35" i="39"/>
  <c r="K35" i="39"/>
  <c r="O34" i="39"/>
  <c r="N34" i="39"/>
  <c r="M34" i="39"/>
  <c r="L34" i="39"/>
  <c r="K34" i="39"/>
  <c r="O33" i="39"/>
  <c r="N33" i="39"/>
  <c r="M33" i="39"/>
  <c r="L33" i="39"/>
  <c r="K33" i="39"/>
  <c r="O32" i="39"/>
  <c r="N32" i="39"/>
  <c r="M32" i="39"/>
  <c r="L32" i="39"/>
  <c r="K32" i="39"/>
  <c r="O31" i="39"/>
  <c r="N31" i="39"/>
  <c r="M31" i="39"/>
  <c r="L31" i="39"/>
  <c r="K31" i="39"/>
  <c r="O30" i="39"/>
  <c r="N30" i="39"/>
  <c r="M30" i="39"/>
  <c r="L30" i="39"/>
  <c r="K30" i="39"/>
  <c r="O29" i="39"/>
  <c r="N29" i="39"/>
  <c r="M29" i="39"/>
  <c r="L29" i="39"/>
  <c r="K29" i="39"/>
  <c r="O28" i="39"/>
  <c r="N28" i="39"/>
  <c r="M28" i="39"/>
  <c r="L28" i="39"/>
  <c r="K28" i="39"/>
  <c r="O27" i="39"/>
  <c r="N27" i="39"/>
  <c r="M27" i="39"/>
  <c r="L27" i="39"/>
  <c r="K27" i="39"/>
  <c r="O26" i="39"/>
  <c r="N26" i="39"/>
  <c r="M26" i="39"/>
  <c r="L26" i="39"/>
  <c r="K26" i="39"/>
  <c r="O25" i="39"/>
  <c r="N25" i="39"/>
  <c r="M25" i="39"/>
  <c r="L25" i="39"/>
  <c r="K25" i="39"/>
  <c r="O24" i="39"/>
  <c r="N24" i="39"/>
  <c r="M24" i="39"/>
  <c r="L24" i="39"/>
  <c r="K24" i="39"/>
  <c r="O23" i="39"/>
  <c r="N23" i="39"/>
  <c r="M23" i="39"/>
  <c r="L23" i="39"/>
  <c r="K23" i="39"/>
  <c r="O22" i="39"/>
  <c r="N22" i="39"/>
  <c r="M22" i="39"/>
  <c r="L22" i="39"/>
  <c r="K22" i="39"/>
  <c r="O21" i="39"/>
  <c r="N21" i="39"/>
  <c r="M21" i="39"/>
  <c r="L21" i="39"/>
  <c r="K21" i="39"/>
  <c r="O20" i="39"/>
  <c r="N20" i="39"/>
  <c r="M20" i="39"/>
  <c r="L20" i="39"/>
  <c r="K20" i="39"/>
  <c r="O19" i="39"/>
  <c r="N19" i="39"/>
  <c r="M19" i="39"/>
  <c r="L19" i="39"/>
  <c r="K19" i="39"/>
  <c r="O18" i="39"/>
  <c r="N18" i="39"/>
  <c r="M18" i="39"/>
  <c r="L18" i="39"/>
  <c r="K18" i="39"/>
  <c r="O17" i="39"/>
  <c r="N17" i="39"/>
  <c r="M17" i="39"/>
  <c r="L17" i="39"/>
  <c r="K17" i="39"/>
  <c r="O16" i="39"/>
  <c r="N16" i="39"/>
  <c r="M16" i="39"/>
  <c r="L16" i="39"/>
  <c r="K16" i="39"/>
  <c r="O15" i="39"/>
  <c r="N15" i="39"/>
  <c r="M15" i="39"/>
  <c r="L15" i="39"/>
  <c r="K15" i="39"/>
  <c r="O14" i="39"/>
  <c r="N14" i="39"/>
  <c r="M14" i="39"/>
  <c r="L14" i="39"/>
  <c r="K14" i="39"/>
  <c r="O13" i="39"/>
  <c r="N13" i="39"/>
  <c r="M13" i="39"/>
  <c r="L13" i="39"/>
  <c r="K13" i="39"/>
  <c r="O12" i="39"/>
  <c r="N12" i="39"/>
  <c r="M12" i="39"/>
  <c r="L12" i="39"/>
  <c r="K12" i="39"/>
  <c r="O270" i="38"/>
  <c r="N270" i="38"/>
  <c r="M270" i="38"/>
  <c r="L270" i="38"/>
  <c r="K270" i="38"/>
  <c r="O269" i="38"/>
  <c r="N269" i="38"/>
  <c r="M269" i="38"/>
  <c r="L269" i="38"/>
  <c r="K269" i="38"/>
  <c r="O268" i="38"/>
  <c r="N268" i="38"/>
  <c r="M268" i="38"/>
  <c r="L268" i="38"/>
  <c r="K268" i="38"/>
  <c r="O267" i="38"/>
  <c r="N267" i="38"/>
  <c r="M267" i="38"/>
  <c r="L267" i="38"/>
  <c r="K267" i="38"/>
  <c r="O266" i="38"/>
  <c r="N266" i="38"/>
  <c r="M266" i="38"/>
  <c r="L266" i="38"/>
  <c r="K266" i="38"/>
  <c r="O265" i="38"/>
  <c r="N265" i="38"/>
  <c r="M265" i="38"/>
  <c r="L265" i="38"/>
  <c r="K265" i="38"/>
  <c r="O264" i="38"/>
  <c r="N264" i="38"/>
  <c r="M264" i="38"/>
  <c r="L264" i="38"/>
  <c r="K264" i="38"/>
  <c r="O263" i="38"/>
  <c r="N263" i="38"/>
  <c r="M263" i="38"/>
  <c r="L263" i="38"/>
  <c r="K263" i="38"/>
  <c r="O262" i="38"/>
  <c r="N262" i="38"/>
  <c r="M262" i="38"/>
  <c r="L262" i="38"/>
  <c r="K262" i="38"/>
  <c r="O261" i="38"/>
  <c r="N261" i="38"/>
  <c r="M261" i="38"/>
  <c r="L261" i="38"/>
  <c r="K261" i="38"/>
  <c r="O260" i="38"/>
  <c r="N260" i="38"/>
  <c r="M260" i="38"/>
  <c r="L260" i="38"/>
  <c r="K260" i="38"/>
  <c r="O259" i="38"/>
  <c r="N259" i="38"/>
  <c r="M259" i="38"/>
  <c r="L259" i="38"/>
  <c r="K259" i="38"/>
  <c r="O258" i="38"/>
  <c r="N258" i="38"/>
  <c r="M258" i="38"/>
  <c r="L258" i="38"/>
  <c r="K258" i="38"/>
  <c r="O257" i="38"/>
  <c r="N257" i="38"/>
  <c r="M257" i="38"/>
  <c r="L257" i="38"/>
  <c r="K257" i="38"/>
  <c r="O256" i="38"/>
  <c r="N256" i="38"/>
  <c r="M256" i="38"/>
  <c r="L256" i="38"/>
  <c r="K256" i="38"/>
  <c r="O255" i="38"/>
  <c r="N255" i="38"/>
  <c r="M255" i="38"/>
  <c r="L255" i="38"/>
  <c r="K255" i="38"/>
  <c r="O254" i="38"/>
  <c r="N254" i="38"/>
  <c r="M254" i="38"/>
  <c r="L254" i="38"/>
  <c r="K254" i="38"/>
  <c r="O253" i="38"/>
  <c r="N253" i="38"/>
  <c r="M253" i="38"/>
  <c r="L253" i="38"/>
  <c r="K253" i="38"/>
  <c r="O252" i="38"/>
  <c r="N252" i="38"/>
  <c r="M252" i="38"/>
  <c r="L252" i="38"/>
  <c r="K252" i="38"/>
  <c r="O251" i="38"/>
  <c r="N251" i="38"/>
  <c r="M251" i="38"/>
  <c r="L251" i="38"/>
  <c r="K251" i="38"/>
  <c r="O250" i="38"/>
  <c r="N250" i="38"/>
  <c r="M250" i="38"/>
  <c r="L250" i="38"/>
  <c r="K250" i="38"/>
  <c r="O249" i="38"/>
  <c r="N249" i="38"/>
  <c r="M249" i="38"/>
  <c r="L249" i="38"/>
  <c r="K249" i="38"/>
  <c r="O248" i="38"/>
  <c r="N248" i="38"/>
  <c r="M248" i="38"/>
  <c r="L248" i="38"/>
  <c r="K248" i="38"/>
  <c r="O247" i="38"/>
  <c r="N247" i="38"/>
  <c r="M247" i="38"/>
  <c r="L247" i="38"/>
  <c r="K247" i="38"/>
  <c r="O246" i="38"/>
  <c r="N246" i="38"/>
  <c r="M246" i="38"/>
  <c r="L246" i="38"/>
  <c r="K246" i="38"/>
  <c r="O245" i="38"/>
  <c r="N245" i="38"/>
  <c r="M245" i="38"/>
  <c r="L245" i="38"/>
  <c r="K245" i="38"/>
  <c r="O244" i="38"/>
  <c r="N244" i="38"/>
  <c r="M244" i="38"/>
  <c r="L244" i="38"/>
  <c r="K244" i="38"/>
  <c r="O243" i="38"/>
  <c r="N243" i="38"/>
  <c r="M243" i="38"/>
  <c r="L243" i="38"/>
  <c r="K243" i="38"/>
  <c r="O242" i="38"/>
  <c r="N242" i="38"/>
  <c r="M242" i="38"/>
  <c r="L242" i="38"/>
  <c r="K242" i="38"/>
  <c r="O241" i="38"/>
  <c r="N241" i="38"/>
  <c r="M241" i="38"/>
  <c r="L241" i="38"/>
  <c r="K241" i="38"/>
  <c r="O240" i="38"/>
  <c r="N240" i="38"/>
  <c r="M240" i="38"/>
  <c r="L240" i="38"/>
  <c r="K240" i="38"/>
  <c r="O239" i="38"/>
  <c r="N239" i="38"/>
  <c r="M239" i="38"/>
  <c r="L239" i="38"/>
  <c r="K239" i="38"/>
  <c r="O238" i="38"/>
  <c r="N238" i="38"/>
  <c r="M238" i="38"/>
  <c r="L238" i="38"/>
  <c r="K238" i="38"/>
  <c r="O237" i="38"/>
  <c r="N237" i="38"/>
  <c r="M237" i="38"/>
  <c r="L237" i="38"/>
  <c r="K237" i="38"/>
  <c r="O236" i="38"/>
  <c r="N236" i="38"/>
  <c r="M236" i="38"/>
  <c r="L236" i="38"/>
  <c r="K236" i="38"/>
  <c r="O235" i="38"/>
  <c r="N235" i="38"/>
  <c r="M235" i="38"/>
  <c r="L235" i="38"/>
  <c r="K235" i="38"/>
  <c r="O234" i="38"/>
  <c r="N234" i="38"/>
  <c r="M234" i="38"/>
  <c r="L234" i="38"/>
  <c r="K234" i="38"/>
  <c r="O233" i="38"/>
  <c r="N233" i="38"/>
  <c r="M233" i="38"/>
  <c r="L233" i="38"/>
  <c r="K233" i="38"/>
  <c r="O232" i="38"/>
  <c r="N232" i="38"/>
  <c r="M232" i="38"/>
  <c r="L232" i="38"/>
  <c r="K232" i="38"/>
  <c r="O231" i="38"/>
  <c r="N231" i="38"/>
  <c r="M231" i="38"/>
  <c r="L231" i="38"/>
  <c r="K231" i="38"/>
  <c r="O230" i="38"/>
  <c r="N230" i="38"/>
  <c r="M230" i="38"/>
  <c r="L230" i="38"/>
  <c r="K230" i="38"/>
  <c r="O229" i="38"/>
  <c r="N229" i="38"/>
  <c r="M229" i="38"/>
  <c r="L229" i="38"/>
  <c r="K229" i="38"/>
  <c r="O228" i="38"/>
  <c r="N228" i="38"/>
  <c r="M228" i="38"/>
  <c r="L228" i="38"/>
  <c r="K228" i="38"/>
  <c r="O227" i="38"/>
  <c r="N227" i="38"/>
  <c r="M227" i="38"/>
  <c r="L227" i="38"/>
  <c r="K227" i="38"/>
  <c r="O226" i="38"/>
  <c r="N226" i="38"/>
  <c r="M226" i="38"/>
  <c r="L226" i="38"/>
  <c r="K226" i="38"/>
  <c r="O225" i="38"/>
  <c r="N225" i="38"/>
  <c r="M225" i="38"/>
  <c r="L225" i="38"/>
  <c r="K225" i="38"/>
  <c r="O224" i="38"/>
  <c r="N224" i="38"/>
  <c r="M224" i="38"/>
  <c r="L224" i="38"/>
  <c r="K224" i="38"/>
  <c r="O223" i="38"/>
  <c r="N223" i="38"/>
  <c r="M223" i="38"/>
  <c r="L223" i="38"/>
  <c r="K223" i="38"/>
  <c r="O222" i="38"/>
  <c r="N222" i="38"/>
  <c r="M222" i="38"/>
  <c r="L222" i="38"/>
  <c r="K222" i="38"/>
  <c r="O221" i="38"/>
  <c r="N221" i="38"/>
  <c r="M221" i="38"/>
  <c r="L221" i="38"/>
  <c r="K221" i="38"/>
  <c r="O220" i="38"/>
  <c r="N220" i="38"/>
  <c r="M220" i="38"/>
  <c r="L220" i="38"/>
  <c r="K220" i="38"/>
  <c r="O219" i="38"/>
  <c r="N219" i="38"/>
  <c r="M219" i="38"/>
  <c r="L219" i="38"/>
  <c r="K219" i="38"/>
  <c r="O218" i="38"/>
  <c r="N218" i="38"/>
  <c r="M218" i="38"/>
  <c r="L218" i="38"/>
  <c r="K218" i="38"/>
  <c r="O217" i="38"/>
  <c r="N217" i="38"/>
  <c r="M217" i="38"/>
  <c r="L217" i="38"/>
  <c r="K217" i="38"/>
  <c r="O216" i="38"/>
  <c r="N216" i="38"/>
  <c r="M216" i="38"/>
  <c r="L216" i="38"/>
  <c r="K216" i="38"/>
  <c r="O215" i="38"/>
  <c r="N215" i="38"/>
  <c r="M215" i="38"/>
  <c r="L215" i="38"/>
  <c r="K215" i="38"/>
  <c r="O214" i="38"/>
  <c r="N214" i="38"/>
  <c r="M214" i="38"/>
  <c r="L214" i="38"/>
  <c r="K214" i="38"/>
  <c r="O213" i="38"/>
  <c r="N213" i="38"/>
  <c r="M213" i="38"/>
  <c r="L213" i="38"/>
  <c r="K213" i="38"/>
  <c r="O212" i="38"/>
  <c r="N212" i="38"/>
  <c r="M212" i="38"/>
  <c r="L212" i="38"/>
  <c r="K212" i="38"/>
  <c r="O211" i="38"/>
  <c r="N211" i="38"/>
  <c r="M211" i="38"/>
  <c r="L211" i="38"/>
  <c r="K211" i="38"/>
  <c r="O210" i="38"/>
  <c r="N210" i="38"/>
  <c r="M210" i="38"/>
  <c r="L210" i="38"/>
  <c r="K210" i="38"/>
  <c r="O209" i="38"/>
  <c r="N209" i="38"/>
  <c r="M209" i="38"/>
  <c r="L209" i="38"/>
  <c r="K209" i="38"/>
  <c r="O208" i="38"/>
  <c r="N208" i="38"/>
  <c r="M208" i="38"/>
  <c r="L208" i="38"/>
  <c r="K208" i="38"/>
  <c r="O207" i="38"/>
  <c r="N207" i="38"/>
  <c r="M207" i="38"/>
  <c r="L207" i="38"/>
  <c r="K207" i="38"/>
  <c r="O206" i="38"/>
  <c r="N206" i="38"/>
  <c r="M206" i="38"/>
  <c r="L206" i="38"/>
  <c r="K206" i="38"/>
  <c r="O205" i="38"/>
  <c r="N205" i="38"/>
  <c r="M205" i="38"/>
  <c r="L205" i="38"/>
  <c r="K205" i="38"/>
  <c r="O204" i="38"/>
  <c r="N204" i="38"/>
  <c r="M204" i="38"/>
  <c r="L204" i="38"/>
  <c r="K204" i="38"/>
  <c r="O203" i="38"/>
  <c r="N203" i="38"/>
  <c r="M203" i="38"/>
  <c r="L203" i="38"/>
  <c r="K203" i="38"/>
  <c r="O202" i="38"/>
  <c r="N202" i="38"/>
  <c r="M202" i="38"/>
  <c r="L202" i="38"/>
  <c r="K202" i="38"/>
  <c r="O201" i="38"/>
  <c r="N201" i="38"/>
  <c r="M201" i="38"/>
  <c r="L201" i="38"/>
  <c r="K201" i="38"/>
  <c r="O200" i="38"/>
  <c r="N200" i="38"/>
  <c r="M200" i="38"/>
  <c r="L200" i="38"/>
  <c r="K200" i="38"/>
  <c r="O199" i="38"/>
  <c r="N199" i="38"/>
  <c r="M199" i="38"/>
  <c r="L199" i="38"/>
  <c r="K199" i="38"/>
  <c r="O198" i="38"/>
  <c r="N198" i="38"/>
  <c r="M198" i="38"/>
  <c r="L198" i="38"/>
  <c r="K198" i="38"/>
  <c r="O197" i="38"/>
  <c r="N197" i="38"/>
  <c r="M197" i="38"/>
  <c r="L197" i="38"/>
  <c r="K197" i="38"/>
  <c r="O196" i="38"/>
  <c r="N196" i="38"/>
  <c r="M196" i="38"/>
  <c r="L196" i="38"/>
  <c r="K196" i="38"/>
  <c r="O195" i="38"/>
  <c r="N195" i="38"/>
  <c r="M195" i="38"/>
  <c r="L195" i="38"/>
  <c r="K195" i="38"/>
  <c r="O194" i="38"/>
  <c r="N194" i="38"/>
  <c r="M194" i="38"/>
  <c r="L194" i="38"/>
  <c r="K194" i="38"/>
  <c r="O193" i="38"/>
  <c r="N193" i="38"/>
  <c r="M193" i="38"/>
  <c r="L193" i="38"/>
  <c r="K193" i="38"/>
  <c r="O192" i="38"/>
  <c r="N192" i="38"/>
  <c r="M192" i="38"/>
  <c r="L192" i="38"/>
  <c r="K192" i="38"/>
  <c r="O191" i="38"/>
  <c r="N191" i="38"/>
  <c r="M191" i="38"/>
  <c r="L191" i="38"/>
  <c r="K191" i="38"/>
  <c r="O190" i="38"/>
  <c r="N190" i="38"/>
  <c r="M190" i="38"/>
  <c r="L190" i="38"/>
  <c r="K190" i="38"/>
  <c r="O189" i="38"/>
  <c r="N189" i="38"/>
  <c r="M189" i="38"/>
  <c r="L189" i="38"/>
  <c r="K189" i="38"/>
  <c r="O188" i="38"/>
  <c r="N188" i="38"/>
  <c r="M188" i="38"/>
  <c r="L188" i="38"/>
  <c r="K188" i="38"/>
  <c r="O187" i="38"/>
  <c r="N187" i="38"/>
  <c r="M187" i="38"/>
  <c r="L187" i="38"/>
  <c r="K187" i="38"/>
  <c r="O186" i="38"/>
  <c r="N186" i="38"/>
  <c r="M186" i="38"/>
  <c r="L186" i="38"/>
  <c r="K186" i="38"/>
  <c r="O185" i="38"/>
  <c r="N185" i="38"/>
  <c r="M185" i="38"/>
  <c r="L185" i="38"/>
  <c r="K185" i="38"/>
  <c r="O184" i="38"/>
  <c r="N184" i="38"/>
  <c r="M184" i="38"/>
  <c r="L184" i="38"/>
  <c r="K184" i="38"/>
  <c r="O183" i="38"/>
  <c r="N183" i="38"/>
  <c r="M183" i="38"/>
  <c r="L183" i="38"/>
  <c r="K183" i="38"/>
  <c r="O182" i="38"/>
  <c r="N182" i="38"/>
  <c r="M182" i="38"/>
  <c r="L182" i="38"/>
  <c r="K182" i="38"/>
  <c r="O181" i="38"/>
  <c r="N181" i="38"/>
  <c r="M181" i="38"/>
  <c r="L181" i="38"/>
  <c r="K181" i="38"/>
  <c r="O180" i="38"/>
  <c r="N180" i="38"/>
  <c r="M180" i="38"/>
  <c r="L180" i="38"/>
  <c r="K180" i="38"/>
  <c r="O179" i="38"/>
  <c r="N179" i="38"/>
  <c r="M179" i="38"/>
  <c r="L179" i="38"/>
  <c r="K179" i="38"/>
  <c r="O178" i="38"/>
  <c r="N178" i="38"/>
  <c r="M178" i="38"/>
  <c r="L178" i="38"/>
  <c r="K178" i="38"/>
  <c r="O177" i="38"/>
  <c r="N177" i="38"/>
  <c r="M177" i="38"/>
  <c r="L177" i="38"/>
  <c r="K177" i="38"/>
  <c r="O176" i="38"/>
  <c r="N176" i="38"/>
  <c r="M176" i="38"/>
  <c r="L176" i="38"/>
  <c r="K176" i="38"/>
  <c r="O175" i="38"/>
  <c r="N175" i="38"/>
  <c r="M175" i="38"/>
  <c r="L175" i="38"/>
  <c r="K175" i="38"/>
  <c r="O174" i="38"/>
  <c r="N174" i="38"/>
  <c r="M174" i="38"/>
  <c r="L174" i="38"/>
  <c r="K174" i="38"/>
  <c r="O173" i="38"/>
  <c r="N173" i="38"/>
  <c r="M173" i="38"/>
  <c r="L173" i="38"/>
  <c r="K173" i="38"/>
  <c r="O172" i="38"/>
  <c r="N172" i="38"/>
  <c r="M172" i="38"/>
  <c r="L172" i="38"/>
  <c r="K172" i="38"/>
  <c r="O171" i="38"/>
  <c r="N171" i="38"/>
  <c r="M171" i="38"/>
  <c r="L171" i="38"/>
  <c r="K171" i="38"/>
  <c r="O170" i="38"/>
  <c r="N170" i="38"/>
  <c r="M170" i="38"/>
  <c r="L170" i="38"/>
  <c r="K170" i="38"/>
  <c r="O169" i="38"/>
  <c r="N169" i="38"/>
  <c r="M169" i="38"/>
  <c r="L169" i="38"/>
  <c r="K169" i="38"/>
  <c r="O168" i="38"/>
  <c r="N168" i="38"/>
  <c r="M168" i="38"/>
  <c r="L168" i="38"/>
  <c r="K168" i="38"/>
  <c r="O167" i="38"/>
  <c r="N167" i="38"/>
  <c r="M167" i="38"/>
  <c r="L167" i="38"/>
  <c r="K167" i="38"/>
  <c r="O166" i="38"/>
  <c r="N166" i="38"/>
  <c r="M166" i="38"/>
  <c r="L166" i="38"/>
  <c r="K166" i="38"/>
  <c r="O165" i="38"/>
  <c r="N165" i="38"/>
  <c r="M165" i="38"/>
  <c r="L165" i="38"/>
  <c r="K165" i="38"/>
  <c r="O164" i="38"/>
  <c r="N164" i="38"/>
  <c r="M164" i="38"/>
  <c r="L164" i="38"/>
  <c r="K164" i="38"/>
  <c r="O163" i="38"/>
  <c r="N163" i="38"/>
  <c r="M163" i="38"/>
  <c r="L163" i="38"/>
  <c r="K163" i="38"/>
  <c r="O162" i="38"/>
  <c r="N162" i="38"/>
  <c r="M162" i="38"/>
  <c r="L162" i="38"/>
  <c r="K162" i="38"/>
  <c r="O161" i="38"/>
  <c r="N161" i="38"/>
  <c r="M161" i="38"/>
  <c r="L161" i="38"/>
  <c r="K161" i="38"/>
  <c r="O160" i="38"/>
  <c r="N160" i="38"/>
  <c r="M160" i="38"/>
  <c r="L160" i="38"/>
  <c r="K160" i="38"/>
  <c r="O159" i="38"/>
  <c r="N159" i="38"/>
  <c r="M159" i="38"/>
  <c r="L159" i="38"/>
  <c r="K159" i="38"/>
  <c r="O158" i="38"/>
  <c r="N158" i="38"/>
  <c r="M158" i="38"/>
  <c r="L158" i="38"/>
  <c r="K158" i="38"/>
  <c r="O157" i="38"/>
  <c r="N157" i="38"/>
  <c r="M157" i="38"/>
  <c r="L157" i="38"/>
  <c r="K157" i="38"/>
  <c r="O156" i="38"/>
  <c r="N156" i="38"/>
  <c r="M156" i="38"/>
  <c r="L156" i="38"/>
  <c r="K156" i="38"/>
  <c r="O155" i="38"/>
  <c r="N155" i="38"/>
  <c r="M155" i="38"/>
  <c r="L155" i="38"/>
  <c r="K155" i="38"/>
  <c r="O154" i="38"/>
  <c r="N154" i="38"/>
  <c r="M154" i="38"/>
  <c r="L154" i="38"/>
  <c r="K154" i="38"/>
  <c r="O153" i="38"/>
  <c r="N153" i="38"/>
  <c r="M153" i="38"/>
  <c r="L153" i="38"/>
  <c r="K153" i="38"/>
  <c r="O152" i="38"/>
  <c r="N152" i="38"/>
  <c r="M152" i="38"/>
  <c r="L152" i="38"/>
  <c r="K152" i="38"/>
  <c r="O151" i="38"/>
  <c r="N151" i="38"/>
  <c r="M151" i="38"/>
  <c r="L151" i="38"/>
  <c r="K151" i="38"/>
  <c r="O150" i="38"/>
  <c r="N150" i="38"/>
  <c r="M150" i="38"/>
  <c r="L150" i="38"/>
  <c r="K150" i="38"/>
  <c r="O149" i="38"/>
  <c r="N149" i="38"/>
  <c r="M149" i="38"/>
  <c r="L149" i="38"/>
  <c r="K149" i="38"/>
  <c r="O148" i="38"/>
  <c r="N148" i="38"/>
  <c r="M148" i="38"/>
  <c r="L148" i="38"/>
  <c r="K148" i="38"/>
  <c r="O147" i="38"/>
  <c r="N147" i="38"/>
  <c r="M147" i="38"/>
  <c r="L147" i="38"/>
  <c r="K147" i="38"/>
  <c r="O146" i="38"/>
  <c r="N146" i="38"/>
  <c r="M146" i="38"/>
  <c r="L146" i="38"/>
  <c r="K146" i="38"/>
  <c r="O145" i="38"/>
  <c r="N145" i="38"/>
  <c r="M145" i="38"/>
  <c r="L145" i="38"/>
  <c r="K145" i="38"/>
  <c r="O144" i="38"/>
  <c r="N144" i="38"/>
  <c r="M144" i="38"/>
  <c r="L144" i="38"/>
  <c r="K144" i="38"/>
  <c r="O143" i="38"/>
  <c r="N143" i="38"/>
  <c r="M143" i="38"/>
  <c r="L143" i="38"/>
  <c r="K143" i="38"/>
  <c r="O142" i="38"/>
  <c r="N142" i="38"/>
  <c r="M142" i="38"/>
  <c r="L142" i="38"/>
  <c r="K142" i="38"/>
  <c r="O141" i="38"/>
  <c r="N141" i="38"/>
  <c r="M141" i="38"/>
  <c r="L141" i="38"/>
  <c r="K141" i="38"/>
  <c r="O140" i="38"/>
  <c r="N140" i="38"/>
  <c r="M140" i="38"/>
  <c r="L140" i="38"/>
  <c r="K140" i="38"/>
  <c r="O139" i="38"/>
  <c r="N139" i="38"/>
  <c r="M139" i="38"/>
  <c r="L139" i="38"/>
  <c r="K139" i="38"/>
  <c r="O138" i="38"/>
  <c r="N138" i="38"/>
  <c r="M138" i="38"/>
  <c r="L138" i="38"/>
  <c r="K138" i="38"/>
  <c r="O137" i="38"/>
  <c r="N137" i="38"/>
  <c r="M137" i="38"/>
  <c r="L137" i="38"/>
  <c r="K137" i="38"/>
  <c r="O136" i="38"/>
  <c r="N136" i="38"/>
  <c r="M136" i="38"/>
  <c r="L136" i="38"/>
  <c r="K136" i="38"/>
  <c r="O135" i="38"/>
  <c r="N135" i="38"/>
  <c r="M135" i="38"/>
  <c r="L135" i="38"/>
  <c r="K135" i="38"/>
  <c r="O134" i="38"/>
  <c r="N134" i="38"/>
  <c r="M134" i="38"/>
  <c r="L134" i="38"/>
  <c r="K134" i="38"/>
  <c r="O133" i="38"/>
  <c r="N133" i="38"/>
  <c r="M133" i="38"/>
  <c r="L133" i="38"/>
  <c r="K133" i="38"/>
  <c r="O132" i="38"/>
  <c r="N132" i="38"/>
  <c r="M132" i="38"/>
  <c r="L132" i="38"/>
  <c r="K132" i="38"/>
  <c r="O131" i="38"/>
  <c r="N131" i="38"/>
  <c r="M131" i="38"/>
  <c r="L131" i="38"/>
  <c r="K131" i="38"/>
  <c r="O130" i="38"/>
  <c r="N130" i="38"/>
  <c r="M130" i="38"/>
  <c r="L130" i="38"/>
  <c r="K130" i="38"/>
  <c r="O129" i="38"/>
  <c r="N129" i="38"/>
  <c r="M129" i="38"/>
  <c r="L129" i="38"/>
  <c r="K129" i="38"/>
  <c r="O128" i="38"/>
  <c r="N128" i="38"/>
  <c r="M128" i="38"/>
  <c r="L128" i="38"/>
  <c r="K128" i="38"/>
  <c r="O127" i="38"/>
  <c r="N127" i="38"/>
  <c r="M127" i="38"/>
  <c r="L127" i="38"/>
  <c r="K127" i="38"/>
  <c r="O126" i="38"/>
  <c r="N126" i="38"/>
  <c r="M126" i="38"/>
  <c r="L126" i="38"/>
  <c r="K126" i="38"/>
  <c r="O125" i="38"/>
  <c r="N125" i="38"/>
  <c r="M125" i="38"/>
  <c r="L125" i="38"/>
  <c r="K125" i="38"/>
  <c r="O124" i="38"/>
  <c r="N124" i="38"/>
  <c r="M124" i="38"/>
  <c r="L124" i="38"/>
  <c r="K124" i="38"/>
  <c r="O123" i="38"/>
  <c r="N123" i="38"/>
  <c r="M123" i="38"/>
  <c r="L123" i="38"/>
  <c r="K123" i="38"/>
  <c r="O122" i="38"/>
  <c r="N122" i="38"/>
  <c r="M122" i="38"/>
  <c r="L122" i="38"/>
  <c r="K122" i="38"/>
  <c r="O121" i="38"/>
  <c r="N121" i="38"/>
  <c r="M121" i="38"/>
  <c r="L121" i="38"/>
  <c r="K121" i="38"/>
  <c r="O120" i="38"/>
  <c r="N120" i="38"/>
  <c r="M120" i="38"/>
  <c r="L120" i="38"/>
  <c r="K120" i="38"/>
  <c r="O119" i="38"/>
  <c r="N119" i="38"/>
  <c r="M119" i="38"/>
  <c r="L119" i="38"/>
  <c r="K119" i="38"/>
  <c r="O118" i="38"/>
  <c r="N118" i="38"/>
  <c r="M118" i="38"/>
  <c r="L118" i="38"/>
  <c r="K118" i="38"/>
  <c r="O117" i="38"/>
  <c r="N117" i="38"/>
  <c r="M117" i="38"/>
  <c r="L117" i="38"/>
  <c r="K117" i="38"/>
  <c r="O116" i="38"/>
  <c r="N116" i="38"/>
  <c r="M116" i="38"/>
  <c r="L116" i="38"/>
  <c r="K116" i="38"/>
  <c r="O115" i="38"/>
  <c r="N115" i="38"/>
  <c r="M115" i="38"/>
  <c r="L115" i="38"/>
  <c r="K115" i="38"/>
  <c r="O114" i="38"/>
  <c r="N114" i="38"/>
  <c r="M114" i="38"/>
  <c r="L114" i="38"/>
  <c r="K114" i="38"/>
  <c r="O113" i="38"/>
  <c r="N113" i="38"/>
  <c r="M113" i="38"/>
  <c r="L113" i="38"/>
  <c r="K113" i="38"/>
  <c r="O112" i="38"/>
  <c r="N112" i="38"/>
  <c r="M112" i="38"/>
  <c r="L112" i="38"/>
  <c r="K112" i="38"/>
  <c r="O111" i="38"/>
  <c r="N111" i="38"/>
  <c r="M111" i="38"/>
  <c r="L111" i="38"/>
  <c r="K111" i="38"/>
  <c r="O110" i="38"/>
  <c r="N110" i="38"/>
  <c r="M110" i="38"/>
  <c r="L110" i="38"/>
  <c r="K110" i="38"/>
  <c r="O109" i="38"/>
  <c r="N109" i="38"/>
  <c r="M109" i="38"/>
  <c r="L109" i="38"/>
  <c r="K109" i="38"/>
  <c r="O108" i="38"/>
  <c r="N108" i="38"/>
  <c r="M108" i="38"/>
  <c r="L108" i="38"/>
  <c r="K108" i="38"/>
  <c r="O107" i="38"/>
  <c r="N107" i="38"/>
  <c r="M107" i="38"/>
  <c r="L107" i="38"/>
  <c r="K107" i="38"/>
  <c r="O106" i="38"/>
  <c r="N106" i="38"/>
  <c r="M106" i="38"/>
  <c r="L106" i="38"/>
  <c r="K106" i="38"/>
  <c r="O105" i="38"/>
  <c r="N105" i="38"/>
  <c r="M105" i="38"/>
  <c r="L105" i="38"/>
  <c r="K105" i="38"/>
  <c r="O104" i="38"/>
  <c r="N104" i="38"/>
  <c r="M104" i="38"/>
  <c r="L104" i="38"/>
  <c r="K104" i="38"/>
  <c r="O103" i="38"/>
  <c r="N103" i="38"/>
  <c r="M103" i="38"/>
  <c r="L103" i="38"/>
  <c r="K103" i="38"/>
  <c r="O102" i="38"/>
  <c r="N102" i="38"/>
  <c r="M102" i="38"/>
  <c r="L102" i="38"/>
  <c r="K102" i="38"/>
  <c r="O101" i="38"/>
  <c r="N101" i="38"/>
  <c r="M101" i="38"/>
  <c r="L101" i="38"/>
  <c r="K101" i="38"/>
  <c r="O100" i="38"/>
  <c r="N100" i="38"/>
  <c r="M100" i="38"/>
  <c r="L100" i="38"/>
  <c r="K100" i="38"/>
  <c r="O99" i="38"/>
  <c r="N99" i="38"/>
  <c r="M99" i="38"/>
  <c r="L99" i="38"/>
  <c r="K99" i="38"/>
  <c r="O98" i="38"/>
  <c r="N98" i="38"/>
  <c r="M98" i="38"/>
  <c r="L98" i="38"/>
  <c r="K98" i="38"/>
  <c r="O97" i="38"/>
  <c r="N97" i="38"/>
  <c r="M97" i="38"/>
  <c r="L97" i="38"/>
  <c r="K97" i="38"/>
  <c r="O96" i="38"/>
  <c r="N96" i="38"/>
  <c r="M96" i="38"/>
  <c r="L96" i="38"/>
  <c r="K96" i="38"/>
  <c r="O95" i="38"/>
  <c r="N95" i="38"/>
  <c r="M95" i="38"/>
  <c r="L95" i="38"/>
  <c r="K95" i="38"/>
  <c r="O94" i="38"/>
  <c r="N94" i="38"/>
  <c r="M94" i="38"/>
  <c r="L94" i="38"/>
  <c r="K94" i="38"/>
  <c r="O93" i="38"/>
  <c r="N93" i="38"/>
  <c r="M93" i="38"/>
  <c r="L93" i="38"/>
  <c r="K93" i="38"/>
  <c r="O92" i="38"/>
  <c r="N92" i="38"/>
  <c r="M92" i="38"/>
  <c r="L92" i="38"/>
  <c r="K92" i="38"/>
  <c r="O91" i="38"/>
  <c r="N91" i="38"/>
  <c r="M91" i="38"/>
  <c r="L91" i="38"/>
  <c r="K91" i="38"/>
  <c r="O90" i="38"/>
  <c r="N90" i="38"/>
  <c r="M90" i="38"/>
  <c r="L90" i="38"/>
  <c r="K90" i="38"/>
  <c r="O89" i="38"/>
  <c r="N89" i="38"/>
  <c r="M89" i="38"/>
  <c r="L89" i="38"/>
  <c r="K89" i="38"/>
  <c r="O88" i="38"/>
  <c r="N88" i="38"/>
  <c r="M88" i="38"/>
  <c r="L88" i="38"/>
  <c r="K88" i="38"/>
  <c r="O87" i="38"/>
  <c r="N87" i="38"/>
  <c r="M87" i="38"/>
  <c r="L87" i="38"/>
  <c r="K87" i="38"/>
  <c r="O86" i="38"/>
  <c r="N86" i="38"/>
  <c r="M86" i="38"/>
  <c r="L86" i="38"/>
  <c r="K86" i="38"/>
  <c r="O85" i="38"/>
  <c r="N85" i="38"/>
  <c r="M85" i="38"/>
  <c r="L85" i="38"/>
  <c r="K85" i="38"/>
  <c r="O84" i="38"/>
  <c r="N84" i="38"/>
  <c r="M84" i="38"/>
  <c r="L84" i="38"/>
  <c r="K84" i="38"/>
  <c r="O83" i="38"/>
  <c r="N83" i="38"/>
  <c r="M83" i="38"/>
  <c r="L83" i="38"/>
  <c r="K83" i="38"/>
  <c r="O82" i="38"/>
  <c r="N82" i="38"/>
  <c r="M82" i="38"/>
  <c r="L82" i="38"/>
  <c r="K82" i="38"/>
  <c r="O81" i="38"/>
  <c r="N81" i="38"/>
  <c r="M81" i="38"/>
  <c r="L81" i="38"/>
  <c r="K81" i="38"/>
  <c r="O80" i="38"/>
  <c r="N80" i="38"/>
  <c r="M80" i="38"/>
  <c r="L80" i="38"/>
  <c r="K80" i="38"/>
  <c r="O79" i="38"/>
  <c r="N79" i="38"/>
  <c r="M79" i="38"/>
  <c r="L79" i="38"/>
  <c r="K79" i="38"/>
  <c r="O78" i="38"/>
  <c r="N78" i="38"/>
  <c r="M78" i="38"/>
  <c r="L78" i="38"/>
  <c r="K78" i="38"/>
  <c r="O77" i="38"/>
  <c r="N77" i="38"/>
  <c r="M77" i="38"/>
  <c r="L77" i="38"/>
  <c r="K77" i="38"/>
  <c r="O76" i="38"/>
  <c r="N76" i="38"/>
  <c r="M76" i="38"/>
  <c r="L76" i="38"/>
  <c r="K76" i="38"/>
  <c r="O75" i="38"/>
  <c r="N75" i="38"/>
  <c r="M75" i="38"/>
  <c r="L75" i="38"/>
  <c r="K75" i="38"/>
  <c r="O74" i="38"/>
  <c r="N74" i="38"/>
  <c r="M74" i="38"/>
  <c r="L74" i="38"/>
  <c r="K74" i="38"/>
  <c r="O73" i="38"/>
  <c r="N73" i="38"/>
  <c r="M73" i="38"/>
  <c r="L73" i="38"/>
  <c r="K73" i="38"/>
  <c r="O72" i="38"/>
  <c r="N72" i="38"/>
  <c r="M72" i="38"/>
  <c r="L72" i="38"/>
  <c r="K72" i="38"/>
  <c r="O71" i="38"/>
  <c r="N71" i="38"/>
  <c r="M71" i="38"/>
  <c r="L71" i="38"/>
  <c r="K71" i="38"/>
  <c r="O70" i="38"/>
  <c r="N70" i="38"/>
  <c r="M70" i="38"/>
  <c r="L70" i="38"/>
  <c r="K70" i="38"/>
  <c r="O69" i="38"/>
  <c r="N69" i="38"/>
  <c r="M69" i="38"/>
  <c r="L69" i="38"/>
  <c r="K69" i="38"/>
  <c r="O68" i="38"/>
  <c r="N68" i="38"/>
  <c r="M68" i="38"/>
  <c r="L68" i="38"/>
  <c r="K68" i="38"/>
  <c r="O67" i="38"/>
  <c r="N67" i="38"/>
  <c r="M67" i="38"/>
  <c r="L67" i="38"/>
  <c r="K67" i="38"/>
  <c r="O66" i="38"/>
  <c r="N66" i="38"/>
  <c r="M66" i="38"/>
  <c r="L66" i="38"/>
  <c r="K66" i="38"/>
  <c r="O65" i="38"/>
  <c r="N65" i="38"/>
  <c r="M65" i="38"/>
  <c r="L65" i="38"/>
  <c r="K65" i="38"/>
  <c r="O64" i="38"/>
  <c r="N64" i="38"/>
  <c r="M64" i="38"/>
  <c r="L64" i="38"/>
  <c r="K64" i="38"/>
  <c r="O63" i="38"/>
  <c r="N63" i="38"/>
  <c r="M63" i="38"/>
  <c r="L63" i="38"/>
  <c r="K63" i="38"/>
  <c r="O62" i="38"/>
  <c r="N62" i="38"/>
  <c r="M62" i="38"/>
  <c r="L62" i="38"/>
  <c r="K62" i="38"/>
  <c r="O61" i="38"/>
  <c r="N61" i="38"/>
  <c r="M61" i="38"/>
  <c r="L61" i="38"/>
  <c r="K61" i="38"/>
  <c r="O60" i="38"/>
  <c r="N60" i="38"/>
  <c r="M60" i="38"/>
  <c r="L60" i="38"/>
  <c r="K60" i="38"/>
  <c r="O59" i="38"/>
  <c r="N59" i="38"/>
  <c r="M59" i="38"/>
  <c r="L59" i="38"/>
  <c r="K59" i="38"/>
  <c r="O58" i="38"/>
  <c r="N58" i="38"/>
  <c r="M58" i="38"/>
  <c r="L58" i="38"/>
  <c r="K58" i="38"/>
  <c r="O57" i="38"/>
  <c r="N57" i="38"/>
  <c r="M57" i="38"/>
  <c r="L57" i="38"/>
  <c r="K57" i="38"/>
  <c r="O56" i="38"/>
  <c r="N56" i="38"/>
  <c r="M56" i="38"/>
  <c r="L56" i="38"/>
  <c r="K56" i="38"/>
  <c r="O55" i="38"/>
  <c r="N55" i="38"/>
  <c r="M55" i="38"/>
  <c r="L55" i="38"/>
  <c r="K55" i="38"/>
  <c r="O54" i="38"/>
  <c r="N54" i="38"/>
  <c r="M54" i="38"/>
  <c r="L54" i="38"/>
  <c r="K54" i="38"/>
  <c r="O53" i="38"/>
  <c r="N53" i="38"/>
  <c r="M53" i="38"/>
  <c r="L53" i="38"/>
  <c r="K53" i="38"/>
  <c r="O52" i="38"/>
  <c r="N52" i="38"/>
  <c r="M52" i="38"/>
  <c r="L52" i="38"/>
  <c r="K52" i="38"/>
  <c r="O51" i="38"/>
  <c r="N51" i="38"/>
  <c r="M51" i="38"/>
  <c r="L51" i="38"/>
  <c r="K51" i="38"/>
  <c r="O50" i="38"/>
  <c r="N50" i="38"/>
  <c r="M50" i="38"/>
  <c r="L50" i="38"/>
  <c r="K50" i="38"/>
  <c r="O49" i="38"/>
  <c r="N49" i="38"/>
  <c r="M49" i="38"/>
  <c r="L49" i="38"/>
  <c r="K49" i="38"/>
  <c r="O48" i="38"/>
  <c r="N48" i="38"/>
  <c r="M48" i="38"/>
  <c r="L48" i="38"/>
  <c r="K48" i="38"/>
  <c r="O47" i="38"/>
  <c r="N47" i="38"/>
  <c r="M47" i="38"/>
  <c r="L47" i="38"/>
  <c r="K47" i="38"/>
  <c r="O46" i="38"/>
  <c r="N46" i="38"/>
  <c r="M46" i="38"/>
  <c r="L46" i="38"/>
  <c r="K46" i="38"/>
  <c r="O45" i="38"/>
  <c r="N45" i="38"/>
  <c r="M45" i="38"/>
  <c r="L45" i="38"/>
  <c r="K45" i="38"/>
  <c r="O44" i="38"/>
  <c r="N44" i="38"/>
  <c r="M44" i="38"/>
  <c r="L44" i="38"/>
  <c r="K44" i="38"/>
  <c r="O43" i="38"/>
  <c r="N43" i="38"/>
  <c r="M43" i="38"/>
  <c r="L43" i="38"/>
  <c r="K43" i="38"/>
  <c r="O42" i="38"/>
  <c r="N42" i="38"/>
  <c r="M42" i="38"/>
  <c r="L42" i="38"/>
  <c r="K42" i="38"/>
  <c r="O41" i="38"/>
  <c r="N41" i="38"/>
  <c r="M41" i="38"/>
  <c r="L41" i="38"/>
  <c r="K41" i="38"/>
  <c r="O40" i="38"/>
  <c r="N40" i="38"/>
  <c r="M40" i="38"/>
  <c r="L40" i="38"/>
  <c r="K40" i="38"/>
  <c r="O39" i="38"/>
  <c r="N39" i="38"/>
  <c r="M39" i="38"/>
  <c r="L39" i="38"/>
  <c r="K39" i="38"/>
  <c r="O38" i="38"/>
  <c r="N38" i="38"/>
  <c r="M38" i="38"/>
  <c r="L38" i="38"/>
  <c r="K38" i="38"/>
  <c r="O37" i="38"/>
  <c r="N37" i="38"/>
  <c r="M37" i="38"/>
  <c r="L37" i="38"/>
  <c r="K37" i="38"/>
  <c r="O36" i="38"/>
  <c r="N36" i="38"/>
  <c r="M36" i="38"/>
  <c r="L36" i="38"/>
  <c r="K36" i="38"/>
  <c r="O35" i="38"/>
  <c r="N35" i="38"/>
  <c r="M35" i="38"/>
  <c r="L35" i="38"/>
  <c r="K35" i="38"/>
  <c r="O34" i="38"/>
  <c r="N34" i="38"/>
  <c r="M34" i="38"/>
  <c r="L34" i="38"/>
  <c r="K34" i="38"/>
  <c r="O33" i="38"/>
  <c r="N33" i="38"/>
  <c r="M33" i="38"/>
  <c r="L33" i="38"/>
  <c r="K33" i="38"/>
  <c r="O32" i="38"/>
  <c r="N32" i="38"/>
  <c r="M32" i="38"/>
  <c r="L32" i="38"/>
  <c r="K32" i="38"/>
  <c r="O31" i="38"/>
  <c r="N31" i="38"/>
  <c r="M31" i="38"/>
  <c r="L31" i="38"/>
  <c r="K31" i="38"/>
  <c r="O30" i="38"/>
  <c r="N30" i="38"/>
  <c r="M30" i="38"/>
  <c r="L30" i="38"/>
  <c r="K30" i="38"/>
  <c r="O29" i="38"/>
  <c r="N29" i="38"/>
  <c r="M29" i="38"/>
  <c r="L29" i="38"/>
  <c r="K29" i="38"/>
  <c r="O28" i="38"/>
  <c r="N28" i="38"/>
  <c r="M28" i="38"/>
  <c r="L28" i="38"/>
  <c r="K28" i="38"/>
  <c r="O27" i="38"/>
  <c r="N27" i="38"/>
  <c r="M27" i="38"/>
  <c r="L27" i="38"/>
  <c r="K27" i="38"/>
  <c r="O26" i="38"/>
  <c r="N26" i="38"/>
  <c r="M26" i="38"/>
  <c r="L26" i="38"/>
  <c r="K26" i="38"/>
  <c r="O25" i="38"/>
  <c r="N25" i="38"/>
  <c r="M25" i="38"/>
  <c r="L25" i="38"/>
  <c r="K25" i="38"/>
  <c r="O24" i="38"/>
  <c r="N24" i="38"/>
  <c r="M24" i="38"/>
  <c r="L24" i="38"/>
  <c r="K24" i="38"/>
  <c r="O23" i="38"/>
  <c r="N23" i="38"/>
  <c r="M23" i="38"/>
  <c r="L23" i="38"/>
  <c r="K23" i="38"/>
  <c r="O22" i="38"/>
  <c r="N22" i="38"/>
  <c r="M22" i="38"/>
  <c r="L22" i="38"/>
  <c r="K22" i="38"/>
  <c r="O21" i="38"/>
  <c r="N21" i="38"/>
  <c r="M21" i="38"/>
  <c r="L21" i="38"/>
  <c r="K21" i="38"/>
  <c r="O20" i="38"/>
  <c r="N20" i="38"/>
  <c r="M20" i="38"/>
  <c r="L20" i="38"/>
  <c r="K20" i="38"/>
  <c r="O19" i="38"/>
  <c r="N19" i="38"/>
  <c r="M19" i="38"/>
  <c r="L19" i="38"/>
  <c r="K19" i="38"/>
  <c r="O18" i="38"/>
  <c r="N18" i="38"/>
  <c r="M18" i="38"/>
  <c r="L18" i="38"/>
  <c r="K18" i="38"/>
  <c r="O17" i="38"/>
  <c r="N17" i="38"/>
  <c r="M17" i="38"/>
  <c r="L17" i="38"/>
  <c r="K17" i="38"/>
  <c r="O16" i="38"/>
  <c r="N16" i="38"/>
  <c r="M16" i="38"/>
  <c r="L16" i="38"/>
  <c r="K16" i="38"/>
  <c r="O15" i="38"/>
  <c r="N15" i="38"/>
  <c r="M15" i="38"/>
  <c r="L15" i="38"/>
  <c r="K15" i="38"/>
  <c r="O14" i="38"/>
  <c r="N14" i="38"/>
  <c r="M14" i="38"/>
  <c r="L14" i="38"/>
  <c r="K14" i="38"/>
  <c r="O13" i="38"/>
  <c r="N13" i="38"/>
  <c r="M13" i="38"/>
  <c r="L13" i="38"/>
  <c r="K13" i="38"/>
  <c r="O12" i="38"/>
  <c r="N12" i="38"/>
  <c r="M12" i="38"/>
  <c r="L12" i="38"/>
  <c r="K12" i="38"/>
  <c r="O270" i="37"/>
  <c r="N270" i="37"/>
  <c r="M270" i="37"/>
  <c r="L270" i="37"/>
  <c r="K270" i="37"/>
  <c r="O269" i="37"/>
  <c r="N269" i="37"/>
  <c r="M269" i="37"/>
  <c r="L269" i="37"/>
  <c r="K269" i="37"/>
  <c r="O268" i="37"/>
  <c r="N268" i="37"/>
  <c r="M268" i="37"/>
  <c r="L268" i="37"/>
  <c r="K268" i="37"/>
  <c r="O267" i="37"/>
  <c r="N267" i="37"/>
  <c r="M267" i="37"/>
  <c r="L267" i="37"/>
  <c r="K267" i="37"/>
  <c r="O266" i="37"/>
  <c r="N266" i="37"/>
  <c r="M266" i="37"/>
  <c r="L266" i="37"/>
  <c r="K266" i="37"/>
  <c r="O265" i="37"/>
  <c r="N265" i="37"/>
  <c r="M265" i="37"/>
  <c r="L265" i="37"/>
  <c r="K265" i="37"/>
  <c r="O264" i="37"/>
  <c r="N264" i="37"/>
  <c r="M264" i="37"/>
  <c r="L264" i="37"/>
  <c r="K264" i="37"/>
  <c r="O263" i="37"/>
  <c r="N263" i="37"/>
  <c r="M263" i="37"/>
  <c r="L263" i="37"/>
  <c r="K263" i="37"/>
  <c r="O262" i="37"/>
  <c r="N262" i="37"/>
  <c r="M262" i="37"/>
  <c r="L262" i="37"/>
  <c r="K262" i="37"/>
  <c r="O261" i="37"/>
  <c r="N261" i="37"/>
  <c r="M261" i="37"/>
  <c r="L261" i="37"/>
  <c r="K261" i="37"/>
  <c r="O260" i="37"/>
  <c r="N260" i="37"/>
  <c r="M260" i="37"/>
  <c r="L260" i="37"/>
  <c r="K260" i="37"/>
  <c r="O259" i="37"/>
  <c r="N259" i="37"/>
  <c r="M259" i="37"/>
  <c r="L259" i="37"/>
  <c r="K259" i="37"/>
  <c r="O258" i="37"/>
  <c r="N258" i="37"/>
  <c r="M258" i="37"/>
  <c r="L258" i="37"/>
  <c r="K258" i="37"/>
  <c r="O257" i="37"/>
  <c r="N257" i="37"/>
  <c r="M257" i="37"/>
  <c r="L257" i="37"/>
  <c r="K257" i="37"/>
  <c r="O256" i="37"/>
  <c r="N256" i="37"/>
  <c r="M256" i="37"/>
  <c r="L256" i="37"/>
  <c r="K256" i="37"/>
  <c r="O255" i="37"/>
  <c r="N255" i="37"/>
  <c r="M255" i="37"/>
  <c r="L255" i="37"/>
  <c r="K255" i="37"/>
  <c r="O254" i="37"/>
  <c r="N254" i="37"/>
  <c r="M254" i="37"/>
  <c r="L254" i="37"/>
  <c r="K254" i="37"/>
  <c r="O253" i="37"/>
  <c r="N253" i="37"/>
  <c r="M253" i="37"/>
  <c r="L253" i="37"/>
  <c r="K253" i="37"/>
  <c r="O252" i="37"/>
  <c r="N252" i="37"/>
  <c r="M252" i="37"/>
  <c r="L252" i="37"/>
  <c r="K252" i="37"/>
  <c r="O251" i="37"/>
  <c r="N251" i="37"/>
  <c r="M251" i="37"/>
  <c r="L251" i="37"/>
  <c r="K251" i="37"/>
  <c r="O250" i="37"/>
  <c r="N250" i="37"/>
  <c r="M250" i="37"/>
  <c r="L250" i="37"/>
  <c r="K250" i="37"/>
  <c r="O249" i="37"/>
  <c r="N249" i="37"/>
  <c r="M249" i="37"/>
  <c r="L249" i="37"/>
  <c r="K249" i="37"/>
  <c r="O248" i="37"/>
  <c r="N248" i="37"/>
  <c r="M248" i="37"/>
  <c r="L248" i="37"/>
  <c r="K248" i="37"/>
  <c r="O247" i="37"/>
  <c r="N247" i="37"/>
  <c r="M247" i="37"/>
  <c r="L247" i="37"/>
  <c r="K247" i="37"/>
  <c r="O246" i="37"/>
  <c r="N246" i="37"/>
  <c r="M246" i="37"/>
  <c r="L246" i="37"/>
  <c r="K246" i="37"/>
  <c r="O245" i="37"/>
  <c r="N245" i="37"/>
  <c r="M245" i="37"/>
  <c r="L245" i="37"/>
  <c r="K245" i="37"/>
  <c r="O244" i="37"/>
  <c r="N244" i="37"/>
  <c r="M244" i="37"/>
  <c r="L244" i="37"/>
  <c r="K244" i="37"/>
  <c r="O243" i="37"/>
  <c r="N243" i="37"/>
  <c r="M243" i="37"/>
  <c r="L243" i="37"/>
  <c r="K243" i="37"/>
  <c r="O242" i="37"/>
  <c r="N242" i="37"/>
  <c r="M242" i="37"/>
  <c r="L242" i="37"/>
  <c r="K242" i="37"/>
  <c r="O241" i="37"/>
  <c r="N241" i="37"/>
  <c r="M241" i="37"/>
  <c r="L241" i="37"/>
  <c r="K241" i="37"/>
  <c r="O240" i="37"/>
  <c r="N240" i="37"/>
  <c r="M240" i="37"/>
  <c r="L240" i="37"/>
  <c r="K240" i="37"/>
  <c r="O239" i="37"/>
  <c r="N239" i="37"/>
  <c r="M239" i="37"/>
  <c r="L239" i="37"/>
  <c r="K239" i="37"/>
  <c r="O238" i="37"/>
  <c r="N238" i="37"/>
  <c r="M238" i="37"/>
  <c r="L238" i="37"/>
  <c r="K238" i="37"/>
  <c r="O237" i="37"/>
  <c r="N237" i="37"/>
  <c r="M237" i="37"/>
  <c r="L237" i="37"/>
  <c r="K237" i="37"/>
  <c r="O236" i="37"/>
  <c r="N236" i="37"/>
  <c r="M236" i="37"/>
  <c r="L236" i="37"/>
  <c r="K236" i="37"/>
  <c r="O235" i="37"/>
  <c r="N235" i="37"/>
  <c r="M235" i="37"/>
  <c r="L235" i="37"/>
  <c r="K235" i="37"/>
  <c r="O234" i="37"/>
  <c r="N234" i="37"/>
  <c r="M234" i="37"/>
  <c r="L234" i="37"/>
  <c r="K234" i="37"/>
  <c r="O233" i="37"/>
  <c r="N233" i="37"/>
  <c r="M233" i="37"/>
  <c r="L233" i="37"/>
  <c r="K233" i="37"/>
  <c r="O232" i="37"/>
  <c r="N232" i="37"/>
  <c r="M232" i="37"/>
  <c r="L232" i="37"/>
  <c r="K232" i="37"/>
  <c r="O231" i="37"/>
  <c r="N231" i="37"/>
  <c r="M231" i="37"/>
  <c r="L231" i="37"/>
  <c r="K231" i="37"/>
  <c r="O230" i="37"/>
  <c r="N230" i="37"/>
  <c r="M230" i="37"/>
  <c r="L230" i="37"/>
  <c r="K230" i="37"/>
  <c r="O229" i="37"/>
  <c r="N229" i="37"/>
  <c r="M229" i="37"/>
  <c r="L229" i="37"/>
  <c r="K229" i="37"/>
  <c r="O228" i="37"/>
  <c r="N228" i="37"/>
  <c r="M228" i="37"/>
  <c r="L228" i="37"/>
  <c r="K228" i="37"/>
  <c r="O227" i="37"/>
  <c r="N227" i="37"/>
  <c r="M227" i="37"/>
  <c r="L227" i="37"/>
  <c r="K227" i="37"/>
  <c r="O226" i="37"/>
  <c r="N226" i="37"/>
  <c r="M226" i="37"/>
  <c r="L226" i="37"/>
  <c r="K226" i="37"/>
  <c r="O225" i="37"/>
  <c r="N225" i="37"/>
  <c r="M225" i="37"/>
  <c r="L225" i="37"/>
  <c r="K225" i="37"/>
  <c r="O224" i="37"/>
  <c r="N224" i="37"/>
  <c r="M224" i="37"/>
  <c r="L224" i="37"/>
  <c r="K224" i="37"/>
  <c r="O223" i="37"/>
  <c r="N223" i="37"/>
  <c r="M223" i="37"/>
  <c r="L223" i="37"/>
  <c r="K223" i="37"/>
  <c r="O222" i="37"/>
  <c r="N222" i="37"/>
  <c r="M222" i="37"/>
  <c r="L222" i="37"/>
  <c r="K222" i="37"/>
  <c r="O221" i="37"/>
  <c r="N221" i="37"/>
  <c r="M221" i="37"/>
  <c r="L221" i="37"/>
  <c r="K221" i="37"/>
  <c r="O220" i="37"/>
  <c r="N220" i="37"/>
  <c r="M220" i="37"/>
  <c r="L220" i="37"/>
  <c r="K220" i="37"/>
  <c r="O219" i="37"/>
  <c r="N219" i="37"/>
  <c r="M219" i="37"/>
  <c r="L219" i="37"/>
  <c r="K219" i="37"/>
  <c r="O218" i="37"/>
  <c r="N218" i="37"/>
  <c r="M218" i="37"/>
  <c r="L218" i="37"/>
  <c r="K218" i="37"/>
  <c r="O217" i="37"/>
  <c r="N217" i="37"/>
  <c r="M217" i="37"/>
  <c r="L217" i="37"/>
  <c r="K217" i="37"/>
  <c r="O216" i="37"/>
  <c r="N216" i="37"/>
  <c r="M216" i="37"/>
  <c r="L216" i="37"/>
  <c r="K216" i="37"/>
  <c r="O215" i="37"/>
  <c r="N215" i="37"/>
  <c r="M215" i="37"/>
  <c r="L215" i="37"/>
  <c r="K215" i="37"/>
  <c r="O214" i="37"/>
  <c r="N214" i="37"/>
  <c r="M214" i="37"/>
  <c r="L214" i="37"/>
  <c r="K214" i="37"/>
  <c r="O213" i="37"/>
  <c r="N213" i="37"/>
  <c r="M213" i="37"/>
  <c r="L213" i="37"/>
  <c r="K213" i="37"/>
  <c r="O212" i="37"/>
  <c r="N212" i="37"/>
  <c r="M212" i="37"/>
  <c r="L212" i="37"/>
  <c r="K212" i="37"/>
  <c r="O211" i="37"/>
  <c r="N211" i="37"/>
  <c r="M211" i="37"/>
  <c r="L211" i="37"/>
  <c r="K211" i="37"/>
  <c r="O210" i="37"/>
  <c r="N210" i="37"/>
  <c r="M210" i="37"/>
  <c r="L210" i="37"/>
  <c r="K210" i="37"/>
  <c r="O209" i="37"/>
  <c r="N209" i="37"/>
  <c r="M209" i="37"/>
  <c r="L209" i="37"/>
  <c r="K209" i="37"/>
  <c r="O208" i="37"/>
  <c r="N208" i="37"/>
  <c r="M208" i="37"/>
  <c r="L208" i="37"/>
  <c r="K208" i="37"/>
  <c r="O207" i="37"/>
  <c r="N207" i="37"/>
  <c r="M207" i="37"/>
  <c r="L207" i="37"/>
  <c r="K207" i="37"/>
  <c r="O206" i="37"/>
  <c r="N206" i="37"/>
  <c r="M206" i="37"/>
  <c r="L206" i="37"/>
  <c r="K206" i="37"/>
  <c r="O205" i="37"/>
  <c r="N205" i="37"/>
  <c r="M205" i="37"/>
  <c r="L205" i="37"/>
  <c r="K205" i="37"/>
  <c r="O204" i="37"/>
  <c r="N204" i="37"/>
  <c r="M204" i="37"/>
  <c r="L204" i="37"/>
  <c r="K204" i="37"/>
  <c r="O203" i="37"/>
  <c r="N203" i="37"/>
  <c r="M203" i="37"/>
  <c r="L203" i="37"/>
  <c r="K203" i="37"/>
  <c r="O202" i="37"/>
  <c r="N202" i="37"/>
  <c r="M202" i="37"/>
  <c r="L202" i="37"/>
  <c r="K202" i="37"/>
  <c r="O201" i="37"/>
  <c r="N201" i="37"/>
  <c r="M201" i="37"/>
  <c r="L201" i="37"/>
  <c r="K201" i="37"/>
  <c r="O200" i="37"/>
  <c r="N200" i="37"/>
  <c r="M200" i="37"/>
  <c r="L200" i="37"/>
  <c r="K200" i="37"/>
  <c r="O199" i="37"/>
  <c r="N199" i="37"/>
  <c r="M199" i="37"/>
  <c r="L199" i="37"/>
  <c r="K199" i="37"/>
  <c r="O198" i="37"/>
  <c r="N198" i="37"/>
  <c r="M198" i="37"/>
  <c r="L198" i="37"/>
  <c r="K198" i="37"/>
  <c r="O197" i="37"/>
  <c r="N197" i="37"/>
  <c r="M197" i="37"/>
  <c r="L197" i="37"/>
  <c r="K197" i="37"/>
  <c r="O196" i="37"/>
  <c r="N196" i="37"/>
  <c r="M196" i="37"/>
  <c r="L196" i="37"/>
  <c r="K196" i="37"/>
  <c r="O195" i="37"/>
  <c r="N195" i="37"/>
  <c r="M195" i="37"/>
  <c r="L195" i="37"/>
  <c r="K195" i="37"/>
  <c r="O194" i="37"/>
  <c r="N194" i="37"/>
  <c r="M194" i="37"/>
  <c r="L194" i="37"/>
  <c r="K194" i="37"/>
  <c r="O193" i="37"/>
  <c r="N193" i="37"/>
  <c r="M193" i="37"/>
  <c r="L193" i="37"/>
  <c r="K193" i="37"/>
  <c r="O192" i="37"/>
  <c r="N192" i="37"/>
  <c r="M192" i="37"/>
  <c r="L192" i="37"/>
  <c r="K192" i="37"/>
  <c r="O191" i="37"/>
  <c r="N191" i="37"/>
  <c r="M191" i="37"/>
  <c r="L191" i="37"/>
  <c r="K191" i="37"/>
  <c r="O190" i="37"/>
  <c r="N190" i="37"/>
  <c r="M190" i="37"/>
  <c r="L190" i="37"/>
  <c r="K190" i="37"/>
  <c r="O189" i="37"/>
  <c r="N189" i="37"/>
  <c r="M189" i="37"/>
  <c r="L189" i="37"/>
  <c r="K189" i="37"/>
  <c r="O188" i="37"/>
  <c r="N188" i="37"/>
  <c r="M188" i="37"/>
  <c r="L188" i="37"/>
  <c r="K188" i="37"/>
  <c r="O187" i="37"/>
  <c r="N187" i="37"/>
  <c r="M187" i="37"/>
  <c r="L187" i="37"/>
  <c r="K187" i="37"/>
  <c r="O186" i="37"/>
  <c r="N186" i="37"/>
  <c r="M186" i="37"/>
  <c r="L186" i="37"/>
  <c r="K186" i="37"/>
  <c r="O185" i="37"/>
  <c r="N185" i="37"/>
  <c r="M185" i="37"/>
  <c r="L185" i="37"/>
  <c r="K185" i="37"/>
  <c r="O184" i="37"/>
  <c r="N184" i="37"/>
  <c r="M184" i="37"/>
  <c r="L184" i="37"/>
  <c r="K184" i="37"/>
  <c r="O183" i="37"/>
  <c r="N183" i="37"/>
  <c r="M183" i="37"/>
  <c r="L183" i="37"/>
  <c r="K183" i="37"/>
  <c r="O182" i="37"/>
  <c r="N182" i="37"/>
  <c r="M182" i="37"/>
  <c r="L182" i="37"/>
  <c r="K182" i="37"/>
  <c r="O181" i="37"/>
  <c r="N181" i="37"/>
  <c r="M181" i="37"/>
  <c r="L181" i="37"/>
  <c r="K181" i="37"/>
  <c r="O180" i="37"/>
  <c r="N180" i="37"/>
  <c r="M180" i="37"/>
  <c r="L180" i="37"/>
  <c r="K180" i="37"/>
  <c r="O179" i="37"/>
  <c r="N179" i="37"/>
  <c r="M179" i="37"/>
  <c r="L179" i="37"/>
  <c r="K179" i="37"/>
  <c r="O178" i="37"/>
  <c r="N178" i="37"/>
  <c r="M178" i="37"/>
  <c r="L178" i="37"/>
  <c r="K178" i="37"/>
  <c r="O177" i="37"/>
  <c r="N177" i="37"/>
  <c r="M177" i="37"/>
  <c r="L177" i="37"/>
  <c r="K177" i="37"/>
  <c r="O176" i="37"/>
  <c r="N176" i="37"/>
  <c r="M176" i="37"/>
  <c r="L176" i="37"/>
  <c r="K176" i="37"/>
  <c r="O175" i="37"/>
  <c r="N175" i="37"/>
  <c r="M175" i="37"/>
  <c r="L175" i="37"/>
  <c r="K175" i="37"/>
  <c r="O174" i="37"/>
  <c r="N174" i="37"/>
  <c r="M174" i="37"/>
  <c r="L174" i="37"/>
  <c r="K174" i="37"/>
  <c r="O173" i="37"/>
  <c r="N173" i="37"/>
  <c r="M173" i="37"/>
  <c r="L173" i="37"/>
  <c r="K173" i="37"/>
  <c r="O172" i="37"/>
  <c r="N172" i="37"/>
  <c r="M172" i="37"/>
  <c r="L172" i="37"/>
  <c r="K172" i="37"/>
  <c r="O171" i="37"/>
  <c r="N171" i="37"/>
  <c r="M171" i="37"/>
  <c r="L171" i="37"/>
  <c r="K171" i="37"/>
  <c r="O170" i="37"/>
  <c r="N170" i="37"/>
  <c r="M170" i="37"/>
  <c r="L170" i="37"/>
  <c r="K170" i="37"/>
  <c r="O169" i="37"/>
  <c r="N169" i="37"/>
  <c r="M169" i="37"/>
  <c r="L169" i="37"/>
  <c r="K169" i="37"/>
  <c r="O168" i="37"/>
  <c r="N168" i="37"/>
  <c r="M168" i="37"/>
  <c r="L168" i="37"/>
  <c r="K168" i="37"/>
  <c r="O167" i="37"/>
  <c r="N167" i="37"/>
  <c r="M167" i="37"/>
  <c r="L167" i="37"/>
  <c r="K167" i="37"/>
  <c r="O166" i="37"/>
  <c r="N166" i="37"/>
  <c r="M166" i="37"/>
  <c r="L166" i="37"/>
  <c r="K166" i="37"/>
  <c r="O165" i="37"/>
  <c r="N165" i="37"/>
  <c r="M165" i="37"/>
  <c r="L165" i="37"/>
  <c r="K165" i="37"/>
  <c r="O164" i="37"/>
  <c r="N164" i="37"/>
  <c r="M164" i="37"/>
  <c r="L164" i="37"/>
  <c r="K164" i="37"/>
  <c r="O163" i="37"/>
  <c r="N163" i="37"/>
  <c r="M163" i="37"/>
  <c r="L163" i="37"/>
  <c r="K163" i="37"/>
  <c r="O162" i="37"/>
  <c r="N162" i="37"/>
  <c r="M162" i="37"/>
  <c r="L162" i="37"/>
  <c r="K162" i="37"/>
  <c r="O161" i="37"/>
  <c r="N161" i="37"/>
  <c r="M161" i="37"/>
  <c r="L161" i="37"/>
  <c r="K161" i="37"/>
  <c r="O160" i="37"/>
  <c r="N160" i="37"/>
  <c r="M160" i="37"/>
  <c r="L160" i="37"/>
  <c r="K160" i="37"/>
  <c r="O159" i="37"/>
  <c r="N159" i="37"/>
  <c r="M159" i="37"/>
  <c r="L159" i="37"/>
  <c r="K159" i="37"/>
  <c r="O158" i="37"/>
  <c r="N158" i="37"/>
  <c r="M158" i="37"/>
  <c r="L158" i="37"/>
  <c r="K158" i="37"/>
  <c r="O157" i="37"/>
  <c r="N157" i="37"/>
  <c r="M157" i="37"/>
  <c r="L157" i="37"/>
  <c r="K157" i="37"/>
  <c r="O156" i="37"/>
  <c r="N156" i="37"/>
  <c r="M156" i="37"/>
  <c r="L156" i="37"/>
  <c r="K156" i="37"/>
  <c r="O155" i="37"/>
  <c r="N155" i="37"/>
  <c r="M155" i="37"/>
  <c r="L155" i="37"/>
  <c r="K155" i="37"/>
  <c r="O154" i="37"/>
  <c r="N154" i="37"/>
  <c r="M154" i="37"/>
  <c r="L154" i="37"/>
  <c r="K154" i="37"/>
  <c r="O153" i="37"/>
  <c r="N153" i="37"/>
  <c r="M153" i="37"/>
  <c r="L153" i="37"/>
  <c r="K153" i="37"/>
  <c r="O152" i="37"/>
  <c r="N152" i="37"/>
  <c r="M152" i="37"/>
  <c r="L152" i="37"/>
  <c r="K152" i="37"/>
  <c r="O151" i="37"/>
  <c r="N151" i="37"/>
  <c r="M151" i="37"/>
  <c r="L151" i="37"/>
  <c r="K151" i="37"/>
  <c r="O150" i="37"/>
  <c r="N150" i="37"/>
  <c r="M150" i="37"/>
  <c r="L150" i="37"/>
  <c r="K150" i="37"/>
  <c r="O149" i="37"/>
  <c r="N149" i="37"/>
  <c r="M149" i="37"/>
  <c r="L149" i="37"/>
  <c r="K149" i="37"/>
  <c r="O148" i="37"/>
  <c r="N148" i="37"/>
  <c r="M148" i="37"/>
  <c r="L148" i="37"/>
  <c r="K148" i="37"/>
  <c r="O147" i="37"/>
  <c r="N147" i="37"/>
  <c r="M147" i="37"/>
  <c r="L147" i="37"/>
  <c r="K147" i="37"/>
  <c r="O146" i="37"/>
  <c r="N146" i="37"/>
  <c r="M146" i="37"/>
  <c r="L146" i="37"/>
  <c r="K146" i="37"/>
  <c r="O145" i="37"/>
  <c r="N145" i="37"/>
  <c r="M145" i="37"/>
  <c r="L145" i="37"/>
  <c r="K145" i="37"/>
  <c r="O144" i="37"/>
  <c r="N144" i="37"/>
  <c r="M144" i="37"/>
  <c r="L144" i="37"/>
  <c r="K144" i="37"/>
  <c r="O143" i="37"/>
  <c r="N143" i="37"/>
  <c r="M143" i="37"/>
  <c r="L143" i="37"/>
  <c r="K143" i="37"/>
  <c r="O142" i="37"/>
  <c r="N142" i="37"/>
  <c r="M142" i="37"/>
  <c r="L142" i="37"/>
  <c r="K142" i="37"/>
  <c r="O141" i="37"/>
  <c r="N141" i="37"/>
  <c r="M141" i="37"/>
  <c r="L141" i="37"/>
  <c r="K141" i="37"/>
  <c r="O140" i="37"/>
  <c r="N140" i="37"/>
  <c r="M140" i="37"/>
  <c r="L140" i="37"/>
  <c r="K140" i="37"/>
  <c r="O139" i="37"/>
  <c r="N139" i="37"/>
  <c r="M139" i="37"/>
  <c r="L139" i="37"/>
  <c r="K139" i="37"/>
  <c r="O138" i="37"/>
  <c r="N138" i="37"/>
  <c r="M138" i="37"/>
  <c r="L138" i="37"/>
  <c r="K138" i="37"/>
  <c r="O137" i="37"/>
  <c r="N137" i="37"/>
  <c r="M137" i="37"/>
  <c r="L137" i="37"/>
  <c r="K137" i="37"/>
  <c r="O136" i="37"/>
  <c r="N136" i="37"/>
  <c r="M136" i="37"/>
  <c r="L136" i="37"/>
  <c r="K136" i="37"/>
  <c r="O135" i="37"/>
  <c r="N135" i="37"/>
  <c r="M135" i="37"/>
  <c r="L135" i="37"/>
  <c r="K135" i="37"/>
  <c r="O134" i="37"/>
  <c r="N134" i="37"/>
  <c r="M134" i="37"/>
  <c r="L134" i="37"/>
  <c r="K134" i="37"/>
  <c r="O133" i="37"/>
  <c r="N133" i="37"/>
  <c r="M133" i="37"/>
  <c r="L133" i="37"/>
  <c r="K133" i="37"/>
  <c r="O132" i="37"/>
  <c r="N132" i="37"/>
  <c r="M132" i="37"/>
  <c r="L132" i="37"/>
  <c r="K132" i="37"/>
  <c r="O131" i="37"/>
  <c r="N131" i="37"/>
  <c r="M131" i="37"/>
  <c r="L131" i="37"/>
  <c r="K131" i="37"/>
  <c r="O130" i="37"/>
  <c r="N130" i="37"/>
  <c r="M130" i="37"/>
  <c r="L130" i="37"/>
  <c r="K130" i="37"/>
  <c r="O129" i="37"/>
  <c r="N129" i="37"/>
  <c r="M129" i="37"/>
  <c r="L129" i="37"/>
  <c r="K129" i="37"/>
  <c r="O128" i="37"/>
  <c r="N128" i="37"/>
  <c r="M128" i="37"/>
  <c r="L128" i="37"/>
  <c r="K128" i="37"/>
  <c r="O127" i="37"/>
  <c r="N127" i="37"/>
  <c r="M127" i="37"/>
  <c r="L127" i="37"/>
  <c r="K127" i="37"/>
  <c r="O126" i="37"/>
  <c r="N126" i="37"/>
  <c r="M126" i="37"/>
  <c r="L126" i="37"/>
  <c r="K126" i="37"/>
  <c r="O125" i="37"/>
  <c r="N125" i="37"/>
  <c r="M125" i="37"/>
  <c r="L125" i="37"/>
  <c r="K125" i="37"/>
  <c r="O124" i="37"/>
  <c r="N124" i="37"/>
  <c r="M124" i="37"/>
  <c r="L124" i="37"/>
  <c r="K124" i="37"/>
  <c r="O123" i="37"/>
  <c r="N123" i="37"/>
  <c r="M123" i="37"/>
  <c r="L123" i="37"/>
  <c r="K123" i="37"/>
  <c r="O122" i="37"/>
  <c r="N122" i="37"/>
  <c r="M122" i="37"/>
  <c r="L122" i="37"/>
  <c r="K122" i="37"/>
  <c r="O121" i="37"/>
  <c r="N121" i="37"/>
  <c r="M121" i="37"/>
  <c r="L121" i="37"/>
  <c r="K121" i="37"/>
  <c r="O120" i="37"/>
  <c r="N120" i="37"/>
  <c r="M120" i="37"/>
  <c r="L120" i="37"/>
  <c r="K120" i="37"/>
  <c r="O119" i="37"/>
  <c r="N119" i="37"/>
  <c r="M119" i="37"/>
  <c r="L119" i="37"/>
  <c r="K119" i="37"/>
  <c r="O118" i="37"/>
  <c r="N118" i="37"/>
  <c r="M118" i="37"/>
  <c r="L118" i="37"/>
  <c r="K118" i="37"/>
  <c r="O117" i="37"/>
  <c r="N117" i="37"/>
  <c r="M117" i="37"/>
  <c r="L117" i="37"/>
  <c r="K117" i="37"/>
  <c r="O116" i="37"/>
  <c r="N116" i="37"/>
  <c r="M116" i="37"/>
  <c r="L116" i="37"/>
  <c r="K116" i="37"/>
  <c r="O115" i="37"/>
  <c r="N115" i="37"/>
  <c r="M115" i="37"/>
  <c r="L115" i="37"/>
  <c r="K115" i="37"/>
  <c r="O114" i="37"/>
  <c r="N114" i="37"/>
  <c r="M114" i="37"/>
  <c r="L114" i="37"/>
  <c r="K114" i="37"/>
  <c r="O113" i="37"/>
  <c r="N113" i="37"/>
  <c r="M113" i="37"/>
  <c r="L113" i="37"/>
  <c r="K113" i="37"/>
  <c r="O112" i="37"/>
  <c r="N112" i="37"/>
  <c r="M112" i="37"/>
  <c r="L112" i="37"/>
  <c r="K112" i="37"/>
  <c r="O111" i="37"/>
  <c r="N111" i="37"/>
  <c r="M111" i="37"/>
  <c r="L111" i="37"/>
  <c r="K111" i="37"/>
  <c r="O110" i="37"/>
  <c r="N110" i="37"/>
  <c r="M110" i="37"/>
  <c r="L110" i="37"/>
  <c r="K110" i="37"/>
  <c r="O109" i="37"/>
  <c r="N109" i="37"/>
  <c r="M109" i="37"/>
  <c r="L109" i="37"/>
  <c r="K109" i="37"/>
  <c r="O108" i="37"/>
  <c r="N108" i="37"/>
  <c r="M108" i="37"/>
  <c r="L108" i="37"/>
  <c r="K108" i="37"/>
  <c r="O107" i="37"/>
  <c r="N107" i="37"/>
  <c r="M107" i="37"/>
  <c r="L107" i="37"/>
  <c r="K107" i="37"/>
  <c r="O106" i="37"/>
  <c r="N106" i="37"/>
  <c r="M106" i="37"/>
  <c r="L106" i="37"/>
  <c r="K106" i="37"/>
  <c r="O105" i="37"/>
  <c r="N105" i="37"/>
  <c r="M105" i="37"/>
  <c r="L105" i="37"/>
  <c r="K105" i="37"/>
  <c r="O104" i="37"/>
  <c r="N104" i="37"/>
  <c r="M104" i="37"/>
  <c r="L104" i="37"/>
  <c r="K104" i="37"/>
  <c r="O103" i="37"/>
  <c r="N103" i="37"/>
  <c r="M103" i="37"/>
  <c r="L103" i="37"/>
  <c r="K103" i="37"/>
  <c r="O102" i="37"/>
  <c r="N102" i="37"/>
  <c r="M102" i="37"/>
  <c r="L102" i="37"/>
  <c r="K102" i="37"/>
  <c r="O101" i="37"/>
  <c r="N101" i="37"/>
  <c r="M101" i="37"/>
  <c r="L101" i="37"/>
  <c r="K101" i="37"/>
  <c r="O100" i="37"/>
  <c r="N100" i="37"/>
  <c r="M100" i="37"/>
  <c r="L100" i="37"/>
  <c r="K100" i="37"/>
  <c r="O99" i="37"/>
  <c r="N99" i="37"/>
  <c r="M99" i="37"/>
  <c r="L99" i="37"/>
  <c r="K99" i="37"/>
  <c r="O98" i="37"/>
  <c r="N98" i="37"/>
  <c r="M98" i="37"/>
  <c r="L98" i="37"/>
  <c r="K98" i="37"/>
  <c r="O97" i="37"/>
  <c r="N97" i="37"/>
  <c r="M97" i="37"/>
  <c r="L97" i="37"/>
  <c r="K97" i="37"/>
  <c r="O96" i="37"/>
  <c r="N96" i="37"/>
  <c r="M96" i="37"/>
  <c r="L96" i="37"/>
  <c r="K96" i="37"/>
  <c r="O95" i="37"/>
  <c r="N95" i="37"/>
  <c r="M95" i="37"/>
  <c r="L95" i="37"/>
  <c r="K95" i="37"/>
  <c r="O94" i="37"/>
  <c r="N94" i="37"/>
  <c r="M94" i="37"/>
  <c r="L94" i="37"/>
  <c r="K94" i="37"/>
  <c r="O93" i="37"/>
  <c r="N93" i="37"/>
  <c r="M93" i="37"/>
  <c r="L93" i="37"/>
  <c r="K93" i="37"/>
  <c r="O92" i="37"/>
  <c r="N92" i="37"/>
  <c r="M92" i="37"/>
  <c r="L92" i="37"/>
  <c r="K92" i="37"/>
  <c r="O91" i="37"/>
  <c r="N91" i="37"/>
  <c r="M91" i="37"/>
  <c r="L91" i="37"/>
  <c r="K91" i="37"/>
  <c r="O90" i="37"/>
  <c r="N90" i="37"/>
  <c r="M90" i="37"/>
  <c r="L90" i="37"/>
  <c r="K90" i="37"/>
  <c r="O89" i="37"/>
  <c r="N89" i="37"/>
  <c r="M89" i="37"/>
  <c r="L89" i="37"/>
  <c r="K89" i="37"/>
  <c r="O88" i="37"/>
  <c r="N88" i="37"/>
  <c r="M88" i="37"/>
  <c r="L88" i="37"/>
  <c r="K88" i="37"/>
  <c r="O87" i="37"/>
  <c r="N87" i="37"/>
  <c r="M87" i="37"/>
  <c r="L87" i="37"/>
  <c r="K87" i="37"/>
  <c r="O86" i="37"/>
  <c r="N86" i="37"/>
  <c r="M86" i="37"/>
  <c r="L86" i="37"/>
  <c r="K86" i="37"/>
  <c r="O85" i="37"/>
  <c r="N85" i="37"/>
  <c r="M85" i="37"/>
  <c r="L85" i="37"/>
  <c r="K85" i="37"/>
  <c r="O84" i="37"/>
  <c r="N84" i="37"/>
  <c r="M84" i="37"/>
  <c r="L84" i="37"/>
  <c r="K84" i="37"/>
  <c r="O83" i="37"/>
  <c r="N83" i="37"/>
  <c r="M83" i="37"/>
  <c r="L83" i="37"/>
  <c r="K83" i="37"/>
  <c r="O82" i="37"/>
  <c r="N82" i="37"/>
  <c r="M82" i="37"/>
  <c r="L82" i="37"/>
  <c r="K82" i="37"/>
  <c r="O81" i="37"/>
  <c r="N81" i="37"/>
  <c r="M81" i="37"/>
  <c r="L81" i="37"/>
  <c r="K81" i="37"/>
  <c r="O80" i="37"/>
  <c r="N80" i="37"/>
  <c r="M80" i="37"/>
  <c r="L80" i="37"/>
  <c r="K80" i="37"/>
  <c r="O79" i="37"/>
  <c r="N79" i="37"/>
  <c r="M79" i="37"/>
  <c r="L79" i="37"/>
  <c r="K79" i="37"/>
  <c r="O78" i="37"/>
  <c r="N78" i="37"/>
  <c r="M78" i="37"/>
  <c r="L78" i="37"/>
  <c r="K78" i="37"/>
  <c r="O77" i="37"/>
  <c r="N77" i="37"/>
  <c r="M77" i="37"/>
  <c r="L77" i="37"/>
  <c r="K77" i="37"/>
  <c r="O76" i="37"/>
  <c r="N76" i="37"/>
  <c r="M76" i="37"/>
  <c r="L76" i="37"/>
  <c r="K76" i="37"/>
  <c r="O75" i="37"/>
  <c r="N75" i="37"/>
  <c r="M75" i="37"/>
  <c r="L75" i="37"/>
  <c r="K75" i="37"/>
  <c r="O74" i="37"/>
  <c r="N74" i="37"/>
  <c r="M74" i="37"/>
  <c r="L74" i="37"/>
  <c r="K74" i="37"/>
  <c r="O73" i="37"/>
  <c r="N73" i="37"/>
  <c r="M73" i="37"/>
  <c r="L73" i="37"/>
  <c r="K73" i="37"/>
  <c r="O72" i="37"/>
  <c r="N72" i="37"/>
  <c r="M72" i="37"/>
  <c r="L72" i="37"/>
  <c r="K72" i="37"/>
  <c r="O71" i="37"/>
  <c r="N71" i="37"/>
  <c r="M71" i="37"/>
  <c r="L71" i="37"/>
  <c r="K71" i="37"/>
  <c r="O70" i="37"/>
  <c r="N70" i="37"/>
  <c r="M70" i="37"/>
  <c r="L70" i="37"/>
  <c r="K70" i="37"/>
  <c r="O69" i="37"/>
  <c r="N69" i="37"/>
  <c r="M69" i="37"/>
  <c r="L69" i="37"/>
  <c r="K69" i="37"/>
  <c r="O68" i="37"/>
  <c r="N68" i="37"/>
  <c r="M68" i="37"/>
  <c r="L68" i="37"/>
  <c r="K68" i="37"/>
  <c r="O67" i="37"/>
  <c r="N67" i="37"/>
  <c r="M67" i="37"/>
  <c r="L67" i="37"/>
  <c r="K67" i="37"/>
  <c r="O66" i="37"/>
  <c r="N66" i="37"/>
  <c r="M66" i="37"/>
  <c r="L66" i="37"/>
  <c r="K66" i="37"/>
  <c r="O65" i="37"/>
  <c r="N65" i="37"/>
  <c r="M65" i="37"/>
  <c r="L65" i="37"/>
  <c r="K65" i="37"/>
  <c r="O64" i="37"/>
  <c r="N64" i="37"/>
  <c r="M64" i="37"/>
  <c r="L64" i="37"/>
  <c r="K64" i="37"/>
  <c r="O63" i="37"/>
  <c r="N63" i="37"/>
  <c r="M63" i="37"/>
  <c r="L63" i="37"/>
  <c r="K63" i="37"/>
  <c r="O62" i="37"/>
  <c r="N62" i="37"/>
  <c r="M62" i="37"/>
  <c r="L62" i="37"/>
  <c r="K62" i="37"/>
  <c r="O61" i="37"/>
  <c r="N61" i="37"/>
  <c r="M61" i="37"/>
  <c r="L61" i="37"/>
  <c r="K61" i="37"/>
  <c r="O60" i="37"/>
  <c r="N60" i="37"/>
  <c r="M60" i="37"/>
  <c r="L60" i="37"/>
  <c r="K60" i="37"/>
  <c r="O59" i="37"/>
  <c r="N59" i="37"/>
  <c r="M59" i="37"/>
  <c r="L59" i="37"/>
  <c r="K59" i="37"/>
  <c r="O58" i="37"/>
  <c r="N58" i="37"/>
  <c r="M58" i="37"/>
  <c r="L58" i="37"/>
  <c r="K58" i="37"/>
  <c r="O57" i="37"/>
  <c r="N57" i="37"/>
  <c r="M57" i="37"/>
  <c r="L57" i="37"/>
  <c r="K57" i="37"/>
  <c r="O56" i="37"/>
  <c r="N56" i="37"/>
  <c r="M56" i="37"/>
  <c r="L56" i="37"/>
  <c r="K56" i="37"/>
  <c r="O55" i="37"/>
  <c r="N55" i="37"/>
  <c r="M55" i="37"/>
  <c r="L55" i="37"/>
  <c r="K55" i="37"/>
  <c r="O54" i="37"/>
  <c r="N54" i="37"/>
  <c r="M54" i="37"/>
  <c r="L54" i="37"/>
  <c r="K54" i="37"/>
  <c r="O53" i="37"/>
  <c r="N53" i="37"/>
  <c r="M53" i="37"/>
  <c r="L53" i="37"/>
  <c r="K53" i="37"/>
  <c r="O52" i="37"/>
  <c r="N52" i="37"/>
  <c r="M52" i="37"/>
  <c r="L52" i="37"/>
  <c r="K52" i="37"/>
  <c r="O51" i="37"/>
  <c r="N51" i="37"/>
  <c r="M51" i="37"/>
  <c r="L51" i="37"/>
  <c r="K51" i="37"/>
  <c r="O50" i="37"/>
  <c r="N50" i="37"/>
  <c r="M50" i="37"/>
  <c r="L50" i="37"/>
  <c r="K50" i="37"/>
  <c r="O49" i="37"/>
  <c r="N49" i="37"/>
  <c r="M49" i="37"/>
  <c r="L49" i="37"/>
  <c r="K49" i="37"/>
  <c r="O48" i="37"/>
  <c r="N48" i="37"/>
  <c r="M48" i="37"/>
  <c r="L48" i="37"/>
  <c r="K48" i="37"/>
  <c r="O47" i="37"/>
  <c r="N47" i="37"/>
  <c r="M47" i="37"/>
  <c r="L47" i="37"/>
  <c r="K47" i="37"/>
  <c r="O46" i="37"/>
  <c r="N46" i="37"/>
  <c r="M46" i="37"/>
  <c r="L46" i="37"/>
  <c r="K46" i="37"/>
  <c r="O45" i="37"/>
  <c r="N45" i="37"/>
  <c r="M45" i="37"/>
  <c r="L45" i="37"/>
  <c r="K45" i="37"/>
  <c r="O44" i="37"/>
  <c r="N44" i="37"/>
  <c r="M44" i="37"/>
  <c r="L44" i="37"/>
  <c r="K44" i="37"/>
  <c r="O43" i="37"/>
  <c r="N43" i="37"/>
  <c r="M43" i="37"/>
  <c r="L43" i="37"/>
  <c r="K43" i="37"/>
  <c r="O42" i="37"/>
  <c r="N42" i="37"/>
  <c r="M42" i="37"/>
  <c r="L42" i="37"/>
  <c r="K42" i="37"/>
  <c r="O41" i="37"/>
  <c r="N41" i="37"/>
  <c r="M41" i="37"/>
  <c r="L41" i="37"/>
  <c r="K41" i="37"/>
  <c r="O40" i="37"/>
  <c r="N40" i="37"/>
  <c r="M40" i="37"/>
  <c r="L40" i="37"/>
  <c r="K40" i="37"/>
  <c r="O39" i="37"/>
  <c r="N39" i="37"/>
  <c r="M39" i="37"/>
  <c r="L39" i="37"/>
  <c r="K39" i="37"/>
  <c r="O38" i="37"/>
  <c r="N38" i="37"/>
  <c r="M38" i="37"/>
  <c r="L38" i="37"/>
  <c r="K38" i="37"/>
  <c r="O37" i="37"/>
  <c r="N37" i="37"/>
  <c r="M37" i="37"/>
  <c r="L37" i="37"/>
  <c r="K37" i="37"/>
  <c r="O36" i="37"/>
  <c r="N36" i="37"/>
  <c r="M36" i="37"/>
  <c r="L36" i="37"/>
  <c r="K36" i="37"/>
  <c r="O35" i="37"/>
  <c r="N35" i="37"/>
  <c r="M35" i="37"/>
  <c r="L35" i="37"/>
  <c r="K35" i="37"/>
  <c r="O34" i="37"/>
  <c r="N34" i="37"/>
  <c r="M34" i="37"/>
  <c r="L34" i="37"/>
  <c r="K34" i="37"/>
  <c r="O33" i="37"/>
  <c r="N33" i="37"/>
  <c r="M33" i="37"/>
  <c r="L33" i="37"/>
  <c r="K33" i="37"/>
  <c r="O32" i="37"/>
  <c r="N32" i="37"/>
  <c r="M32" i="37"/>
  <c r="L32" i="37"/>
  <c r="K32" i="37"/>
  <c r="O31" i="37"/>
  <c r="N31" i="37"/>
  <c r="M31" i="37"/>
  <c r="L31" i="37"/>
  <c r="K31" i="37"/>
  <c r="O30" i="37"/>
  <c r="N30" i="37"/>
  <c r="M30" i="37"/>
  <c r="L30" i="37"/>
  <c r="K30" i="37"/>
  <c r="O29" i="37"/>
  <c r="N29" i="37"/>
  <c r="M29" i="37"/>
  <c r="L29" i="37"/>
  <c r="K29" i="37"/>
  <c r="O28" i="37"/>
  <c r="N28" i="37"/>
  <c r="M28" i="37"/>
  <c r="L28" i="37"/>
  <c r="K28" i="37"/>
  <c r="O27" i="37"/>
  <c r="N27" i="37"/>
  <c r="M27" i="37"/>
  <c r="L27" i="37"/>
  <c r="K27" i="37"/>
  <c r="O26" i="37"/>
  <c r="N26" i="37"/>
  <c r="M26" i="37"/>
  <c r="L26" i="37"/>
  <c r="K26" i="37"/>
  <c r="O25" i="37"/>
  <c r="N25" i="37"/>
  <c r="M25" i="37"/>
  <c r="L25" i="37"/>
  <c r="K25" i="37"/>
  <c r="O24" i="37"/>
  <c r="N24" i="37"/>
  <c r="M24" i="37"/>
  <c r="L24" i="37"/>
  <c r="K24" i="37"/>
  <c r="O23" i="37"/>
  <c r="N23" i="37"/>
  <c r="M23" i="37"/>
  <c r="L23" i="37"/>
  <c r="K23" i="37"/>
  <c r="O22" i="37"/>
  <c r="N22" i="37"/>
  <c r="M22" i="37"/>
  <c r="L22" i="37"/>
  <c r="K22" i="37"/>
  <c r="O21" i="37"/>
  <c r="N21" i="37"/>
  <c r="M21" i="37"/>
  <c r="L21" i="37"/>
  <c r="K21" i="37"/>
  <c r="O20" i="37"/>
  <c r="N20" i="37"/>
  <c r="M20" i="37"/>
  <c r="L20" i="37"/>
  <c r="K20" i="37"/>
  <c r="O19" i="37"/>
  <c r="N19" i="37"/>
  <c r="M19" i="37"/>
  <c r="L19" i="37"/>
  <c r="K19" i="37"/>
  <c r="O18" i="37"/>
  <c r="N18" i="37"/>
  <c r="M18" i="37"/>
  <c r="L18" i="37"/>
  <c r="K18" i="37"/>
  <c r="O17" i="37"/>
  <c r="N17" i="37"/>
  <c r="M17" i="37"/>
  <c r="L17" i="37"/>
  <c r="K17" i="37"/>
  <c r="O16" i="37"/>
  <c r="N16" i="37"/>
  <c r="M16" i="37"/>
  <c r="L16" i="37"/>
  <c r="K16" i="37"/>
  <c r="O15" i="37"/>
  <c r="N15" i="37"/>
  <c r="M15" i="37"/>
  <c r="L15" i="37"/>
  <c r="K15" i="37"/>
  <c r="O14" i="37"/>
  <c r="N14" i="37"/>
  <c r="M14" i="37"/>
  <c r="L14" i="37"/>
  <c r="K14" i="37"/>
  <c r="O13" i="37"/>
  <c r="N13" i="37"/>
  <c r="M13" i="37"/>
  <c r="L13" i="37"/>
  <c r="K13" i="37"/>
  <c r="O12" i="37"/>
  <c r="N12" i="37"/>
  <c r="M12" i="37"/>
  <c r="L12" i="37"/>
  <c r="K12" i="37"/>
  <c r="O270" i="36"/>
  <c r="N270" i="36"/>
  <c r="M270" i="36"/>
  <c r="L270" i="36"/>
  <c r="K270" i="36"/>
  <c r="O269" i="36"/>
  <c r="N269" i="36"/>
  <c r="M269" i="36"/>
  <c r="L269" i="36"/>
  <c r="K269" i="36"/>
  <c r="O268" i="36"/>
  <c r="N268" i="36"/>
  <c r="M268" i="36"/>
  <c r="L268" i="36"/>
  <c r="K268" i="36"/>
  <c r="O267" i="36"/>
  <c r="N267" i="36"/>
  <c r="M267" i="36"/>
  <c r="L267" i="36"/>
  <c r="K267" i="36"/>
  <c r="O266" i="36"/>
  <c r="N266" i="36"/>
  <c r="M266" i="36"/>
  <c r="L266" i="36"/>
  <c r="K266" i="36"/>
  <c r="O265" i="36"/>
  <c r="N265" i="36"/>
  <c r="M265" i="36"/>
  <c r="L265" i="36"/>
  <c r="K265" i="36"/>
  <c r="O264" i="36"/>
  <c r="N264" i="36"/>
  <c r="M264" i="36"/>
  <c r="L264" i="36"/>
  <c r="K264" i="36"/>
  <c r="O263" i="36"/>
  <c r="N263" i="36"/>
  <c r="M263" i="36"/>
  <c r="L263" i="36"/>
  <c r="K263" i="36"/>
  <c r="O262" i="36"/>
  <c r="N262" i="36"/>
  <c r="M262" i="36"/>
  <c r="L262" i="36"/>
  <c r="K262" i="36"/>
  <c r="O261" i="36"/>
  <c r="N261" i="36"/>
  <c r="M261" i="36"/>
  <c r="L261" i="36"/>
  <c r="K261" i="36"/>
  <c r="O260" i="36"/>
  <c r="N260" i="36"/>
  <c r="M260" i="36"/>
  <c r="L260" i="36"/>
  <c r="K260" i="36"/>
  <c r="O259" i="36"/>
  <c r="N259" i="36"/>
  <c r="M259" i="36"/>
  <c r="L259" i="36"/>
  <c r="K259" i="36"/>
  <c r="O258" i="36"/>
  <c r="N258" i="36"/>
  <c r="M258" i="36"/>
  <c r="L258" i="36"/>
  <c r="K258" i="36"/>
  <c r="O257" i="36"/>
  <c r="N257" i="36"/>
  <c r="M257" i="36"/>
  <c r="L257" i="36"/>
  <c r="K257" i="36"/>
  <c r="O256" i="36"/>
  <c r="N256" i="36"/>
  <c r="M256" i="36"/>
  <c r="L256" i="36"/>
  <c r="K256" i="36"/>
  <c r="O255" i="36"/>
  <c r="N255" i="36"/>
  <c r="M255" i="36"/>
  <c r="L255" i="36"/>
  <c r="K255" i="36"/>
  <c r="O254" i="36"/>
  <c r="N254" i="36"/>
  <c r="M254" i="36"/>
  <c r="L254" i="36"/>
  <c r="K254" i="36"/>
  <c r="O253" i="36"/>
  <c r="N253" i="36"/>
  <c r="M253" i="36"/>
  <c r="L253" i="36"/>
  <c r="K253" i="36"/>
  <c r="O252" i="36"/>
  <c r="N252" i="36"/>
  <c r="M252" i="36"/>
  <c r="L252" i="36"/>
  <c r="K252" i="36"/>
  <c r="O251" i="36"/>
  <c r="N251" i="36"/>
  <c r="M251" i="36"/>
  <c r="L251" i="36"/>
  <c r="K251" i="36"/>
  <c r="O250" i="36"/>
  <c r="N250" i="36"/>
  <c r="M250" i="36"/>
  <c r="L250" i="36"/>
  <c r="K250" i="36"/>
  <c r="O249" i="36"/>
  <c r="N249" i="36"/>
  <c r="M249" i="36"/>
  <c r="L249" i="36"/>
  <c r="K249" i="36"/>
  <c r="O248" i="36"/>
  <c r="N248" i="36"/>
  <c r="M248" i="36"/>
  <c r="L248" i="36"/>
  <c r="K248" i="36"/>
  <c r="O247" i="36"/>
  <c r="N247" i="36"/>
  <c r="M247" i="36"/>
  <c r="L247" i="36"/>
  <c r="K247" i="36"/>
  <c r="O246" i="36"/>
  <c r="N246" i="36"/>
  <c r="M246" i="36"/>
  <c r="L246" i="36"/>
  <c r="K246" i="36"/>
  <c r="O245" i="36"/>
  <c r="N245" i="36"/>
  <c r="M245" i="36"/>
  <c r="L245" i="36"/>
  <c r="K245" i="36"/>
  <c r="O244" i="36"/>
  <c r="N244" i="36"/>
  <c r="M244" i="36"/>
  <c r="L244" i="36"/>
  <c r="K244" i="36"/>
  <c r="O243" i="36"/>
  <c r="N243" i="36"/>
  <c r="M243" i="36"/>
  <c r="L243" i="36"/>
  <c r="K243" i="36"/>
  <c r="O242" i="36"/>
  <c r="N242" i="36"/>
  <c r="M242" i="36"/>
  <c r="L242" i="36"/>
  <c r="K242" i="36"/>
  <c r="O241" i="36"/>
  <c r="N241" i="36"/>
  <c r="M241" i="36"/>
  <c r="L241" i="36"/>
  <c r="K241" i="36"/>
  <c r="O240" i="36"/>
  <c r="N240" i="36"/>
  <c r="M240" i="36"/>
  <c r="L240" i="36"/>
  <c r="K240" i="36"/>
  <c r="O239" i="36"/>
  <c r="N239" i="36"/>
  <c r="M239" i="36"/>
  <c r="L239" i="36"/>
  <c r="K239" i="36"/>
  <c r="O238" i="36"/>
  <c r="N238" i="36"/>
  <c r="M238" i="36"/>
  <c r="L238" i="36"/>
  <c r="K238" i="36"/>
  <c r="O237" i="36"/>
  <c r="N237" i="36"/>
  <c r="M237" i="36"/>
  <c r="L237" i="36"/>
  <c r="K237" i="36"/>
  <c r="O236" i="36"/>
  <c r="N236" i="36"/>
  <c r="M236" i="36"/>
  <c r="L236" i="36"/>
  <c r="K236" i="36"/>
  <c r="O235" i="36"/>
  <c r="N235" i="36"/>
  <c r="M235" i="36"/>
  <c r="L235" i="36"/>
  <c r="K235" i="36"/>
  <c r="O234" i="36"/>
  <c r="N234" i="36"/>
  <c r="M234" i="36"/>
  <c r="L234" i="36"/>
  <c r="K234" i="36"/>
  <c r="O233" i="36"/>
  <c r="N233" i="36"/>
  <c r="M233" i="36"/>
  <c r="L233" i="36"/>
  <c r="K233" i="36"/>
  <c r="O232" i="36"/>
  <c r="N232" i="36"/>
  <c r="M232" i="36"/>
  <c r="L232" i="36"/>
  <c r="K232" i="36"/>
  <c r="O231" i="36"/>
  <c r="N231" i="36"/>
  <c r="M231" i="36"/>
  <c r="L231" i="36"/>
  <c r="K231" i="36"/>
  <c r="O230" i="36"/>
  <c r="N230" i="36"/>
  <c r="M230" i="36"/>
  <c r="L230" i="36"/>
  <c r="K230" i="36"/>
  <c r="O229" i="36"/>
  <c r="N229" i="36"/>
  <c r="M229" i="36"/>
  <c r="L229" i="36"/>
  <c r="K229" i="36"/>
  <c r="O228" i="36"/>
  <c r="N228" i="36"/>
  <c r="M228" i="36"/>
  <c r="L228" i="36"/>
  <c r="K228" i="36"/>
  <c r="O227" i="36"/>
  <c r="N227" i="36"/>
  <c r="M227" i="36"/>
  <c r="L227" i="36"/>
  <c r="K227" i="36"/>
  <c r="O226" i="36"/>
  <c r="N226" i="36"/>
  <c r="M226" i="36"/>
  <c r="L226" i="36"/>
  <c r="K226" i="36"/>
  <c r="O225" i="36"/>
  <c r="N225" i="36"/>
  <c r="M225" i="36"/>
  <c r="L225" i="36"/>
  <c r="K225" i="36"/>
  <c r="O224" i="36"/>
  <c r="N224" i="36"/>
  <c r="M224" i="36"/>
  <c r="L224" i="36"/>
  <c r="K224" i="36"/>
  <c r="O223" i="36"/>
  <c r="N223" i="36"/>
  <c r="M223" i="36"/>
  <c r="L223" i="36"/>
  <c r="K223" i="36"/>
  <c r="O222" i="36"/>
  <c r="N222" i="36"/>
  <c r="M222" i="36"/>
  <c r="L222" i="36"/>
  <c r="K222" i="36"/>
  <c r="O221" i="36"/>
  <c r="N221" i="36"/>
  <c r="M221" i="36"/>
  <c r="L221" i="36"/>
  <c r="K221" i="36"/>
  <c r="O220" i="36"/>
  <c r="N220" i="36"/>
  <c r="M220" i="36"/>
  <c r="L220" i="36"/>
  <c r="K220" i="36"/>
  <c r="O219" i="36"/>
  <c r="N219" i="36"/>
  <c r="M219" i="36"/>
  <c r="L219" i="36"/>
  <c r="K219" i="36"/>
  <c r="O218" i="36"/>
  <c r="N218" i="36"/>
  <c r="M218" i="36"/>
  <c r="L218" i="36"/>
  <c r="K218" i="36"/>
  <c r="O217" i="36"/>
  <c r="N217" i="36"/>
  <c r="M217" i="36"/>
  <c r="L217" i="36"/>
  <c r="K217" i="36"/>
  <c r="O216" i="36"/>
  <c r="N216" i="36"/>
  <c r="M216" i="36"/>
  <c r="L216" i="36"/>
  <c r="K216" i="36"/>
  <c r="O215" i="36"/>
  <c r="N215" i="36"/>
  <c r="M215" i="36"/>
  <c r="L215" i="36"/>
  <c r="K215" i="36"/>
  <c r="O214" i="36"/>
  <c r="N214" i="36"/>
  <c r="M214" i="36"/>
  <c r="L214" i="36"/>
  <c r="K214" i="36"/>
  <c r="O213" i="36"/>
  <c r="N213" i="36"/>
  <c r="M213" i="36"/>
  <c r="L213" i="36"/>
  <c r="K213" i="36"/>
  <c r="O212" i="36"/>
  <c r="N212" i="36"/>
  <c r="M212" i="36"/>
  <c r="L212" i="36"/>
  <c r="K212" i="36"/>
  <c r="O211" i="36"/>
  <c r="N211" i="36"/>
  <c r="M211" i="36"/>
  <c r="L211" i="36"/>
  <c r="K211" i="36"/>
  <c r="O210" i="36"/>
  <c r="N210" i="36"/>
  <c r="M210" i="36"/>
  <c r="L210" i="36"/>
  <c r="K210" i="36"/>
  <c r="O209" i="36"/>
  <c r="N209" i="36"/>
  <c r="M209" i="36"/>
  <c r="L209" i="36"/>
  <c r="K209" i="36"/>
  <c r="O208" i="36"/>
  <c r="N208" i="36"/>
  <c r="M208" i="36"/>
  <c r="L208" i="36"/>
  <c r="K208" i="36"/>
  <c r="O207" i="36"/>
  <c r="N207" i="36"/>
  <c r="M207" i="36"/>
  <c r="L207" i="36"/>
  <c r="K207" i="36"/>
  <c r="O206" i="36"/>
  <c r="N206" i="36"/>
  <c r="M206" i="36"/>
  <c r="L206" i="36"/>
  <c r="K206" i="36"/>
  <c r="O205" i="36"/>
  <c r="N205" i="36"/>
  <c r="M205" i="36"/>
  <c r="L205" i="36"/>
  <c r="K205" i="36"/>
  <c r="O204" i="36"/>
  <c r="N204" i="36"/>
  <c r="M204" i="36"/>
  <c r="L204" i="36"/>
  <c r="K204" i="36"/>
  <c r="O203" i="36"/>
  <c r="N203" i="36"/>
  <c r="M203" i="36"/>
  <c r="L203" i="36"/>
  <c r="K203" i="36"/>
  <c r="O202" i="36"/>
  <c r="N202" i="36"/>
  <c r="M202" i="36"/>
  <c r="L202" i="36"/>
  <c r="K202" i="36"/>
  <c r="O201" i="36"/>
  <c r="N201" i="36"/>
  <c r="M201" i="36"/>
  <c r="L201" i="36"/>
  <c r="K201" i="36"/>
  <c r="O200" i="36"/>
  <c r="N200" i="36"/>
  <c r="M200" i="36"/>
  <c r="L200" i="36"/>
  <c r="K200" i="36"/>
  <c r="O199" i="36"/>
  <c r="N199" i="36"/>
  <c r="M199" i="36"/>
  <c r="L199" i="36"/>
  <c r="K199" i="36"/>
  <c r="O198" i="36"/>
  <c r="N198" i="36"/>
  <c r="M198" i="36"/>
  <c r="L198" i="36"/>
  <c r="K198" i="36"/>
  <c r="O197" i="36"/>
  <c r="N197" i="36"/>
  <c r="M197" i="36"/>
  <c r="L197" i="36"/>
  <c r="K197" i="36"/>
  <c r="O196" i="36"/>
  <c r="N196" i="36"/>
  <c r="M196" i="36"/>
  <c r="L196" i="36"/>
  <c r="K196" i="36"/>
  <c r="O195" i="36"/>
  <c r="N195" i="36"/>
  <c r="M195" i="36"/>
  <c r="L195" i="36"/>
  <c r="K195" i="36"/>
  <c r="O194" i="36"/>
  <c r="N194" i="36"/>
  <c r="M194" i="36"/>
  <c r="L194" i="36"/>
  <c r="K194" i="36"/>
  <c r="O193" i="36"/>
  <c r="N193" i="36"/>
  <c r="M193" i="36"/>
  <c r="L193" i="36"/>
  <c r="K193" i="36"/>
  <c r="O192" i="36"/>
  <c r="N192" i="36"/>
  <c r="M192" i="36"/>
  <c r="L192" i="36"/>
  <c r="K192" i="36"/>
  <c r="O191" i="36"/>
  <c r="N191" i="36"/>
  <c r="M191" i="36"/>
  <c r="L191" i="36"/>
  <c r="K191" i="36"/>
  <c r="O190" i="36"/>
  <c r="N190" i="36"/>
  <c r="M190" i="36"/>
  <c r="L190" i="36"/>
  <c r="K190" i="36"/>
  <c r="O189" i="36"/>
  <c r="N189" i="36"/>
  <c r="M189" i="36"/>
  <c r="L189" i="36"/>
  <c r="K189" i="36"/>
  <c r="O188" i="36"/>
  <c r="N188" i="36"/>
  <c r="M188" i="36"/>
  <c r="L188" i="36"/>
  <c r="K188" i="36"/>
  <c r="O187" i="36"/>
  <c r="N187" i="36"/>
  <c r="M187" i="36"/>
  <c r="L187" i="36"/>
  <c r="K187" i="36"/>
  <c r="O186" i="36"/>
  <c r="N186" i="36"/>
  <c r="M186" i="36"/>
  <c r="L186" i="36"/>
  <c r="K186" i="36"/>
  <c r="O185" i="36"/>
  <c r="N185" i="36"/>
  <c r="M185" i="36"/>
  <c r="L185" i="36"/>
  <c r="K185" i="36"/>
  <c r="O184" i="36"/>
  <c r="N184" i="36"/>
  <c r="M184" i="36"/>
  <c r="L184" i="36"/>
  <c r="K184" i="36"/>
  <c r="O183" i="36"/>
  <c r="N183" i="36"/>
  <c r="M183" i="36"/>
  <c r="L183" i="36"/>
  <c r="K183" i="36"/>
  <c r="O182" i="36"/>
  <c r="N182" i="36"/>
  <c r="M182" i="36"/>
  <c r="L182" i="36"/>
  <c r="K182" i="36"/>
  <c r="O181" i="36"/>
  <c r="N181" i="36"/>
  <c r="M181" i="36"/>
  <c r="L181" i="36"/>
  <c r="K181" i="36"/>
  <c r="O180" i="36"/>
  <c r="N180" i="36"/>
  <c r="M180" i="36"/>
  <c r="L180" i="36"/>
  <c r="K180" i="36"/>
  <c r="O179" i="36"/>
  <c r="N179" i="36"/>
  <c r="M179" i="36"/>
  <c r="L179" i="36"/>
  <c r="K179" i="36"/>
  <c r="O178" i="36"/>
  <c r="N178" i="36"/>
  <c r="M178" i="36"/>
  <c r="L178" i="36"/>
  <c r="K178" i="36"/>
  <c r="O177" i="36"/>
  <c r="N177" i="36"/>
  <c r="M177" i="36"/>
  <c r="L177" i="36"/>
  <c r="K177" i="36"/>
  <c r="O176" i="36"/>
  <c r="N176" i="36"/>
  <c r="M176" i="36"/>
  <c r="L176" i="36"/>
  <c r="K176" i="36"/>
  <c r="O175" i="36"/>
  <c r="N175" i="36"/>
  <c r="M175" i="36"/>
  <c r="L175" i="36"/>
  <c r="K175" i="36"/>
  <c r="O174" i="36"/>
  <c r="N174" i="36"/>
  <c r="M174" i="36"/>
  <c r="L174" i="36"/>
  <c r="K174" i="36"/>
  <c r="O173" i="36"/>
  <c r="N173" i="36"/>
  <c r="M173" i="36"/>
  <c r="L173" i="36"/>
  <c r="K173" i="36"/>
  <c r="O172" i="36"/>
  <c r="N172" i="36"/>
  <c r="M172" i="36"/>
  <c r="L172" i="36"/>
  <c r="K172" i="36"/>
  <c r="O171" i="36"/>
  <c r="N171" i="36"/>
  <c r="M171" i="36"/>
  <c r="L171" i="36"/>
  <c r="K171" i="36"/>
  <c r="O170" i="36"/>
  <c r="N170" i="36"/>
  <c r="M170" i="36"/>
  <c r="L170" i="36"/>
  <c r="K170" i="36"/>
  <c r="O169" i="36"/>
  <c r="N169" i="36"/>
  <c r="M169" i="36"/>
  <c r="L169" i="36"/>
  <c r="K169" i="36"/>
  <c r="O168" i="36"/>
  <c r="N168" i="36"/>
  <c r="M168" i="36"/>
  <c r="L168" i="36"/>
  <c r="K168" i="36"/>
  <c r="O167" i="36"/>
  <c r="N167" i="36"/>
  <c r="M167" i="36"/>
  <c r="L167" i="36"/>
  <c r="K167" i="36"/>
  <c r="O166" i="36"/>
  <c r="N166" i="36"/>
  <c r="M166" i="36"/>
  <c r="L166" i="36"/>
  <c r="K166" i="36"/>
  <c r="O165" i="36"/>
  <c r="N165" i="36"/>
  <c r="M165" i="36"/>
  <c r="L165" i="36"/>
  <c r="K165" i="36"/>
  <c r="O164" i="36"/>
  <c r="N164" i="36"/>
  <c r="M164" i="36"/>
  <c r="L164" i="36"/>
  <c r="K164" i="36"/>
  <c r="O163" i="36"/>
  <c r="N163" i="36"/>
  <c r="M163" i="36"/>
  <c r="L163" i="36"/>
  <c r="K163" i="36"/>
  <c r="O162" i="36"/>
  <c r="N162" i="36"/>
  <c r="M162" i="36"/>
  <c r="L162" i="36"/>
  <c r="K162" i="36"/>
  <c r="O161" i="36"/>
  <c r="N161" i="36"/>
  <c r="M161" i="36"/>
  <c r="L161" i="36"/>
  <c r="K161" i="36"/>
  <c r="O160" i="36"/>
  <c r="N160" i="36"/>
  <c r="M160" i="36"/>
  <c r="L160" i="36"/>
  <c r="K160" i="36"/>
  <c r="O159" i="36"/>
  <c r="N159" i="36"/>
  <c r="M159" i="36"/>
  <c r="L159" i="36"/>
  <c r="K159" i="36"/>
  <c r="O158" i="36"/>
  <c r="N158" i="36"/>
  <c r="M158" i="36"/>
  <c r="L158" i="36"/>
  <c r="K158" i="36"/>
  <c r="O157" i="36"/>
  <c r="N157" i="36"/>
  <c r="M157" i="36"/>
  <c r="L157" i="36"/>
  <c r="K157" i="36"/>
  <c r="O156" i="36"/>
  <c r="N156" i="36"/>
  <c r="M156" i="36"/>
  <c r="L156" i="36"/>
  <c r="K156" i="36"/>
  <c r="O155" i="36"/>
  <c r="N155" i="36"/>
  <c r="M155" i="36"/>
  <c r="L155" i="36"/>
  <c r="K155" i="36"/>
  <c r="O154" i="36"/>
  <c r="N154" i="36"/>
  <c r="M154" i="36"/>
  <c r="L154" i="36"/>
  <c r="K154" i="36"/>
  <c r="O153" i="36"/>
  <c r="N153" i="36"/>
  <c r="M153" i="36"/>
  <c r="L153" i="36"/>
  <c r="K153" i="36"/>
  <c r="O152" i="36"/>
  <c r="N152" i="36"/>
  <c r="M152" i="36"/>
  <c r="L152" i="36"/>
  <c r="K152" i="36"/>
  <c r="O151" i="36"/>
  <c r="N151" i="36"/>
  <c r="M151" i="36"/>
  <c r="L151" i="36"/>
  <c r="K151" i="36"/>
  <c r="O150" i="36"/>
  <c r="N150" i="36"/>
  <c r="M150" i="36"/>
  <c r="L150" i="36"/>
  <c r="K150" i="36"/>
  <c r="O149" i="36"/>
  <c r="N149" i="36"/>
  <c r="M149" i="36"/>
  <c r="L149" i="36"/>
  <c r="K149" i="36"/>
  <c r="O148" i="36"/>
  <c r="N148" i="36"/>
  <c r="M148" i="36"/>
  <c r="L148" i="36"/>
  <c r="K148" i="36"/>
  <c r="O147" i="36"/>
  <c r="N147" i="36"/>
  <c r="M147" i="36"/>
  <c r="L147" i="36"/>
  <c r="K147" i="36"/>
  <c r="O146" i="36"/>
  <c r="N146" i="36"/>
  <c r="M146" i="36"/>
  <c r="L146" i="36"/>
  <c r="K146" i="36"/>
  <c r="O145" i="36"/>
  <c r="N145" i="36"/>
  <c r="M145" i="36"/>
  <c r="L145" i="36"/>
  <c r="K145" i="36"/>
  <c r="O144" i="36"/>
  <c r="N144" i="36"/>
  <c r="M144" i="36"/>
  <c r="L144" i="36"/>
  <c r="K144" i="36"/>
  <c r="O143" i="36"/>
  <c r="N143" i="36"/>
  <c r="M143" i="36"/>
  <c r="L143" i="36"/>
  <c r="K143" i="36"/>
  <c r="O142" i="36"/>
  <c r="N142" i="36"/>
  <c r="M142" i="36"/>
  <c r="L142" i="36"/>
  <c r="K142" i="36"/>
  <c r="O141" i="36"/>
  <c r="N141" i="36"/>
  <c r="M141" i="36"/>
  <c r="L141" i="36"/>
  <c r="K141" i="36"/>
  <c r="O140" i="36"/>
  <c r="N140" i="36"/>
  <c r="M140" i="36"/>
  <c r="L140" i="36"/>
  <c r="K140" i="36"/>
  <c r="O139" i="36"/>
  <c r="N139" i="36"/>
  <c r="M139" i="36"/>
  <c r="L139" i="36"/>
  <c r="K139" i="36"/>
  <c r="O138" i="36"/>
  <c r="N138" i="36"/>
  <c r="M138" i="36"/>
  <c r="L138" i="36"/>
  <c r="K138" i="36"/>
  <c r="O137" i="36"/>
  <c r="N137" i="36"/>
  <c r="M137" i="36"/>
  <c r="L137" i="36"/>
  <c r="K137" i="36"/>
  <c r="O136" i="36"/>
  <c r="N136" i="36"/>
  <c r="M136" i="36"/>
  <c r="L136" i="36"/>
  <c r="K136" i="36"/>
  <c r="O135" i="36"/>
  <c r="N135" i="36"/>
  <c r="M135" i="36"/>
  <c r="L135" i="36"/>
  <c r="K135" i="36"/>
  <c r="O134" i="36"/>
  <c r="N134" i="36"/>
  <c r="M134" i="36"/>
  <c r="L134" i="36"/>
  <c r="K134" i="36"/>
  <c r="O133" i="36"/>
  <c r="N133" i="36"/>
  <c r="M133" i="36"/>
  <c r="L133" i="36"/>
  <c r="K133" i="36"/>
  <c r="O132" i="36"/>
  <c r="N132" i="36"/>
  <c r="M132" i="36"/>
  <c r="L132" i="36"/>
  <c r="K132" i="36"/>
  <c r="O131" i="36"/>
  <c r="N131" i="36"/>
  <c r="M131" i="36"/>
  <c r="L131" i="36"/>
  <c r="K131" i="36"/>
  <c r="O130" i="36"/>
  <c r="N130" i="36"/>
  <c r="M130" i="36"/>
  <c r="L130" i="36"/>
  <c r="K130" i="36"/>
  <c r="O129" i="36"/>
  <c r="N129" i="36"/>
  <c r="M129" i="36"/>
  <c r="L129" i="36"/>
  <c r="K129" i="36"/>
  <c r="O128" i="36"/>
  <c r="N128" i="36"/>
  <c r="M128" i="36"/>
  <c r="L128" i="36"/>
  <c r="K128" i="36"/>
  <c r="O127" i="36"/>
  <c r="N127" i="36"/>
  <c r="M127" i="36"/>
  <c r="L127" i="36"/>
  <c r="K127" i="36"/>
  <c r="O126" i="36"/>
  <c r="N126" i="36"/>
  <c r="M126" i="36"/>
  <c r="L126" i="36"/>
  <c r="K126" i="36"/>
  <c r="O125" i="36"/>
  <c r="N125" i="36"/>
  <c r="M125" i="36"/>
  <c r="L125" i="36"/>
  <c r="K125" i="36"/>
  <c r="O124" i="36"/>
  <c r="N124" i="36"/>
  <c r="M124" i="36"/>
  <c r="L124" i="36"/>
  <c r="K124" i="36"/>
  <c r="O123" i="36"/>
  <c r="N123" i="36"/>
  <c r="M123" i="36"/>
  <c r="L123" i="36"/>
  <c r="K123" i="36"/>
  <c r="O122" i="36"/>
  <c r="N122" i="36"/>
  <c r="M122" i="36"/>
  <c r="L122" i="36"/>
  <c r="K122" i="36"/>
  <c r="O121" i="36"/>
  <c r="N121" i="36"/>
  <c r="M121" i="36"/>
  <c r="L121" i="36"/>
  <c r="K121" i="36"/>
  <c r="O120" i="36"/>
  <c r="N120" i="36"/>
  <c r="M120" i="36"/>
  <c r="L120" i="36"/>
  <c r="K120" i="36"/>
  <c r="O119" i="36"/>
  <c r="N119" i="36"/>
  <c r="M119" i="36"/>
  <c r="L119" i="36"/>
  <c r="K119" i="36"/>
  <c r="O118" i="36"/>
  <c r="N118" i="36"/>
  <c r="M118" i="36"/>
  <c r="L118" i="36"/>
  <c r="K118" i="36"/>
  <c r="O117" i="36"/>
  <c r="N117" i="36"/>
  <c r="M117" i="36"/>
  <c r="L117" i="36"/>
  <c r="K117" i="36"/>
  <c r="O116" i="36"/>
  <c r="N116" i="36"/>
  <c r="M116" i="36"/>
  <c r="L116" i="36"/>
  <c r="K116" i="36"/>
  <c r="O115" i="36"/>
  <c r="N115" i="36"/>
  <c r="M115" i="36"/>
  <c r="L115" i="36"/>
  <c r="K115" i="36"/>
  <c r="O114" i="36"/>
  <c r="N114" i="36"/>
  <c r="M114" i="36"/>
  <c r="L114" i="36"/>
  <c r="K114" i="36"/>
  <c r="O113" i="36"/>
  <c r="N113" i="36"/>
  <c r="M113" i="36"/>
  <c r="L113" i="36"/>
  <c r="K113" i="36"/>
  <c r="O112" i="36"/>
  <c r="N112" i="36"/>
  <c r="M112" i="36"/>
  <c r="L112" i="36"/>
  <c r="K112" i="36"/>
  <c r="O111" i="36"/>
  <c r="N111" i="36"/>
  <c r="M111" i="36"/>
  <c r="L111" i="36"/>
  <c r="K111" i="36"/>
  <c r="O110" i="36"/>
  <c r="N110" i="36"/>
  <c r="M110" i="36"/>
  <c r="L110" i="36"/>
  <c r="K110" i="36"/>
  <c r="O109" i="36"/>
  <c r="N109" i="36"/>
  <c r="M109" i="36"/>
  <c r="L109" i="36"/>
  <c r="K109" i="36"/>
  <c r="O108" i="36"/>
  <c r="N108" i="36"/>
  <c r="M108" i="36"/>
  <c r="L108" i="36"/>
  <c r="K108" i="36"/>
  <c r="O107" i="36"/>
  <c r="N107" i="36"/>
  <c r="M107" i="36"/>
  <c r="L107" i="36"/>
  <c r="K107" i="36"/>
  <c r="O106" i="36"/>
  <c r="N106" i="36"/>
  <c r="M106" i="36"/>
  <c r="L106" i="36"/>
  <c r="K106" i="36"/>
  <c r="O105" i="36"/>
  <c r="N105" i="36"/>
  <c r="M105" i="36"/>
  <c r="L105" i="36"/>
  <c r="K105" i="36"/>
  <c r="O104" i="36"/>
  <c r="N104" i="36"/>
  <c r="M104" i="36"/>
  <c r="L104" i="36"/>
  <c r="K104" i="36"/>
  <c r="O103" i="36"/>
  <c r="N103" i="36"/>
  <c r="M103" i="36"/>
  <c r="L103" i="36"/>
  <c r="K103" i="36"/>
  <c r="O102" i="36"/>
  <c r="N102" i="36"/>
  <c r="M102" i="36"/>
  <c r="L102" i="36"/>
  <c r="K102" i="36"/>
  <c r="O101" i="36"/>
  <c r="N101" i="36"/>
  <c r="M101" i="36"/>
  <c r="L101" i="36"/>
  <c r="K101" i="36"/>
  <c r="O100" i="36"/>
  <c r="N100" i="36"/>
  <c r="M100" i="36"/>
  <c r="L100" i="36"/>
  <c r="K100" i="36"/>
  <c r="O99" i="36"/>
  <c r="N99" i="36"/>
  <c r="M99" i="36"/>
  <c r="L99" i="36"/>
  <c r="K99" i="36"/>
  <c r="O98" i="36"/>
  <c r="N98" i="36"/>
  <c r="M98" i="36"/>
  <c r="L98" i="36"/>
  <c r="K98" i="36"/>
  <c r="O97" i="36"/>
  <c r="N97" i="36"/>
  <c r="M97" i="36"/>
  <c r="L97" i="36"/>
  <c r="K97" i="36"/>
  <c r="O96" i="36"/>
  <c r="N96" i="36"/>
  <c r="M96" i="36"/>
  <c r="L96" i="36"/>
  <c r="K96" i="36"/>
  <c r="O95" i="36"/>
  <c r="N95" i="36"/>
  <c r="M95" i="36"/>
  <c r="L95" i="36"/>
  <c r="K95" i="36"/>
  <c r="O94" i="36"/>
  <c r="N94" i="36"/>
  <c r="M94" i="36"/>
  <c r="L94" i="36"/>
  <c r="K94" i="36"/>
  <c r="O93" i="36"/>
  <c r="N93" i="36"/>
  <c r="M93" i="36"/>
  <c r="L93" i="36"/>
  <c r="K93" i="36"/>
  <c r="O92" i="36"/>
  <c r="N92" i="36"/>
  <c r="M92" i="36"/>
  <c r="L92" i="36"/>
  <c r="K92" i="36"/>
  <c r="O91" i="36"/>
  <c r="N91" i="36"/>
  <c r="M91" i="36"/>
  <c r="L91" i="36"/>
  <c r="K91" i="36"/>
  <c r="O90" i="36"/>
  <c r="N90" i="36"/>
  <c r="M90" i="36"/>
  <c r="L90" i="36"/>
  <c r="K90" i="36"/>
  <c r="O89" i="36"/>
  <c r="N89" i="36"/>
  <c r="M89" i="36"/>
  <c r="L89" i="36"/>
  <c r="K89" i="36"/>
  <c r="O88" i="36"/>
  <c r="N88" i="36"/>
  <c r="M88" i="36"/>
  <c r="L88" i="36"/>
  <c r="K88" i="36"/>
  <c r="O87" i="36"/>
  <c r="N87" i="36"/>
  <c r="M87" i="36"/>
  <c r="L87" i="36"/>
  <c r="K87" i="36"/>
  <c r="O86" i="36"/>
  <c r="N86" i="36"/>
  <c r="M86" i="36"/>
  <c r="L86" i="36"/>
  <c r="K86" i="36"/>
  <c r="O85" i="36"/>
  <c r="N85" i="36"/>
  <c r="M85" i="36"/>
  <c r="L85" i="36"/>
  <c r="K85" i="36"/>
  <c r="O84" i="36"/>
  <c r="N84" i="36"/>
  <c r="M84" i="36"/>
  <c r="L84" i="36"/>
  <c r="K84" i="36"/>
  <c r="O83" i="36"/>
  <c r="N83" i="36"/>
  <c r="M83" i="36"/>
  <c r="L83" i="36"/>
  <c r="K83" i="36"/>
  <c r="O82" i="36"/>
  <c r="N82" i="36"/>
  <c r="M82" i="36"/>
  <c r="L82" i="36"/>
  <c r="K82" i="36"/>
  <c r="O81" i="36"/>
  <c r="N81" i="36"/>
  <c r="M81" i="36"/>
  <c r="L81" i="36"/>
  <c r="K81" i="36"/>
  <c r="O80" i="36"/>
  <c r="N80" i="36"/>
  <c r="M80" i="36"/>
  <c r="L80" i="36"/>
  <c r="K80" i="36"/>
  <c r="O79" i="36"/>
  <c r="N79" i="36"/>
  <c r="M79" i="36"/>
  <c r="L79" i="36"/>
  <c r="K79" i="36"/>
  <c r="O78" i="36"/>
  <c r="N78" i="36"/>
  <c r="M78" i="36"/>
  <c r="L78" i="36"/>
  <c r="K78" i="36"/>
  <c r="O77" i="36"/>
  <c r="N77" i="36"/>
  <c r="M77" i="36"/>
  <c r="L77" i="36"/>
  <c r="K77" i="36"/>
  <c r="O76" i="36"/>
  <c r="N76" i="36"/>
  <c r="M76" i="36"/>
  <c r="L76" i="36"/>
  <c r="K76" i="36"/>
  <c r="O75" i="36"/>
  <c r="N75" i="36"/>
  <c r="M75" i="36"/>
  <c r="L75" i="36"/>
  <c r="K75" i="36"/>
  <c r="O74" i="36"/>
  <c r="N74" i="36"/>
  <c r="M74" i="36"/>
  <c r="L74" i="36"/>
  <c r="K74" i="36"/>
  <c r="O73" i="36"/>
  <c r="N73" i="36"/>
  <c r="M73" i="36"/>
  <c r="L73" i="36"/>
  <c r="K73" i="36"/>
  <c r="O72" i="36"/>
  <c r="N72" i="36"/>
  <c r="M72" i="36"/>
  <c r="L72" i="36"/>
  <c r="K72" i="36"/>
  <c r="O71" i="36"/>
  <c r="N71" i="36"/>
  <c r="M71" i="36"/>
  <c r="L71" i="36"/>
  <c r="K71" i="36"/>
  <c r="O70" i="36"/>
  <c r="N70" i="36"/>
  <c r="M70" i="36"/>
  <c r="L70" i="36"/>
  <c r="K70" i="36"/>
  <c r="O69" i="36"/>
  <c r="N69" i="36"/>
  <c r="M69" i="36"/>
  <c r="L69" i="36"/>
  <c r="K69" i="36"/>
  <c r="O68" i="36"/>
  <c r="N68" i="36"/>
  <c r="M68" i="36"/>
  <c r="L68" i="36"/>
  <c r="K68" i="36"/>
  <c r="O67" i="36"/>
  <c r="N67" i="36"/>
  <c r="M67" i="36"/>
  <c r="L67" i="36"/>
  <c r="K67" i="36"/>
  <c r="O66" i="36"/>
  <c r="N66" i="36"/>
  <c r="M66" i="36"/>
  <c r="L66" i="36"/>
  <c r="K66" i="36"/>
  <c r="O65" i="36"/>
  <c r="N65" i="36"/>
  <c r="M65" i="36"/>
  <c r="L65" i="36"/>
  <c r="K65" i="36"/>
  <c r="O64" i="36"/>
  <c r="N64" i="36"/>
  <c r="M64" i="36"/>
  <c r="L64" i="36"/>
  <c r="K64" i="36"/>
  <c r="O63" i="36"/>
  <c r="N63" i="36"/>
  <c r="M63" i="36"/>
  <c r="L63" i="36"/>
  <c r="K63" i="36"/>
  <c r="O62" i="36"/>
  <c r="N62" i="36"/>
  <c r="M62" i="36"/>
  <c r="L62" i="36"/>
  <c r="K62" i="36"/>
  <c r="O61" i="36"/>
  <c r="N61" i="36"/>
  <c r="M61" i="36"/>
  <c r="L61" i="36"/>
  <c r="K61" i="36"/>
  <c r="O60" i="36"/>
  <c r="N60" i="36"/>
  <c r="M60" i="36"/>
  <c r="L60" i="36"/>
  <c r="K60" i="36"/>
  <c r="O59" i="36"/>
  <c r="N59" i="36"/>
  <c r="M59" i="36"/>
  <c r="L59" i="36"/>
  <c r="K59" i="36"/>
  <c r="O58" i="36"/>
  <c r="N58" i="36"/>
  <c r="M58" i="36"/>
  <c r="L58" i="36"/>
  <c r="K58" i="36"/>
  <c r="O57" i="36"/>
  <c r="N57" i="36"/>
  <c r="M57" i="36"/>
  <c r="L57" i="36"/>
  <c r="K57" i="36"/>
  <c r="O56" i="36"/>
  <c r="N56" i="36"/>
  <c r="M56" i="36"/>
  <c r="L56" i="36"/>
  <c r="K56" i="36"/>
  <c r="O55" i="36"/>
  <c r="N55" i="36"/>
  <c r="M55" i="36"/>
  <c r="L55" i="36"/>
  <c r="K55" i="36"/>
  <c r="O54" i="36"/>
  <c r="N54" i="36"/>
  <c r="M54" i="36"/>
  <c r="L54" i="36"/>
  <c r="K54" i="36"/>
  <c r="O53" i="36"/>
  <c r="N53" i="36"/>
  <c r="M53" i="36"/>
  <c r="L53" i="36"/>
  <c r="K53" i="36"/>
  <c r="O52" i="36"/>
  <c r="N52" i="36"/>
  <c r="M52" i="36"/>
  <c r="L52" i="36"/>
  <c r="K52" i="36"/>
  <c r="O51" i="36"/>
  <c r="N51" i="36"/>
  <c r="M51" i="36"/>
  <c r="L51" i="36"/>
  <c r="K51" i="36"/>
  <c r="O50" i="36"/>
  <c r="N50" i="36"/>
  <c r="M50" i="36"/>
  <c r="L50" i="36"/>
  <c r="K50" i="36"/>
  <c r="O49" i="36"/>
  <c r="N49" i="36"/>
  <c r="M49" i="36"/>
  <c r="L49" i="36"/>
  <c r="K49" i="36"/>
  <c r="O48" i="36"/>
  <c r="N48" i="36"/>
  <c r="M48" i="36"/>
  <c r="L48" i="36"/>
  <c r="K48" i="36"/>
  <c r="O47" i="36"/>
  <c r="N47" i="36"/>
  <c r="M47" i="36"/>
  <c r="L47" i="36"/>
  <c r="K47" i="36"/>
  <c r="O46" i="36"/>
  <c r="N46" i="36"/>
  <c r="M46" i="36"/>
  <c r="L46" i="36"/>
  <c r="K46" i="36"/>
  <c r="O45" i="36"/>
  <c r="N45" i="36"/>
  <c r="M45" i="36"/>
  <c r="L45" i="36"/>
  <c r="K45" i="36"/>
  <c r="O44" i="36"/>
  <c r="N44" i="36"/>
  <c r="M44" i="36"/>
  <c r="L44" i="36"/>
  <c r="K44" i="36"/>
  <c r="O43" i="36"/>
  <c r="N43" i="36"/>
  <c r="M43" i="36"/>
  <c r="L43" i="36"/>
  <c r="K43" i="36"/>
  <c r="O42" i="36"/>
  <c r="N42" i="36"/>
  <c r="M42" i="36"/>
  <c r="L42" i="36"/>
  <c r="K42" i="36"/>
  <c r="O41" i="36"/>
  <c r="N41" i="36"/>
  <c r="M41" i="36"/>
  <c r="L41" i="36"/>
  <c r="K41" i="36"/>
  <c r="O40" i="36"/>
  <c r="N40" i="36"/>
  <c r="M40" i="36"/>
  <c r="L40" i="36"/>
  <c r="K40" i="36"/>
  <c r="O39" i="36"/>
  <c r="N39" i="36"/>
  <c r="M39" i="36"/>
  <c r="L39" i="36"/>
  <c r="K39" i="36"/>
  <c r="O38" i="36"/>
  <c r="N38" i="36"/>
  <c r="M38" i="36"/>
  <c r="L38" i="36"/>
  <c r="K38" i="36"/>
  <c r="O37" i="36"/>
  <c r="N37" i="36"/>
  <c r="M37" i="36"/>
  <c r="L37" i="36"/>
  <c r="K37" i="36"/>
  <c r="O36" i="36"/>
  <c r="N36" i="36"/>
  <c r="M36" i="36"/>
  <c r="L36" i="36"/>
  <c r="K36" i="36"/>
  <c r="O35" i="36"/>
  <c r="N35" i="36"/>
  <c r="M35" i="36"/>
  <c r="L35" i="36"/>
  <c r="K35" i="36"/>
  <c r="O34" i="36"/>
  <c r="N34" i="36"/>
  <c r="M34" i="36"/>
  <c r="L34" i="36"/>
  <c r="K34" i="36"/>
  <c r="O33" i="36"/>
  <c r="N33" i="36"/>
  <c r="M33" i="36"/>
  <c r="L33" i="36"/>
  <c r="K33" i="36"/>
  <c r="O32" i="36"/>
  <c r="N32" i="36"/>
  <c r="M32" i="36"/>
  <c r="L32" i="36"/>
  <c r="K32" i="36"/>
  <c r="O31" i="36"/>
  <c r="N31" i="36"/>
  <c r="M31" i="36"/>
  <c r="L31" i="36"/>
  <c r="K31" i="36"/>
  <c r="O30" i="36"/>
  <c r="N30" i="36"/>
  <c r="M30" i="36"/>
  <c r="L30" i="36"/>
  <c r="K30" i="36"/>
  <c r="O29" i="36"/>
  <c r="N29" i="36"/>
  <c r="M29" i="36"/>
  <c r="L29" i="36"/>
  <c r="K29" i="36"/>
  <c r="O28" i="36"/>
  <c r="N28" i="36"/>
  <c r="M28" i="36"/>
  <c r="L28" i="36"/>
  <c r="K28" i="36"/>
  <c r="O27" i="36"/>
  <c r="N27" i="36"/>
  <c r="M27" i="36"/>
  <c r="L27" i="36"/>
  <c r="K27" i="36"/>
  <c r="O26" i="36"/>
  <c r="N26" i="36"/>
  <c r="M26" i="36"/>
  <c r="L26" i="36"/>
  <c r="K26" i="36"/>
  <c r="O25" i="36"/>
  <c r="N25" i="36"/>
  <c r="M25" i="36"/>
  <c r="L25" i="36"/>
  <c r="K25" i="36"/>
  <c r="O24" i="36"/>
  <c r="N24" i="36"/>
  <c r="M24" i="36"/>
  <c r="L24" i="36"/>
  <c r="K24" i="36"/>
  <c r="O23" i="36"/>
  <c r="N23" i="36"/>
  <c r="M23" i="36"/>
  <c r="L23" i="36"/>
  <c r="K23" i="36"/>
  <c r="O22" i="36"/>
  <c r="N22" i="36"/>
  <c r="M22" i="36"/>
  <c r="L22" i="36"/>
  <c r="K22" i="36"/>
  <c r="O21" i="36"/>
  <c r="N21" i="36"/>
  <c r="M21" i="36"/>
  <c r="L21" i="36"/>
  <c r="K21" i="36"/>
  <c r="O20" i="36"/>
  <c r="N20" i="36"/>
  <c r="M20" i="36"/>
  <c r="L20" i="36"/>
  <c r="K20" i="36"/>
  <c r="O19" i="36"/>
  <c r="N19" i="36"/>
  <c r="M19" i="36"/>
  <c r="L19" i="36"/>
  <c r="K19" i="36"/>
  <c r="O18" i="36"/>
  <c r="N18" i="36"/>
  <c r="M18" i="36"/>
  <c r="L18" i="36"/>
  <c r="K18" i="36"/>
  <c r="O17" i="36"/>
  <c r="N17" i="36"/>
  <c r="M17" i="36"/>
  <c r="L17" i="36"/>
  <c r="K17" i="36"/>
  <c r="O16" i="36"/>
  <c r="N16" i="36"/>
  <c r="M16" i="36"/>
  <c r="L16" i="36"/>
  <c r="K16" i="36"/>
  <c r="O15" i="36"/>
  <c r="N15" i="36"/>
  <c r="M15" i="36"/>
  <c r="L15" i="36"/>
  <c r="K15" i="36"/>
  <c r="O14" i="36"/>
  <c r="N14" i="36"/>
  <c r="M14" i="36"/>
  <c r="L14" i="36"/>
  <c r="K14" i="36"/>
  <c r="O13" i="36"/>
  <c r="N13" i="36"/>
  <c r="M13" i="36"/>
  <c r="L13" i="36"/>
  <c r="K13" i="36"/>
  <c r="O12" i="36"/>
  <c r="N12" i="36"/>
  <c r="M12" i="36"/>
  <c r="L12" i="36"/>
  <c r="K12" i="36"/>
  <c r="O270" i="35"/>
  <c r="N270" i="35"/>
  <c r="M270" i="35"/>
  <c r="L270" i="35"/>
  <c r="K270" i="35"/>
  <c r="O269" i="35"/>
  <c r="N269" i="35"/>
  <c r="M269" i="35"/>
  <c r="L269" i="35"/>
  <c r="K269" i="35"/>
  <c r="O268" i="35"/>
  <c r="N268" i="35"/>
  <c r="M268" i="35"/>
  <c r="L268" i="35"/>
  <c r="K268" i="35"/>
  <c r="O267" i="35"/>
  <c r="N267" i="35"/>
  <c r="M267" i="35"/>
  <c r="L267" i="35"/>
  <c r="K267" i="35"/>
  <c r="O266" i="35"/>
  <c r="N266" i="35"/>
  <c r="M266" i="35"/>
  <c r="L266" i="35"/>
  <c r="K266" i="35"/>
  <c r="O265" i="35"/>
  <c r="N265" i="35"/>
  <c r="M265" i="35"/>
  <c r="L265" i="35"/>
  <c r="K265" i="35"/>
  <c r="O264" i="35"/>
  <c r="N264" i="35"/>
  <c r="M264" i="35"/>
  <c r="L264" i="35"/>
  <c r="K264" i="35"/>
  <c r="O263" i="35"/>
  <c r="N263" i="35"/>
  <c r="M263" i="35"/>
  <c r="L263" i="35"/>
  <c r="K263" i="35"/>
  <c r="O262" i="35"/>
  <c r="N262" i="35"/>
  <c r="M262" i="35"/>
  <c r="L262" i="35"/>
  <c r="K262" i="35"/>
  <c r="O261" i="35"/>
  <c r="N261" i="35"/>
  <c r="M261" i="35"/>
  <c r="L261" i="35"/>
  <c r="K261" i="35"/>
  <c r="O260" i="35"/>
  <c r="N260" i="35"/>
  <c r="M260" i="35"/>
  <c r="L260" i="35"/>
  <c r="K260" i="35"/>
  <c r="O259" i="35"/>
  <c r="N259" i="35"/>
  <c r="M259" i="35"/>
  <c r="L259" i="35"/>
  <c r="K259" i="35"/>
  <c r="O258" i="35"/>
  <c r="N258" i="35"/>
  <c r="M258" i="35"/>
  <c r="L258" i="35"/>
  <c r="K258" i="35"/>
  <c r="O257" i="35"/>
  <c r="N257" i="35"/>
  <c r="M257" i="35"/>
  <c r="L257" i="35"/>
  <c r="K257" i="35"/>
  <c r="O256" i="35"/>
  <c r="N256" i="35"/>
  <c r="M256" i="35"/>
  <c r="L256" i="35"/>
  <c r="K256" i="35"/>
  <c r="O255" i="35"/>
  <c r="N255" i="35"/>
  <c r="M255" i="35"/>
  <c r="L255" i="35"/>
  <c r="K255" i="35"/>
  <c r="O254" i="35"/>
  <c r="N254" i="35"/>
  <c r="M254" i="35"/>
  <c r="L254" i="35"/>
  <c r="K254" i="35"/>
  <c r="O253" i="35"/>
  <c r="N253" i="35"/>
  <c r="M253" i="35"/>
  <c r="L253" i="35"/>
  <c r="K253" i="35"/>
  <c r="O252" i="35"/>
  <c r="N252" i="35"/>
  <c r="M252" i="35"/>
  <c r="L252" i="35"/>
  <c r="K252" i="35"/>
  <c r="O251" i="35"/>
  <c r="N251" i="35"/>
  <c r="M251" i="35"/>
  <c r="L251" i="35"/>
  <c r="K251" i="35"/>
  <c r="O250" i="35"/>
  <c r="N250" i="35"/>
  <c r="M250" i="35"/>
  <c r="L250" i="35"/>
  <c r="K250" i="35"/>
  <c r="O249" i="35"/>
  <c r="N249" i="35"/>
  <c r="M249" i="35"/>
  <c r="L249" i="35"/>
  <c r="K249" i="35"/>
  <c r="O248" i="35"/>
  <c r="N248" i="35"/>
  <c r="M248" i="35"/>
  <c r="L248" i="35"/>
  <c r="K248" i="35"/>
  <c r="O247" i="35"/>
  <c r="N247" i="35"/>
  <c r="M247" i="35"/>
  <c r="L247" i="35"/>
  <c r="K247" i="35"/>
  <c r="O246" i="35"/>
  <c r="N246" i="35"/>
  <c r="M246" i="35"/>
  <c r="L246" i="35"/>
  <c r="K246" i="35"/>
  <c r="O245" i="35"/>
  <c r="N245" i="35"/>
  <c r="M245" i="35"/>
  <c r="L245" i="35"/>
  <c r="K245" i="35"/>
  <c r="O244" i="35"/>
  <c r="N244" i="35"/>
  <c r="M244" i="35"/>
  <c r="L244" i="35"/>
  <c r="K244" i="35"/>
  <c r="O243" i="35"/>
  <c r="N243" i="35"/>
  <c r="M243" i="35"/>
  <c r="L243" i="35"/>
  <c r="K243" i="35"/>
  <c r="O242" i="35"/>
  <c r="N242" i="35"/>
  <c r="M242" i="35"/>
  <c r="L242" i="35"/>
  <c r="K242" i="35"/>
  <c r="O241" i="35"/>
  <c r="N241" i="35"/>
  <c r="M241" i="35"/>
  <c r="L241" i="35"/>
  <c r="K241" i="35"/>
  <c r="O240" i="35"/>
  <c r="N240" i="35"/>
  <c r="M240" i="35"/>
  <c r="L240" i="35"/>
  <c r="K240" i="35"/>
  <c r="O239" i="35"/>
  <c r="N239" i="35"/>
  <c r="M239" i="35"/>
  <c r="L239" i="35"/>
  <c r="K239" i="35"/>
  <c r="O238" i="35"/>
  <c r="N238" i="35"/>
  <c r="M238" i="35"/>
  <c r="L238" i="35"/>
  <c r="K238" i="35"/>
  <c r="O237" i="35"/>
  <c r="N237" i="35"/>
  <c r="M237" i="35"/>
  <c r="L237" i="35"/>
  <c r="K237" i="35"/>
  <c r="O236" i="35"/>
  <c r="N236" i="35"/>
  <c r="M236" i="35"/>
  <c r="L236" i="35"/>
  <c r="K236" i="35"/>
  <c r="O235" i="35"/>
  <c r="N235" i="35"/>
  <c r="M235" i="35"/>
  <c r="L235" i="35"/>
  <c r="K235" i="35"/>
  <c r="O234" i="35"/>
  <c r="N234" i="35"/>
  <c r="M234" i="35"/>
  <c r="L234" i="35"/>
  <c r="K234" i="35"/>
  <c r="O233" i="35"/>
  <c r="N233" i="35"/>
  <c r="M233" i="35"/>
  <c r="L233" i="35"/>
  <c r="K233" i="35"/>
  <c r="O232" i="35"/>
  <c r="N232" i="35"/>
  <c r="M232" i="35"/>
  <c r="L232" i="35"/>
  <c r="K232" i="35"/>
  <c r="O231" i="35"/>
  <c r="N231" i="35"/>
  <c r="M231" i="35"/>
  <c r="L231" i="35"/>
  <c r="K231" i="35"/>
  <c r="O230" i="35"/>
  <c r="N230" i="35"/>
  <c r="M230" i="35"/>
  <c r="L230" i="35"/>
  <c r="K230" i="35"/>
  <c r="O229" i="35"/>
  <c r="N229" i="35"/>
  <c r="M229" i="35"/>
  <c r="L229" i="35"/>
  <c r="K229" i="35"/>
  <c r="O228" i="35"/>
  <c r="N228" i="35"/>
  <c r="M228" i="35"/>
  <c r="L228" i="35"/>
  <c r="K228" i="35"/>
  <c r="O227" i="35"/>
  <c r="N227" i="35"/>
  <c r="M227" i="35"/>
  <c r="L227" i="35"/>
  <c r="K227" i="35"/>
  <c r="O226" i="35"/>
  <c r="N226" i="35"/>
  <c r="M226" i="35"/>
  <c r="L226" i="35"/>
  <c r="K226" i="35"/>
  <c r="O225" i="35"/>
  <c r="N225" i="35"/>
  <c r="M225" i="35"/>
  <c r="L225" i="35"/>
  <c r="K225" i="35"/>
  <c r="O224" i="35"/>
  <c r="N224" i="35"/>
  <c r="M224" i="35"/>
  <c r="L224" i="35"/>
  <c r="K224" i="35"/>
  <c r="O223" i="35"/>
  <c r="N223" i="35"/>
  <c r="M223" i="35"/>
  <c r="L223" i="35"/>
  <c r="K223" i="35"/>
  <c r="O222" i="35"/>
  <c r="N222" i="35"/>
  <c r="M222" i="35"/>
  <c r="L222" i="35"/>
  <c r="K222" i="35"/>
  <c r="O221" i="35"/>
  <c r="N221" i="35"/>
  <c r="M221" i="35"/>
  <c r="L221" i="35"/>
  <c r="K221" i="35"/>
  <c r="O220" i="35"/>
  <c r="N220" i="35"/>
  <c r="M220" i="35"/>
  <c r="L220" i="35"/>
  <c r="K220" i="35"/>
  <c r="O219" i="35"/>
  <c r="N219" i="35"/>
  <c r="M219" i="35"/>
  <c r="L219" i="35"/>
  <c r="K219" i="35"/>
  <c r="O218" i="35"/>
  <c r="N218" i="35"/>
  <c r="M218" i="35"/>
  <c r="L218" i="35"/>
  <c r="K218" i="35"/>
  <c r="O217" i="35"/>
  <c r="N217" i="35"/>
  <c r="M217" i="35"/>
  <c r="L217" i="35"/>
  <c r="K217" i="35"/>
  <c r="O216" i="35"/>
  <c r="N216" i="35"/>
  <c r="M216" i="35"/>
  <c r="L216" i="35"/>
  <c r="K216" i="35"/>
  <c r="O215" i="35"/>
  <c r="N215" i="35"/>
  <c r="M215" i="35"/>
  <c r="L215" i="35"/>
  <c r="K215" i="35"/>
  <c r="O214" i="35"/>
  <c r="N214" i="35"/>
  <c r="M214" i="35"/>
  <c r="L214" i="35"/>
  <c r="K214" i="35"/>
  <c r="O213" i="35"/>
  <c r="N213" i="35"/>
  <c r="M213" i="35"/>
  <c r="L213" i="35"/>
  <c r="K213" i="35"/>
  <c r="O212" i="35"/>
  <c r="N212" i="35"/>
  <c r="M212" i="35"/>
  <c r="L212" i="35"/>
  <c r="K212" i="35"/>
  <c r="O211" i="35"/>
  <c r="N211" i="35"/>
  <c r="M211" i="35"/>
  <c r="L211" i="35"/>
  <c r="K211" i="35"/>
  <c r="O210" i="35"/>
  <c r="N210" i="35"/>
  <c r="M210" i="35"/>
  <c r="L210" i="35"/>
  <c r="K210" i="35"/>
  <c r="O209" i="35"/>
  <c r="N209" i="35"/>
  <c r="M209" i="35"/>
  <c r="L209" i="35"/>
  <c r="K209" i="35"/>
  <c r="O208" i="35"/>
  <c r="N208" i="35"/>
  <c r="M208" i="35"/>
  <c r="L208" i="35"/>
  <c r="K208" i="35"/>
  <c r="O207" i="35"/>
  <c r="N207" i="35"/>
  <c r="M207" i="35"/>
  <c r="L207" i="35"/>
  <c r="K207" i="35"/>
  <c r="O206" i="35"/>
  <c r="N206" i="35"/>
  <c r="M206" i="35"/>
  <c r="L206" i="35"/>
  <c r="K206" i="35"/>
  <c r="O205" i="35"/>
  <c r="N205" i="35"/>
  <c r="M205" i="35"/>
  <c r="L205" i="35"/>
  <c r="K205" i="35"/>
  <c r="O204" i="35"/>
  <c r="N204" i="35"/>
  <c r="M204" i="35"/>
  <c r="L204" i="35"/>
  <c r="K204" i="35"/>
  <c r="O203" i="35"/>
  <c r="N203" i="35"/>
  <c r="M203" i="35"/>
  <c r="L203" i="35"/>
  <c r="K203" i="35"/>
  <c r="O202" i="35"/>
  <c r="N202" i="35"/>
  <c r="M202" i="35"/>
  <c r="L202" i="35"/>
  <c r="K202" i="35"/>
  <c r="O201" i="35"/>
  <c r="N201" i="35"/>
  <c r="M201" i="35"/>
  <c r="L201" i="35"/>
  <c r="K201" i="35"/>
  <c r="O200" i="35"/>
  <c r="N200" i="35"/>
  <c r="M200" i="35"/>
  <c r="L200" i="35"/>
  <c r="K200" i="35"/>
  <c r="O199" i="35"/>
  <c r="N199" i="35"/>
  <c r="M199" i="35"/>
  <c r="L199" i="35"/>
  <c r="K199" i="35"/>
  <c r="O198" i="35"/>
  <c r="N198" i="35"/>
  <c r="M198" i="35"/>
  <c r="L198" i="35"/>
  <c r="K198" i="35"/>
  <c r="O197" i="35"/>
  <c r="N197" i="35"/>
  <c r="M197" i="35"/>
  <c r="L197" i="35"/>
  <c r="K197" i="35"/>
  <c r="O196" i="35"/>
  <c r="N196" i="35"/>
  <c r="M196" i="35"/>
  <c r="L196" i="35"/>
  <c r="K196" i="35"/>
  <c r="O195" i="35"/>
  <c r="N195" i="35"/>
  <c r="M195" i="35"/>
  <c r="L195" i="35"/>
  <c r="K195" i="35"/>
  <c r="O194" i="35"/>
  <c r="N194" i="35"/>
  <c r="M194" i="35"/>
  <c r="L194" i="35"/>
  <c r="K194" i="35"/>
  <c r="O193" i="35"/>
  <c r="N193" i="35"/>
  <c r="M193" i="35"/>
  <c r="L193" i="35"/>
  <c r="K193" i="35"/>
  <c r="O192" i="35"/>
  <c r="N192" i="35"/>
  <c r="M192" i="35"/>
  <c r="L192" i="35"/>
  <c r="K192" i="35"/>
  <c r="O191" i="35"/>
  <c r="N191" i="35"/>
  <c r="M191" i="35"/>
  <c r="L191" i="35"/>
  <c r="K191" i="35"/>
  <c r="O190" i="35"/>
  <c r="N190" i="35"/>
  <c r="M190" i="35"/>
  <c r="L190" i="35"/>
  <c r="K190" i="35"/>
  <c r="O189" i="35"/>
  <c r="N189" i="35"/>
  <c r="M189" i="35"/>
  <c r="L189" i="35"/>
  <c r="K189" i="35"/>
  <c r="O188" i="35"/>
  <c r="N188" i="35"/>
  <c r="M188" i="35"/>
  <c r="L188" i="35"/>
  <c r="K188" i="35"/>
  <c r="O187" i="35"/>
  <c r="N187" i="35"/>
  <c r="M187" i="35"/>
  <c r="L187" i="35"/>
  <c r="K187" i="35"/>
  <c r="O186" i="35"/>
  <c r="N186" i="35"/>
  <c r="M186" i="35"/>
  <c r="L186" i="35"/>
  <c r="K186" i="35"/>
  <c r="O185" i="35"/>
  <c r="N185" i="35"/>
  <c r="M185" i="35"/>
  <c r="L185" i="35"/>
  <c r="K185" i="35"/>
  <c r="O184" i="35"/>
  <c r="N184" i="35"/>
  <c r="M184" i="35"/>
  <c r="L184" i="35"/>
  <c r="K184" i="35"/>
  <c r="O183" i="35"/>
  <c r="N183" i="35"/>
  <c r="M183" i="35"/>
  <c r="L183" i="35"/>
  <c r="K183" i="35"/>
  <c r="O182" i="35"/>
  <c r="N182" i="35"/>
  <c r="M182" i="35"/>
  <c r="L182" i="35"/>
  <c r="K182" i="35"/>
  <c r="O181" i="35"/>
  <c r="N181" i="35"/>
  <c r="M181" i="35"/>
  <c r="L181" i="35"/>
  <c r="K181" i="35"/>
  <c r="O180" i="35"/>
  <c r="N180" i="35"/>
  <c r="M180" i="35"/>
  <c r="L180" i="35"/>
  <c r="K180" i="35"/>
  <c r="O179" i="35"/>
  <c r="N179" i="35"/>
  <c r="M179" i="35"/>
  <c r="L179" i="35"/>
  <c r="K179" i="35"/>
  <c r="O178" i="35"/>
  <c r="N178" i="35"/>
  <c r="M178" i="35"/>
  <c r="L178" i="35"/>
  <c r="K178" i="35"/>
  <c r="O177" i="35"/>
  <c r="N177" i="35"/>
  <c r="M177" i="35"/>
  <c r="L177" i="35"/>
  <c r="K177" i="35"/>
  <c r="O176" i="35"/>
  <c r="N176" i="35"/>
  <c r="M176" i="35"/>
  <c r="L176" i="35"/>
  <c r="K176" i="35"/>
  <c r="O175" i="35"/>
  <c r="N175" i="35"/>
  <c r="M175" i="35"/>
  <c r="L175" i="35"/>
  <c r="K175" i="35"/>
  <c r="O174" i="35"/>
  <c r="N174" i="35"/>
  <c r="M174" i="35"/>
  <c r="L174" i="35"/>
  <c r="K174" i="35"/>
  <c r="O173" i="35"/>
  <c r="N173" i="35"/>
  <c r="M173" i="35"/>
  <c r="L173" i="35"/>
  <c r="K173" i="35"/>
  <c r="O172" i="35"/>
  <c r="N172" i="35"/>
  <c r="M172" i="35"/>
  <c r="L172" i="35"/>
  <c r="K172" i="35"/>
  <c r="O171" i="35"/>
  <c r="N171" i="35"/>
  <c r="M171" i="35"/>
  <c r="L171" i="35"/>
  <c r="K171" i="35"/>
  <c r="O170" i="35"/>
  <c r="N170" i="35"/>
  <c r="M170" i="35"/>
  <c r="L170" i="35"/>
  <c r="K170" i="35"/>
  <c r="O169" i="35"/>
  <c r="N169" i="35"/>
  <c r="M169" i="35"/>
  <c r="L169" i="35"/>
  <c r="K169" i="35"/>
  <c r="O168" i="35"/>
  <c r="N168" i="35"/>
  <c r="M168" i="35"/>
  <c r="L168" i="35"/>
  <c r="K168" i="35"/>
  <c r="O167" i="35"/>
  <c r="N167" i="35"/>
  <c r="M167" i="35"/>
  <c r="L167" i="35"/>
  <c r="K167" i="35"/>
  <c r="O166" i="35"/>
  <c r="N166" i="35"/>
  <c r="M166" i="35"/>
  <c r="L166" i="35"/>
  <c r="K166" i="35"/>
  <c r="O165" i="35"/>
  <c r="N165" i="35"/>
  <c r="M165" i="35"/>
  <c r="L165" i="35"/>
  <c r="K165" i="35"/>
  <c r="O164" i="35"/>
  <c r="N164" i="35"/>
  <c r="M164" i="35"/>
  <c r="L164" i="35"/>
  <c r="K164" i="35"/>
  <c r="O163" i="35"/>
  <c r="N163" i="35"/>
  <c r="M163" i="35"/>
  <c r="L163" i="35"/>
  <c r="K163" i="35"/>
  <c r="O162" i="35"/>
  <c r="N162" i="35"/>
  <c r="M162" i="35"/>
  <c r="L162" i="35"/>
  <c r="K162" i="35"/>
  <c r="O161" i="35"/>
  <c r="N161" i="35"/>
  <c r="M161" i="35"/>
  <c r="L161" i="35"/>
  <c r="K161" i="35"/>
  <c r="O160" i="35"/>
  <c r="N160" i="35"/>
  <c r="M160" i="35"/>
  <c r="L160" i="35"/>
  <c r="K160" i="35"/>
  <c r="O159" i="35"/>
  <c r="N159" i="35"/>
  <c r="M159" i="35"/>
  <c r="L159" i="35"/>
  <c r="K159" i="35"/>
  <c r="O158" i="35"/>
  <c r="N158" i="35"/>
  <c r="M158" i="35"/>
  <c r="L158" i="35"/>
  <c r="K158" i="35"/>
  <c r="O157" i="35"/>
  <c r="N157" i="35"/>
  <c r="M157" i="35"/>
  <c r="L157" i="35"/>
  <c r="K157" i="35"/>
  <c r="O156" i="35"/>
  <c r="N156" i="35"/>
  <c r="M156" i="35"/>
  <c r="L156" i="35"/>
  <c r="K156" i="35"/>
  <c r="O155" i="35"/>
  <c r="N155" i="35"/>
  <c r="M155" i="35"/>
  <c r="L155" i="35"/>
  <c r="K155" i="35"/>
  <c r="O154" i="35"/>
  <c r="N154" i="35"/>
  <c r="M154" i="35"/>
  <c r="L154" i="35"/>
  <c r="K154" i="35"/>
  <c r="O153" i="35"/>
  <c r="N153" i="35"/>
  <c r="M153" i="35"/>
  <c r="L153" i="35"/>
  <c r="K153" i="35"/>
  <c r="O152" i="35"/>
  <c r="N152" i="35"/>
  <c r="M152" i="35"/>
  <c r="L152" i="35"/>
  <c r="K152" i="35"/>
  <c r="O151" i="35"/>
  <c r="N151" i="35"/>
  <c r="M151" i="35"/>
  <c r="L151" i="35"/>
  <c r="K151" i="35"/>
  <c r="O150" i="35"/>
  <c r="N150" i="35"/>
  <c r="M150" i="35"/>
  <c r="L150" i="35"/>
  <c r="K150" i="35"/>
  <c r="O149" i="35"/>
  <c r="N149" i="35"/>
  <c r="M149" i="35"/>
  <c r="L149" i="35"/>
  <c r="K149" i="35"/>
  <c r="O148" i="35"/>
  <c r="N148" i="35"/>
  <c r="M148" i="35"/>
  <c r="L148" i="35"/>
  <c r="K148" i="35"/>
  <c r="O147" i="35"/>
  <c r="N147" i="35"/>
  <c r="M147" i="35"/>
  <c r="L147" i="35"/>
  <c r="K147" i="35"/>
  <c r="O146" i="35"/>
  <c r="N146" i="35"/>
  <c r="M146" i="35"/>
  <c r="L146" i="35"/>
  <c r="K146" i="35"/>
  <c r="O145" i="35"/>
  <c r="N145" i="35"/>
  <c r="M145" i="35"/>
  <c r="L145" i="35"/>
  <c r="K145" i="35"/>
  <c r="O144" i="35"/>
  <c r="N144" i="35"/>
  <c r="M144" i="35"/>
  <c r="L144" i="35"/>
  <c r="K144" i="35"/>
  <c r="O143" i="35"/>
  <c r="N143" i="35"/>
  <c r="M143" i="35"/>
  <c r="L143" i="35"/>
  <c r="K143" i="35"/>
  <c r="O142" i="35"/>
  <c r="N142" i="35"/>
  <c r="M142" i="35"/>
  <c r="L142" i="35"/>
  <c r="K142" i="35"/>
  <c r="O141" i="35"/>
  <c r="N141" i="35"/>
  <c r="M141" i="35"/>
  <c r="L141" i="35"/>
  <c r="K141" i="35"/>
  <c r="O140" i="35"/>
  <c r="N140" i="35"/>
  <c r="M140" i="35"/>
  <c r="L140" i="35"/>
  <c r="K140" i="35"/>
  <c r="O139" i="35"/>
  <c r="N139" i="35"/>
  <c r="M139" i="35"/>
  <c r="L139" i="35"/>
  <c r="K139" i="35"/>
  <c r="O138" i="35"/>
  <c r="N138" i="35"/>
  <c r="M138" i="35"/>
  <c r="L138" i="35"/>
  <c r="K138" i="35"/>
  <c r="O137" i="35"/>
  <c r="N137" i="35"/>
  <c r="M137" i="35"/>
  <c r="L137" i="35"/>
  <c r="K137" i="35"/>
  <c r="O136" i="35"/>
  <c r="N136" i="35"/>
  <c r="M136" i="35"/>
  <c r="L136" i="35"/>
  <c r="K136" i="35"/>
  <c r="O135" i="35"/>
  <c r="N135" i="35"/>
  <c r="M135" i="35"/>
  <c r="L135" i="35"/>
  <c r="K135" i="35"/>
  <c r="O134" i="35"/>
  <c r="N134" i="35"/>
  <c r="M134" i="35"/>
  <c r="L134" i="35"/>
  <c r="K134" i="35"/>
  <c r="O133" i="35"/>
  <c r="N133" i="35"/>
  <c r="M133" i="35"/>
  <c r="L133" i="35"/>
  <c r="K133" i="35"/>
  <c r="O132" i="35"/>
  <c r="N132" i="35"/>
  <c r="M132" i="35"/>
  <c r="L132" i="35"/>
  <c r="K132" i="35"/>
  <c r="O131" i="35"/>
  <c r="N131" i="35"/>
  <c r="M131" i="35"/>
  <c r="L131" i="35"/>
  <c r="K131" i="35"/>
  <c r="O130" i="35"/>
  <c r="N130" i="35"/>
  <c r="M130" i="35"/>
  <c r="L130" i="35"/>
  <c r="K130" i="35"/>
  <c r="O129" i="35"/>
  <c r="N129" i="35"/>
  <c r="M129" i="35"/>
  <c r="L129" i="35"/>
  <c r="K129" i="35"/>
  <c r="O128" i="35"/>
  <c r="N128" i="35"/>
  <c r="M128" i="35"/>
  <c r="L128" i="35"/>
  <c r="K128" i="35"/>
  <c r="O127" i="35"/>
  <c r="N127" i="35"/>
  <c r="M127" i="35"/>
  <c r="L127" i="35"/>
  <c r="K127" i="35"/>
  <c r="O126" i="35"/>
  <c r="N126" i="35"/>
  <c r="M126" i="35"/>
  <c r="L126" i="35"/>
  <c r="K126" i="35"/>
  <c r="O125" i="35"/>
  <c r="N125" i="35"/>
  <c r="M125" i="35"/>
  <c r="L125" i="35"/>
  <c r="K125" i="35"/>
  <c r="O124" i="35"/>
  <c r="N124" i="35"/>
  <c r="M124" i="35"/>
  <c r="L124" i="35"/>
  <c r="K124" i="35"/>
  <c r="O123" i="35"/>
  <c r="N123" i="35"/>
  <c r="M123" i="35"/>
  <c r="L123" i="35"/>
  <c r="K123" i="35"/>
  <c r="O122" i="35"/>
  <c r="N122" i="35"/>
  <c r="M122" i="35"/>
  <c r="L122" i="35"/>
  <c r="K122" i="35"/>
  <c r="O121" i="35"/>
  <c r="N121" i="35"/>
  <c r="M121" i="35"/>
  <c r="L121" i="35"/>
  <c r="K121" i="35"/>
  <c r="O120" i="35"/>
  <c r="N120" i="35"/>
  <c r="M120" i="35"/>
  <c r="L120" i="35"/>
  <c r="K120" i="35"/>
  <c r="O119" i="35"/>
  <c r="N119" i="35"/>
  <c r="M119" i="35"/>
  <c r="L119" i="35"/>
  <c r="K119" i="35"/>
  <c r="O118" i="35"/>
  <c r="N118" i="35"/>
  <c r="M118" i="35"/>
  <c r="L118" i="35"/>
  <c r="K118" i="35"/>
  <c r="O117" i="35"/>
  <c r="N117" i="35"/>
  <c r="M117" i="35"/>
  <c r="L117" i="35"/>
  <c r="K117" i="35"/>
  <c r="O116" i="35"/>
  <c r="N116" i="35"/>
  <c r="M116" i="35"/>
  <c r="L116" i="35"/>
  <c r="K116" i="35"/>
  <c r="O115" i="35"/>
  <c r="N115" i="35"/>
  <c r="M115" i="35"/>
  <c r="L115" i="35"/>
  <c r="K115" i="35"/>
  <c r="O114" i="35"/>
  <c r="N114" i="35"/>
  <c r="M114" i="35"/>
  <c r="L114" i="35"/>
  <c r="K114" i="35"/>
  <c r="O113" i="35"/>
  <c r="N113" i="35"/>
  <c r="M113" i="35"/>
  <c r="L113" i="35"/>
  <c r="K113" i="35"/>
  <c r="O112" i="35"/>
  <c r="N112" i="35"/>
  <c r="M112" i="35"/>
  <c r="L112" i="35"/>
  <c r="K112" i="35"/>
  <c r="O111" i="35"/>
  <c r="N111" i="35"/>
  <c r="M111" i="35"/>
  <c r="L111" i="35"/>
  <c r="K111" i="35"/>
  <c r="O110" i="35"/>
  <c r="N110" i="35"/>
  <c r="M110" i="35"/>
  <c r="L110" i="35"/>
  <c r="K110" i="35"/>
  <c r="O109" i="35"/>
  <c r="N109" i="35"/>
  <c r="M109" i="35"/>
  <c r="L109" i="35"/>
  <c r="K109" i="35"/>
  <c r="O108" i="35"/>
  <c r="N108" i="35"/>
  <c r="M108" i="35"/>
  <c r="L108" i="35"/>
  <c r="K108" i="35"/>
  <c r="O107" i="35"/>
  <c r="N107" i="35"/>
  <c r="M107" i="35"/>
  <c r="L107" i="35"/>
  <c r="K107" i="35"/>
  <c r="O106" i="35"/>
  <c r="N106" i="35"/>
  <c r="M106" i="35"/>
  <c r="L106" i="35"/>
  <c r="K106" i="35"/>
  <c r="O105" i="35"/>
  <c r="N105" i="35"/>
  <c r="M105" i="35"/>
  <c r="L105" i="35"/>
  <c r="K105" i="35"/>
  <c r="O104" i="35"/>
  <c r="N104" i="35"/>
  <c r="M104" i="35"/>
  <c r="L104" i="35"/>
  <c r="K104" i="35"/>
  <c r="O103" i="35"/>
  <c r="N103" i="35"/>
  <c r="M103" i="35"/>
  <c r="L103" i="35"/>
  <c r="K103" i="35"/>
  <c r="O102" i="35"/>
  <c r="N102" i="35"/>
  <c r="M102" i="35"/>
  <c r="L102" i="35"/>
  <c r="K102" i="35"/>
  <c r="O101" i="35"/>
  <c r="N101" i="35"/>
  <c r="M101" i="35"/>
  <c r="L101" i="35"/>
  <c r="K101" i="35"/>
  <c r="O100" i="35"/>
  <c r="N100" i="35"/>
  <c r="M100" i="35"/>
  <c r="L100" i="35"/>
  <c r="K100" i="35"/>
  <c r="O99" i="35"/>
  <c r="N99" i="35"/>
  <c r="M99" i="35"/>
  <c r="L99" i="35"/>
  <c r="K99" i="35"/>
  <c r="O98" i="35"/>
  <c r="N98" i="35"/>
  <c r="M98" i="35"/>
  <c r="L98" i="35"/>
  <c r="K98" i="35"/>
  <c r="O97" i="35"/>
  <c r="N97" i="35"/>
  <c r="M97" i="35"/>
  <c r="L97" i="35"/>
  <c r="K97" i="35"/>
  <c r="O96" i="35"/>
  <c r="N96" i="35"/>
  <c r="M96" i="35"/>
  <c r="L96" i="35"/>
  <c r="K96" i="35"/>
  <c r="O95" i="35"/>
  <c r="N95" i="35"/>
  <c r="M95" i="35"/>
  <c r="L95" i="35"/>
  <c r="K95" i="35"/>
  <c r="O94" i="35"/>
  <c r="N94" i="35"/>
  <c r="M94" i="35"/>
  <c r="L94" i="35"/>
  <c r="K94" i="35"/>
  <c r="O93" i="35"/>
  <c r="N93" i="35"/>
  <c r="M93" i="35"/>
  <c r="L93" i="35"/>
  <c r="K93" i="35"/>
  <c r="O92" i="35"/>
  <c r="N92" i="35"/>
  <c r="M92" i="35"/>
  <c r="L92" i="35"/>
  <c r="K92" i="35"/>
  <c r="O91" i="35"/>
  <c r="N91" i="35"/>
  <c r="M91" i="35"/>
  <c r="L91" i="35"/>
  <c r="K91" i="35"/>
  <c r="O90" i="35"/>
  <c r="N90" i="35"/>
  <c r="M90" i="35"/>
  <c r="L90" i="35"/>
  <c r="K90" i="35"/>
  <c r="O89" i="35"/>
  <c r="N89" i="35"/>
  <c r="M89" i="35"/>
  <c r="L89" i="35"/>
  <c r="K89" i="35"/>
  <c r="O88" i="35"/>
  <c r="N88" i="35"/>
  <c r="M88" i="35"/>
  <c r="L88" i="35"/>
  <c r="K88" i="35"/>
  <c r="O87" i="35"/>
  <c r="N87" i="35"/>
  <c r="M87" i="35"/>
  <c r="L87" i="35"/>
  <c r="K87" i="35"/>
  <c r="O86" i="35"/>
  <c r="N86" i="35"/>
  <c r="M86" i="35"/>
  <c r="L86" i="35"/>
  <c r="K86" i="35"/>
  <c r="O85" i="35"/>
  <c r="N85" i="35"/>
  <c r="M85" i="35"/>
  <c r="L85" i="35"/>
  <c r="K85" i="35"/>
  <c r="O84" i="35"/>
  <c r="N84" i="35"/>
  <c r="M84" i="35"/>
  <c r="L84" i="35"/>
  <c r="K84" i="35"/>
  <c r="O83" i="35"/>
  <c r="N83" i="35"/>
  <c r="M83" i="35"/>
  <c r="L83" i="35"/>
  <c r="K83" i="35"/>
  <c r="O82" i="35"/>
  <c r="N82" i="35"/>
  <c r="M82" i="35"/>
  <c r="L82" i="35"/>
  <c r="K82" i="35"/>
  <c r="O81" i="35"/>
  <c r="N81" i="35"/>
  <c r="M81" i="35"/>
  <c r="L81" i="35"/>
  <c r="K81" i="35"/>
  <c r="O80" i="35"/>
  <c r="N80" i="35"/>
  <c r="M80" i="35"/>
  <c r="L80" i="35"/>
  <c r="K80" i="35"/>
  <c r="O79" i="35"/>
  <c r="N79" i="35"/>
  <c r="M79" i="35"/>
  <c r="L79" i="35"/>
  <c r="K79" i="35"/>
  <c r="O78" i="35"/>
  <c r="N78" i="35"/>
  <c r="M78" i="35"/>
  <c r="L78" i="35"/>
  <c r="K78" i="35"/>
  <c r="O77" i="35"/>
  <c r="N77" i="35"/>
  <c r="M77" i="35"/>
  <c r="L77" i="35"/>
  <c r="K77" i="35"/>
  <c r="O76" i="35"/>
  <c r="N76" i="35"/>
  <c r="M76" i="35"/>
  <c r="L76" i="35"/>
  <c r="K76" i="35"/>
  <c r="O75" i="35"/>
  <c r="N75" i="35"/>
  <c r="M75" i="35"/>
  <c r="L75" i="35"/>
  <c r="K75" i="35"/>
  <c r="O74" i="35"/>
  <c r="N74" i="35"/>
  <c r="M74" i="35"/>
  <c r="L74" i="35"/>
  <c r="K74" i="35"/>
  <c r="O73" i="35"/>
  <c r="N73" i="35"/>
  <c r="M73" i="35"/>
  <c r="L73" i="35"/>
  <c r="K73" i="35"/>
  <c r="O72" i="35"/>
  <c r="N72" i="35"/>
  <c r="M72" i="35"/>
  <c r="L72" i="35"/>
  <c r="K72" i="35"/>
  <c r="O71" i="35"/>
  <c r="N71" i="35"/>
  <c r="M71" i="35"/>
  <c r="L71" i="35"/>
  <c r="K71" i="35"/>
  <c r="O70" i="35"/>
  <c r="N70" i="35"/>
  <c r="M70" i="35"/>
  <c r="L70" i="35"/>
  <c r="K70" i="35"/>
  <c r="O69" i="35"/>
  <c r="N69" i="35"/>
  <c r="M69" i="35"/>
  <c r="L69" i="35"/>
  <c r="K69" i="35"/>
  <c r="O68" i="35"/>
  <c r="N68" i="35"/>
  <c r="M68" i="35"/>
  <c r="L68" i="35"/>
  <c r="K68" i="35"/>
  <c r="O67" i="35"/>
  <c r="N67" i="35"/>
  <c r="M67" i="35"/>
  <c r="L67" i="35"/>
  <c r="K67" i="35"/>
  <c r="O66" i="35"/>
  <c r="N66" i="35"/>
  <c r="M66" i="35"/>
  <c r="L66" i="35"/>
  <c r="K66" i="35"/>
  <c r="O65" i="35"/>
  <c r="N65" i="35"/>
  <c r="M65" i="35"/>
  <c r="L65" i="35"/>
  <c r="K65" i="35"/>
  <c r="O64" i="35"/>
  <c r="N64" i="35"/>
  <c r="M64" i="35"/>
  <c r="L64" i="35"/>
  <c r="K64" i="35"/>
  <c r="O63" i="35"/>
  <c r="N63" i="35"/>
  <c r="M63" i="35"/>
  <c r="L63" i="35"/>
  <c r="K63" i="35"/>
  <c r="O62" i="35"/>
  <c r="N62" i="35"/>
  <c r="M62" i="35"/>
  <c r="L62" i="35"/>
  <c r="K62" i="35"/>
  <c r="O61" i="35"/>
  <c r="N61" i="35"/>
  <c r="M61" i="35"/>
  <c r="L61" i="35"/>
  <c r="K61" i="35"/>
  <c r="O60" i="35"/>
  <c r="N60" i="35"/>
  <c r="M60" i="35"/>
  <c r="L60" i="35"/>
  <c r="K60" i="35"/>
  <c r="O59" i="35"/>
  <c r="N59" i="35"/>
  <c r="M59" i="35"/>
  <c r="L59" i="35"/>
  <c r="K59" i="35"/>
  <c r="O58" i="35"/>
  <c r="N58" i="35"/>
  <c r="M58" i="35"/>
  <c r="L58" i="35"/>
  <c r="K58" i="35"/>
  <c r="O57" i="35"/>
  <c r="N57" i="35"/>
  <c r="M57" i="35"/>
  <c r="L57" i="35"/>
  <c r="K57" i="35"/>
  <c r="O56" i="35"/>
  <c r="N56" i="35"/>
  <c r="M56" i="35"/>
  <c r="L56" i="35"/>
  <c r="K56" i="35"/>
  <c r="O55" i="35"/>
  <c r="N55" i="35"/>
  <c r="M55" i="35"/>
  <c r="L55" i="35"/>
  <c r="K55" i="35"/>
  <c r="O54" i="35"/>
  <c r="N54" i="35"/>
  <c r="M54" i="35"/>
  <c r="L54" i="35"/>
  <c r="K54" i="35"/>
  <c r="O53" i="35"/>
  <c r="N53" i="35"/>
  <c r="M53" i="35"/>
  <c r="L53" i="35"/>
  <c r="K53" i="35"/>
  <c r="O52" i="35"/>
  <c r="N52" i="35"/>
  <c r="M52" i="35"/>
  <c r="L52" i="35"/>
  <c r="K52" i="35"/>
  <c r="O51" i="35"/>
  <c r="N51" i="35"/>
  <c r="M51" i="35"/>
  <c r="L51" i="35"/>
  <c r="K51" i="35"/>
  <c r="O50" i="35"/>
  <c r="N50" i="35"/>
  <c r="M50" i="35"/>
  <c r="L50" i="35"/>
  <c r="K50" i="35"/>
  <c r="O49" i="35"/>
  <c r="N49" i="35"/>
  <c r="M49" i="35"/>
  <c r="L49" i="35"/>
  <c r="K49" i="35"/>
  <c r="O48" i="35"/>
  <c r="N48" i="35"/>
  <c r="M48" i="35"/>
  <c r="L48" i="35"/>
  <c r="K48" i="35"/>
  <c r="O47" i="35"/>
  <c r="N47" i="35"/>
  <c r="M47" i="35"/>
  <c r="L47" i="35"/>
  <c r="K47" i="35"/>
  <c r="O46" i="35"/>
  <c r="N46" i="35"/>
  <c r="M46" i="35"/>
  <c r="L46" i="35"/>
  <c r="K46" i="35"/>
  <c r="O45" i="35"/>
  <c r="N45" i="35"/>
  <c r="M45" i="35"/>
  <c r="L45" i="35"/>
  <c r="K45" i="35"/>
  <c r="O44" i="35"/>
  <c r="N44" i="35"/>
  <c r="M44" i="35"/>
  <c r="L44" i="35"/>
  <c r="K44" i="35"/>
  <c r="O43" i="35"/>
  <c r="N43" i="35"/>
  <c r="M43" i="35"/>
  <c r="L43" i="35"/>
  <c r="K43" i="35"/>
  <c r="O42" i="35"/>
  <c r="N42" i="35"/>
  <c r="M42" i="35"/>
  <c r="L42" i="35"/>
  <c r="K42" i="35"/>
  <c r="O41" i="35"/>
  <c r="N41" i="35"/>
  <c r="M41" i="35"/>
  <c r="L41" i="35"/>
  <c r="K41" i="35"/>
  <c r="O40" i="35"/>
  <c r="N40" i="35"/>
  <c r="M40" i="35"/>
  <c r="L40" i="35"/>
  <c r="K40" i="35"/>
  <c r="O39" i="35"/>
  <c r="N39" i="35"/>
  <c r="M39" i="35"/>
  <c r="L39" i="35"/>
  <c r="K39" i="35"/>
  <c r="O38" i="35"/>
  <c r="N38" i="35"/>
  <c r="M38" i="35"/>
  <c r="L38" i="35"/>
  <c r="K38" i="35"/>
  <c r="O37" i="35"/>
  <c r="N37" i="35"/>
  <c r="M37" i="35"/>
  <c r="L37" i="35"/>
  <c r="K37" i="35"/>
  <c r="O36" i="35"/>
  <c r="N36" i="35"/>
  <c r="M36" i="35"/>
  <c r="L36" i="35"/>
  <c r="K36" i="35"/>
  <c r="O35" i="35"/>
  <c r="N35" i="35"/>
  <c r="M35" i="35"/>
  <c r="L35" i="35"/>
  <c r="K35" i="35"/>
  <c r="O34" i="35"/>
  <c r="N34" i="35"/>
  <c r="M34" i="35"/>
  <c r="L34" i="35"/>
  <c r="K34" i="35"/>
  <c r="O33" i="35"/>
  <c r="N33" i="35"/>
  <c r="M33" i="35"/>
  <c r="L33" i="35"/>
  <c r="K33" i="35"/>
  <c r="O32" i="35"/>
  <c r="N32" i="35"/>
  <c r="M32" i="35"/>
  <c r="L32" i="35"/>
  <c r="K32" i="35"/>
  <c r="O31" i="35"/>
  <c r="N31" i="35"/>
  <c r="M31" i="35"/>
  <c r="L31" i="35"/>
  <c r="K31" i="35"/>
  <c r="O30" i="35"/>
  <c r="N30" i="35"/>
  <c r="M30" i="35"/>
  <c r="L30" i="35"/>
  <c r="K30" i="35"/>
  <c r="O29" i="35"/>
  <c r="N29" i="35"/>
  <c r="M29" i="35"/>
  <c r="L29" i="35"/>
  <c r="K29" i="35"/>
  <c r="O28" i="35"/>
  <c r="N28" i="35"/>
  <c r="M28" i="35"/>
  <c r="L28" i="35"/>
  <c r="K28" i="35"/>
  <c r="O27" i="35"/>
  <c r="N27" i="35"/>
  <c r="M27" i="35"/>
  <c r="L27" i="35"/>
  <c r="K27" i="35"/>
  <c r="O26" i="35"/>
  <c r="N26" i="35"/>
  <c r="M26" i="35"/>
  <c r="L26" i="35"/>
  <c r="K26" i="35"/>
  <c r="O25" i="35"/>
  <c r="N25" i="35"/>
  <c r="M25" i="35"/>
  <c r="L25" i="35"/>
  <c r="K25" i="35"/>
  <c r="O24" i="35"/>
  <c r="N24" i="35"/>
  <c r="M24" i="35"/>
  <c r="L24" i="35"/>
  <c r="K24" i="35"/>
  <c r="O23" i="35"/>
  <c r="N23" i="35"/>
  <c r="M23" i="35"/>
  <c r="L23" i="35"/>
  <c r="K23" i="35"/>
  <c r="O22" i="35"/>
  <c r="N22" i="35"/>
  <c r="M22" i="35"/>
  <c r="L22" i="35"/>
  <c r="K22" i="35"/>
  <c r="O21" i="35"/>
  <c r="N21" i="35"/>
  <c r="M21" i="35"/>
  <c r="L21" i="35"/>
  <c r="K21" i="35"/>
  <c r="O20" i="35"/>
  <c r="N20" i="35"/>
  <c r="M20" i="35"/>
  <c r="L20" i="35"/>
  <c r="K20" i="35"/>
  <c r="O19" i="35"/>
  <c r="N19" i="35"/>
  <c r="M19" i="35"/>
  <c r="L19" i="35"/>
  <c r="K19" i="35"/>
  <c r="O18" i="35"/>
  <c r="N18" i="35"/>
  <c r="M18" i="35"/>
  <c r="L18" i="35"/>
  <c r="K18" i="35"/>
  <c r="O17" i="35"/>
  <c r="N17" i="35"/>
  <c r="M17" i="35"/>
  <c r="L17" i="35"/>
  <c r="K17" i="35"/>
  <c r="O16" i="35"/>
  <c r="N16" i="35"/>
  <c r="M16" i="35"/>
  <c r="L16" i="35"/>
  <c r="K16" i="35"/>
  <c r="O15" i="35"/>
  <c r="N15" i="35"/>
  <c r="M15" i="35"/>
  <c r="L15" i="35"/>
  <c r="K15" i="35"/>
  <c r="O14" i="35"/>
  <c r="N14" i="35"/>
  <c r="M14" i="35"/>
  <c r="L14" i="35"/>
  <c r="K14" i="35"/>
  <c r="O13" i="35"/>
  <c r="N13" i="35"/>
  <c r="M13" i="35"/>
  <c r="L13" i="35"/>
  <c r="K13" i="35"/>
  <c r="O12" i="35"/>
  <c r="N12" i="35"/>
  <c r="M12" i="35"/>
  <c r="L12" i="35"/>
  <c r="K12" i="35"/>
  <c r="O270" i="34"/>
  <c r="N270" i="34"/>
  <c r="M270" i="34"/>
  <c r="L270" i="34"/>
  <c r="K270" i="34"/>
  <c r="O269" i="34"/>
  <c r="N269" i="34"/>
  <c r="M269" i="34"/>
  <c r="L269" i="34"/>
  <c r="K269" i="34"/>
  <c r="O268" i="34"/>
  <c r="N268" i="34"/>
  <c r="M268" i="34"/>
  <c r="L268" i="34"/>
  <c r="K268" i="34"/>
  <c r="O267" i="34"/>
  <c r="N267" i="34"/>
  <c r="M267" i="34"/>
  <c r="L267" i="34"/>
  <c r="K267" i="34"/>
  <c r="O266" i="34"/>
  <c r="N266" i="34"/>
  <c r="M266" i="34"/>
  <c r="L266" i="34"/>
  <c r="K266" i="34"/>
  <c r="O265" i="34"/>
  <c r="N265" i="34"/>
  <c r="M265" i="34"/>
  <c r="L265" i="34"/>
  <c r="K265" i="34"/>
  <c r="O264" i="34"/>
  <c r="N264" i="34"/>
  <c r="M264" i="34"/>
  <c r="L264" i="34"/>
  <c r="K264" i="34"/>
  <c r="O263" i="34"/>
  <c r="N263" i="34"/>
  <c r="M263" i="34"/>
  <c r="L263" i="34"/>
  <c r="K263" i="34"/>
  <c r="O262" i="34"/>
  <c r="N262" i="34"/>
  <c r="M262" i="34"/>
  <c r="L262" i="34"/>
  <c r="K262" i="34"/>
  <c r="O261" i="34"/>
  <c r="N261" i="34"/>
  <c r="M261" i="34"/>
  <c r="L261" i="34"/>
  <c r="K261" i="34"/>
  <c r="O260" i="34"/>
  <c r="N260" i="34"/>
  <c r="M260" i="34"/>
  <c r="L260" i="34"/>
  <c r="K260" i="34"/>
  <c r="O259" i="34"/>
  <c r="N259" i="34"/>
  <c r="M259" i="34"/>
  <c r="L259" i="34"/>
  <c r="K259" i="34"/>
  <c r="O258" i="34"/>
  <c r="N258" i="34"/>
  <c r="M258" i="34"/>
  <c r="L258" i="34"/>
  <c r="K258" i="34"/>
  <c r="O257" i="34"/>
  <c r="N257" i="34"/>
  <c r="M257" i="34"/>
  <c r="L257" i="34"/>
  <c r="K257" i="34"/>
  <c r="O256" i="34"/>
  <c r="N256" i="34"/>
  <c r="M256" i="34"/>
  <c r="L256" i="34"/>
  <c r="K256" i="34"/>
  <c r="O255" i="34"/>
  <c r="N255" i="34"/>
  <c r="M255" i="34"/>
  <c r="L255" i="34"/>
  <c r="K255" i="34"/>
  <c r="O254" i="34"/>
  <c r="N254" i="34"/>
  <c r="M254" i="34"/>
  <c r="L254" i="34"/>
  <c r="K254" i="34"/>
  <c r="O253" i="34"/>
  <c r="N253" i="34"/>
  <c r="M253" i="34"/>
  <c r="L253" i="34"/>
  <c r="K253" i="34"/>
  <c r="O252" i="34"/>
  <c r="N252" i="34"/>
  <c r="M252" i="34"/>
  <c r="L252" i="34"/>
  <c r="K252" i="34"/>
  <c r="O251" i="34"/>
  <c r="N251" i="34"/>
  <c r="M251" i="34"/>
  <c r="L251" i="34"/>
  <c r="K251" i="34"/>
  <c r="O250" i="34"/>
  <c r="N250" i="34"/>
  <c r="M250" i="34"/>
  <c r="L250" i="34"/>
  <c r="K250" i="34"/>
  <c r="O249" i="34"/>
  <c r="N249" i="34"/>
  <c r="M249" i="34"/>
  <c r="L249" i="34"/>
  <c r="K249" i="34"/>
  <c r="O248" i="34"/>
  <c r="N248" i="34"/>
  <c r="M248" i="34"/>
  <c r="L248" i="34"/>
  <c r="K248" i="34"/>
  <c r="O247" i="34"/>
  <c r="N247" i="34"/>
  <c r="M247" i="34"/>
  <c r="L247" i="34"/>
  <c r="K247" i="34"/>
  <c r="O246" i="34"/>
  <c r="N246" i="34"/>
  <c r="M246" i="34"/>
  <c r="L246" i="34"/>
  <c r="K246" i="34"/>
  <c r="O245" i="34"/>
  <c r="N245" i="34"/>
  <c r="M245" i="34"/>
  <c r="L245" i="34"/>
  <c r="K245" i="34"/>
  <c r="O244" i="34"/>
  <c r="N244" i="34"/>
  <c r="M244" i="34"/>
  <c r="L244" i="34"/>
  <c r="K244" i="34"/>
  <c r="O243" i="34"/>
  <c r="N243" i="34"/>
  <c r="M243" i="34"/>
  <c r="L243" i="34"/>
  <c r="K243" i="34"/>
  <c r="O242" i="34"/>
  <c r="N242" i="34"/>
  <c r="M242" i="34"/>
  <c r="L242" i="34"/>
  <c r="K242" i="34"/>
  <c r="O241" i="34"/>
  <c r="N241" i="34"/>
  <c r="M241" i="34"/>
  <c r="L241" i="34"/>
  <c r="K241" i="34"/>
  <c r="O240" i="34"/>
  <c r="N240" i="34"/>
  <c r="M240" i="34"/>
  <c r="L240" i="34"/>
  <c r="K240" i="34"/>
  <c r="O239" i="34"/>
  <c r="N239" i="34"/>
  <c r="M239" i="34"/>
  <c r="L239" i="34"/>
  <c r="K239" i="34"/>
  <c r="O238" i="34"/>
  <c r="N238" i="34"/>
  <c r="M238" i="34"/>
  <c r="L238" i="34"/>
  <c r="K238" i="34"/>
  <c r="O237" i="34"/>
  <c r="N237" i="34"/>
  <c r="M237" i="34"/>
  <c r="L237" i="34"/>
  <c r="K237" i="34"/>
  <c r="O236" i="34"/>
  <c r="N236" i="34"/>
  <c r="M236" i="34"/>
  <c r="L236" i="34"/>
  <c r="K236" i="34"/>
  <c r="O235" i="34"/>
  <c r="N235" i="34"/>
  <c r="M235" i="34"/>
  <c r="L235" i="34"/>
  <c r="K235" i="34"/>
  <c r="O234" i="34"/>
  <c r="N234" i="34"/>
  <c r="M234" i="34"/>
  <c r="L234" i="34"/>
  <c r="K234" i="34"/>
  <c r="O233" i="34"/>
  <c r="N233" i="34"/>
  <c r="M233" i="34"/>
  <c r="L233" i="34"/>
  <c r="K233" i="34"/>
  <c r="O232" i="34"/>
  <c r="N232" i="34"/>
  <c r="M232" i="34"/>
  <c r="L232" i="34"/>
  <c r="K232" i="34"/>
  <c r="O231" i="34"/>
  <c r="N231" i="34"/>
  <c r="M231" i="34"/>
  <c r="L231" i="34"/>
  <c r="K231" i="34"/>
  <c r="O230" i="34"/>
  <c r="N230" i="34"/>
  <c r="M230" i="34"/>
  <c r="L230" i="34"/>
  <c r="K230" i="34"/>
  <c r="O229" i="34"/>
  <c r="N229" i="34"/>
  <c r="M229" i="34"/>
  <c r="L229" i="34"/>
  <c r="K229" i="34"/>
  <c r="O228" i="34"/>
  <c r="N228" i="34"/>
  <c r="M228" i="34"/>
  <c r="L228" i="34"/>
  <c r="K228" i="34"/>
  <c r="O227" i="34"/>
  <c r="N227" i="34"/>
  <c r="M227" i="34"/>
  <c r="L227" i="34"/>
  <c r="K227" i="34"/>
  <c r="O226" i="34"/>
  <c r="N226" i="34"/>
  <c r="M226" i="34"/>
  <c r="L226" i="34"/>
  <c r="K226" i="34"/>
  <c r="O225" i="34"/>
  <c r="N225" i="34"/>
  <c r="M225" i="34"/>
  <c r="L225" i="34"/>
  <c r="K225" i="34"/>
  <c r="O224" i="34"/>
  <c r="N224" i="34"/>
  <c r="M224" i="34"/>
  <c r="L224" i="34"/>
  <c r="K224" i="34"/>
  <c r="O223" i="34"/>
  <c r="N223" i="34"/>
  <c r="M223" i="34"/>
  <c r="L223" i="34"/>
  <c r="K223" i="34"/>
  <c r="O222" i="34"/>
  <c r="N222" i="34"/>
  <c r="M222" i="34"/>
  <c r="L222" i="34"/>
  <c r="K222" i="34"/>
  <c r="O221" i="34"/>
  <c r="N221" i="34"/>
  <c r="M221" i="34"/>
  <c r="L221" i="34"/>
  <c r="K221" i="34"/>
  <c r="O220" i="34"/>
  <c r="N220" i="34"/>
  <c r="M220" i="34"/>
  <c r="L220" i="34"/>
  <c r="K220" i="34"/>
  <c r="O219" i="34"/>
  <c r="N219" i="34"/>
  <c r="M219" i="34"/>
  <c r="L219" i="34"/>
  <c r="K219" i="34"/>
  <c r="O218" i="34"/>
  <c r="N218" i="34"/>
  <c r="M218" i="34"/>
  <c r="L218" i="34"/>
  <c r="K218" i="34"/>
  <c r="O217" i="34"/>
  <c r="N217" i="34"/>
  <c r="M217" i="34"/>
  <c r="L217" i="34"/>
  <c r="K217" i="34"/>
  <c r="O216" i="34"/>
  <c r="N216" i="34"/>
  <c r="M216" i="34"/>
  <c r="L216" i="34"/>
  <c r="K216" i="34"/>
  <c r="O215" i="34"/>
  <c r="N215" i="34"/>
  <c r="M215" i="34"/>
  <c r="L215" i="34"/>
  <c r="K215" i="34"/>
  <c r="O214" i="34"/>
  <c r="N214" i="34"/>
  <c r="M214" i="34"/>
  <c r="L214" i="34"/>
  <c r="K214" i="34"/>
  <c r="O213" i="34"/>
  <c r="N213" i="34"/>
  <c r="M213" i="34"/>
  <c r="L213" i="34"/>
  <c r="K213" i="34"/>
  <c r="O212" i="34"/>
  <c r="N212" i="34"/>
  <c r="M212" i="34"/>
  <c r="L212" i="34"/>
  <c r="K212" i="34"/>
  <c r="O211" i="34"/>
  <c r="N211" i="34"/>
  <c r="M211" i="34"/>
  <c r="L211" i="34"/>
  <c r="K211" i="34"/>
  <c r="O210" i="34"/>
  <c r="N210" i="34"/>
  <c r="M210" i="34"/>
  <c r="L210" i="34"/>
  <c r="K210" i="34"/>
  <c r="O209" i="34"/>
  <c r="N209" i="34"/>
  <c r="M209" i="34"/>
  <c r="L209" i="34"/>
  <c r="K209" i="34"/>
  <c r="O208" i="34"/>
  <c r="N208" i="34"/>
  <c r="M208" i="34"/>
  <c r="L208" i="34"/>
  <c r="K208" i="34"/>
  <c r="O207" i="34"/>
  <c r="N207" i="34"/>
  <c r="M207" i="34"/>
  <c r="L207" i="34"/>
  <c r="K207" i="34"/>
  <c r="O206" i="34"/>
  <c r="N206" i="34"/>
  <c r="M206" i="34"/>
  <c r="L206" i="34"/>
  <c r="K206" i="34"/>
  <c r="O205" i="34"/>
  <c r="N205" i="34"/>
  <c r="M205" i="34"/>
  <c r="L205" i="34"/>
  <c r="K205" i="34"/>
  <c r="O204" i="34"/>
  <c r="N204" i="34"/>
  <c r="M204" i="34"/>
  <c r="L204" i="34"/>
  <c r="K204" i="34"/>
  <c r="O203" i="34"/>
  <c r="N203" i="34"/>
  <c r="M203" i="34"/>
  <c r="L203" i="34"/>
  <c r="K203" i="34"/>
  <c r="O202" i="34"/>
  <c r="N202" i="34"/>
  <c r="M202" i="34"/>
  <c r="L202" i="34"/>
  <c r="K202" i="34"/>
  <c r="O201" i="34"/>
  <c r="N201" i="34"/>
  <c r="M201" i="34"/>
  <c r="L201" i="34"/>
  <c r="K201" i="34"/>
  <c r="O200" i="34"/>
  <c r="N200" i="34"/>
  <c r="M200" i="34"/>
  <c r="L200" i="34"/>
  <c r="K200" i="34"/>
  <c r="O199" i="34"/>
  <c r="N199" i="34"/>
  <c r="M199" i="34"/>
  <c r="L199" i="34"/>
  <c r="K199" i="34"/>
  <c r="O198" i="34"/>
  <c r="N198" i="34"/>
  <c r="M198" i="34"/>
  <c r="L198" i="34"/>
  <c r="K198" i="34"/>
  <c r="O197" i="34"/>
  <c r="N197" i="34"/>
  <c r="M197" i="34"/>
  <c r="L197" i="34"/>
  <c r="K197" i="34"/>
  <c r="O196" i="34"/>
  <c r="N196" i="34"/>
  <c r="M196" i="34"/>
  <c r="L196" i="34"/>
  <c r="K196" i="34"/>
  <c r="O195" i="34"/>
  <c r="N195" i="34"/>
  <c r="M195" i="34"/>
  <c r="L195" i="34"/>
  <c r="K195" i="34"/>
  <c r="O194" i="34"/>
  <c r="N194" i="34"/>
  <c r="M194" i="34"/>
  <c r="L194" i="34"/>
  <c r="K194" i="34"/>
  <c r="O193" i="34"/>
  <c r="N193" i="34"/>
  <c r="M193" i="34"/>
  <c r="L193" i="34"/>
  <c r="K193" i="34"/>
  <c r="O192" i="34"/>
  <c r="N192" i="34"/>
  <c r="M192" i="34"/>
  <c r="L192" i="34"/>
  <c r="K192" i="34"/>
  <c r="O191" i="34"/>
  <c r="N191" i="34"/>
  <c r="M191" i="34"/>
  <c r="L191" i="34"/>
  <c r="K191" i="34"/>
  <c r="O190" i="34"/>
  <c r="N190" i="34"/>
  <c r="M190" i="34"/>
  <c r="L190" i="34"/>
  <c r="K190" i="34"/>
  <c r="O189" i="34"/>
  <c r="N189" i="34"/>
  <c r="M189" i="34"/>
  <c r="L189" i="34"/>
  <c r="K189" i="34"/>
  <c r="O188" i="34"/>
  <c r="N188" i="34"/>
  <c r="M188" i="34"/>
  <c r="L188" i="34"/>
  <c r="K188" i="34"/>
  <c r="O187" i="34"/>
  <c r="N187" i="34"/>
  <c r="M187" i="34"/>
  <c r="L187" i="34"/>
  <c r="K187" i="34"/>
  <c r="O186" i="34"/>
  <c r="N186" i="34"/>
  <c r="M186" i="34"/>
  <c r="L186" i="34"/>
  <c r="K186" i="34"/>
  <c r="O185" i="34"/>
  <c r="N185" i="34"/>
  <c r="M185" i="34"/>
  <c r="L185" i="34"/>
  <c r="K185" i="34"/>
  <c r="O184" i="34"/>
  <c r="N184" i="34"/>
  <c r="M184" i="34"/>
  <c r="L184" i="34"/>
  <c r="K184" i="34"/>
  <c r="O183" i="34"/>
  <c r="N183" i="34"/>
  <c r="M183" i="34"/>
  <c r="L183" i="34"/>
  <c r="K183" i="34"/>
  <c r="O182" i="34"/>
  <c r="N182" i="34"/>
  <c r="M182" i="34"/>
  <c r="L182" i="34"/>
  <c r="K182" i="34"/>
  <c r="O181" i="34"/>
  <c r="N181" i="34"/>
  <c r="M181" i="34"/>
  <c r="L181" i="34"/>
  <c r="K181" i="34"/>
  <c r="O180" i="34"/>
  <c r="N180" i="34"/>
  <c r="M180" i="34"/>
  <c r="L180" i="34"/>
  <c r="K180" i="34"/>
  <c r="O179" i="34"/>
  <c r="N179" i="34"/>
  <c r="M179" i="34"/>
  <c r="L179" i="34"/>
  <c r="K179" i="34"/>
  <c r="O178" i="34"/>
  <c r="N178" i="34"/>
  <c r="M178" i="34"/>
  <c r="L178" i="34"/>
  <c r="K178" i="34"/>
  <c r="O177" i="34"/>
  <c r="N177" i="34"/>
  <c r="M177" i="34"/>
  <c r="L177" i="34"/>
  <c r="K177" i="34"/>
  <c r="O176" i="34"/>
  <c r="N176" i="34"/>
  <c r="M176" i="34"/>
  <c r="L176" i="34"/>
  <c r="K176" i="34"/>
  <c r="O175" i="34"/>
  <c r="N175" i="34"/>
  <c r="M175" i="34"/>
  <c r="L175" i="34"/>
  <c r="K175" i="34"/>
  <c r="O174" i="34"/>
  <c r="N174" i="34"/>
  <c r="M174" i="34"/>
  <c r="L174" i="34"/>
  <c r="K174" i="34"/>
  <c r="O173" i="34"/>
  <c r="N173" i="34"/>
  <c r="M173" i="34"/>
  <c r="L173" i="34"/>
  <c r="K173" i="34"/>
  <c r="O172" i="34"/>
  <c r="N172" i="34"/>
  <c r="M172" i="34"/>
  <c r="L172" i="34"/>
  <c r="K172" i="34"/>
  <c r="O171" i="34"/>
  <c r="N171" i="34"/>
  <c r="M171" i="34"/>
  <c r="L171" i="34"/>
  <c r="K171" i="34"/>
  <c r="O170" i="34"/>
  <c r="N170" i="34"/>
  <c r="M170" i="34"/>
  <c r="L170" i="34"/>
  <c r="K170" i="34"/>
  <c r="O169" i="34"/>
  <c r="N169" i="34"/>
  <c r="M169" i="34"/>
  <c r="L169" i="34"/>
  <c r="K169" i="34"/>
  <c r="O168" i="34"/>
  <c r="N168" i="34"/>
  <c r="M168" i="34"/>
  <c r="L168" i="34"/>
  <c r="K168" i="34"/>
  <c r="O167" i="34"/>
  <c r="N167" i="34"/>
  <c r="M167" i="34"/>
  <c r="L167" i="34"/>
  <c r="K167" i="34"/>
  <c r="O166" i="34"/>
  <c r="N166" i="34"/>
  <c r="M166" i="34"/>
  <c r="L166" i="34"/>
  <c r="K166" i="34"/>
  <c r="O165" i="34"/>
  <c r="N165" i="34"/>
  <c r="M165" i="34"/>
  <c r="L165" i="34"/>
  <c r="K165" i="34"/>
  <c r="O164" i="34"/>
  <c r="N164" i="34"/>
  <c r="M164" i="34"/>
  <c r="L164" i="34"/>
  <c r="K164" i="34"/>
  <c r="O163" i="34"/>
  <c r="N163" i="34"/>
  <c r="M163" i="34"/>
  <c r="L163" i="34"/>
  <c r="K163" i="34"/>
  <c r="O162" i="34"/>
  <c r="N162" i="34"/>
  <c r="M162" i="34"/>
  <c r="L162" i="34"/>
  <c r="K162" i="34"/>
  <c r="O161" i="34"/>
  <c r="N161" i="34"/>
  <c r="M161" i="34"/>
  <c r="L161" i="34"/>
  <c r="K161" i="34"/>
  <c r="O160" i="34"/>
  <c r="N160" i="34"/>
  <c r="M160" i="34"/>
  <c r="L160" i="34"/>
  <c r="K160" i="34"/>
  <c r="O159" i="34"/>
  <c r="N159" i="34"/>
  <c r="M159" i="34"/>
  <c r="L159" i="34"/>
  <c r="K159" i="34"/>
  <c r="O158" i="34"/>
  <c r="N158" i="34"/>
  <c r="M158" i="34"/>
  <c r="L158" i="34"/>
  <c r="K158" i="34"/>
  <c r="O157" i="34"/>
  <c r="N157" i="34"/>
  <c r="M157" i="34"/>
  <c r="L157" i="34"/>
  <c r="K157" i="34"/>
  <c r="O156" i="34"/>
  <c r="N156" i="34"/>
  <c r="M156" i="34"/>
  <c r="L156" i="34"/>
  <c r="K156" i="34"/>
  <c r="O155" i="34"/>
  <c r="N155" i="34"/>
  <c r="M155" i="34"/>
  <c r="L155" i="34"/>
  <c r="K155" i="34"/>
  <c r="O154" i="34"/>
  <c r="N154" i="34"/>
  <c r="M154" i="34"/>
  <c r="L154" i="34"/>
  <c r="K154" i="34"/>
  <c r="O153" i="34"/>
  <c r="N153" i="34"/>
  <c r="M153" i="34"/>
  <c r="L153" i="34"/>
  <c r="K153" i="34"/>
  <c r="O152" i="34"/>
  <c r="N152" i="34"/>
  <c r="M152" i="34"/>
  <c r="L152" i="34"/>
  <c r="K152" i="34"/>
  <c r="O151" i="34"/>
  <c r="N151" i="34"/>
  <c r="M151" i="34"/>
  <c r="L151" i="34"/>
  <c r="K151" i="34"/>
  <c r="O150" i="34"/>
  <c r="N150" i="34"/>
  <c r="M150" i="34"/>
  <c r="L150" i="34"/>
  <c r="K150" i="34"/>
  <c r="O149" i="34"/>
  <c r="N149" i="34"/>
  <c r="M149" i="34"/>
  <c r="L149" i="34"/>
  <c r="K149" i="34"/>
  <c r="O148" i="34"/>
  <c r="N148" i="34"/>
  <c r="M148" i="34"/>
  <c r="L148" i="34"/>
  <c r="K148" i="34"/>
  <c r="O147" i="34"/>
  <c r="N147" i="34"/>
  <c r="M147" i="34"/>
  <c r="L147" i="34"/>
  <c r="K147" i="34"/>
  <c r="O146" i="34"/>
  <c r="N146" i="34"/>
  <c r="M146" i="34"/>
  <c r="L146" i="34"/>
  <c r="K146" i="34"/>
  <c r="O145" i="34"/>
  <c r="N145" i="34"/>
  <c r="M145" i="34"/>
  <c r="L145" i="34"/>
  <c r="K145" i="34"/>
  <c r="O144" i="34"/>
  <c r="N144" i="34"/>
  <c r="M144" i="34"/>
  <c r="L144" i="34"/>
  <c r="K144" i="34"/>
  <c r="O143" i="34"/>
  <c r="N143" i="34"/>
  <c r="M143" i="34"/>
  <c r="L143" i="34"/>
  <c r="K143" i="34"/>
  <c r="O142" i="34"/>
  <c r="N142" i="34"/>
  <c r="M142" i="34"/>
  <c r="L142" i="34"/>
  <c r="K142" i="34"/>
  <c r="O141" i="34"/>
  <c r="N141" i="34"/>
  <c r="M141" i="34"/>
  <c r="L141" i="34"/>
  <c r="K141" i="34"/>
  <c r="O140" i="34"/>
  <c r="N140" i="34"/>
  <c r="M140" i="34"/>
  <c r="L140" i="34"/>
  <c r="K140" i="34"/>
  <c r="O139" i="34"/>
  <c r="N139" i="34"/>
  <c r="M139" i="34"/>
  <c r="L139" i="34"/>
  <c r="K139" i="34"/>
  <c r="O138" i="34"/>
  <c r="N138" i="34"/>
  <c r="M138" i="34"/>
  <c r="L138" i="34"/>
  <c r="K138" i="34"/>
  <c r="O137" i="34"/>
  <c r="N137" i="34"/>
  <c r="M137" i="34"/>
  <c r="L137" i="34"/>
  <c r="K137" i="34"/>
  <c r="O136" i="34"/>
  <c r="N136" i="34"/>
  <c r="M136" i="34"/>
  <c r="L136" i="34"/>
  <c r="K136" i="34"/>
  <c r="O135" i="34"/>
  <c r="N135" i="34"/>
  <c r="M135" i="34"/>
  <c r="L135" i="34"/>
  <c r="K135" i="34"/>
  <c r="O134" i="34"/>
  <c r="N134" i="34"/>
  <c r="M134" i="34"/>
  <c r="L134" i="34"/>
  <c r="K134" i="34"/>
  <c r="O133" i="34"/>
  <c r="N133" i="34"/>
  <c r="M133" i="34"/>
  <c r="L133" i="34"/>
  <c r="K133" i="34"/>
  <c r="O132" i="34"/>
  <c r="N132" i="34"/>
  <c r="M132" i="34"/>
  <c r="L132" i="34"/>
  <c r="K132" i="34"/>
  <c r="O131" i="34"/>
  <c r="N131" i="34"/>
  <c r="M131" i="34"/>
  <c r="L131" i="34"/>
  <c r="K131" i="34"/>
  <c r="O130" i="34"/>
  <c r="N130" i="34"/>
  <c r="M130" i="34"/>
  <c r="L130" i="34"/>
  <c r="K130" i="34"/>
  <c r="O129" i="34"/>
  <c r="N129" i="34"/>
  <c r="M129" i="34"/>
  <c r="L129" i="34"/>
  <c r="K129" i="34"/>
  <c r="O128" i="34"/>
  <c r="N128" i="34"/>
  <c r="M128" i="34"/>
  <c r="L128" i="34"/>
  <c r="K128" i="34"/>
  <c r="O127" i="34"/>
  <c r="N127" i="34"/>
  <c r="M127" i="34"/>
  <c r="L127" i="34"/>
  <c r="K127" i="34"/>
  <c r="O126" i="34"/>
  <c r="N126" i="34"/>
  <c r="M126" i="34"/>
  <c r="L126" i="34"/>
  <c r="K126" i="34"/>
  <c r="O125" i="34"/>
  <c r="N125" i="34"/>
  <c r="M125" i="34"/>
  <c r="L125" i="34"/>
  <c r="K125" i="34"/>
  <c r="O124" i="34"/>
  <c r="N124" i="34"/>
  <c r="M124" i="34"/>
  <c r="L124" i="34"/>
  <c r="K124" i="34"/>
  <c r="O123" i="34"/>
  <c r="N123" i="34"/>
  <c r="M123" i="34"/>
  <c r="L123" i="34"/>
  <c r="K123" i="34"/>
  <c r="O122" i="34"/>
  <c r="N122" i="34"/>
  <c r="M122" i="34"/>
  <c r="L122" i="34"/>
  <c r="K122" i="34"/>
  <c r="O121" i="34"/>
  <c r="N121" i="34"/>
  <c r="M121" i="34"/>
  <c r="L121" i="34"/>
  <c r="K121" i="34"/>
  <c r="O120" i="34"/>
  <c r="N120" i="34"/>
  <c r="M120" i="34"/>
  <c r="L120" i="34"/>
  <c r="K120" i="34"/>
  <c r="O119" i="34"/>
  <c r="N119" i="34"/>
  <c r="M119" i="34"/>
  <c r="L119" i="34"/>
  <c r="K119" i="34"/>
  <c r="O118" i="34"/>
  <c r="N118" i="34"/>
  <c r="M118" i="34"/>
  <c r="L118" i="34"/>
  <c r="K118" i="34"/>
  <c r="O117" i="34"/>
  <c r="N117" i="34"/>
  <c r="M117" i="34"/>
  <c r="L117" i="34"/>
  <c r="K117" i="34"/>
  <c r="O116" i="34"/>
  <c r="N116" i="34"/>
  <c r="M116" i="34"/>
  <c r="L116" i="34"/>
  <c r="K116" i="34"/>
  <c r="O115" i="34"/>
  <c r="N115" i="34"/>
  <c r="M115" i="34"/>
  <c r="L115" i="34"/>
  <c r="K115" i="34"/>
  <c r="O114" i="34"/>
  <c r="N114" i="34"/>
  <c r="M114" i="34"/>
  <c r="L114" i="34"/>
  <c r="K114" i="34"/>
  <c r="O113" i="34"/>
  <c r="N113" i="34"/>
  <c r="M113" i="34"/>
  <c r="L113" i="34"/>
  <c r="K113" i="34"/>
  <c r="O112" i="34"/>
  <c r="N112" i="34"/>
  <c r="M112" i="34"/>
  <c r="L112" i="34"/>
  <c r="K112" i="34"/>
  <c r="O111" i="34"/>
  <c r="N111" i="34"/>
  <c r="M111" i="34"/>
  <c r="L111" i="34"/>
  <c r="K111" i="34"/>
  <c r="O110" i="34"/>
  <c r="N110" i="34"/>
  <c r="M110" i="34"/>
  <c r="L110" i="34"/>
  <c r="K110" i="34"/>
  <c r="O109" i="34"/>
  <c r="N109" i="34"/>
  <c r="M109" i="34"/>
  <c r="L109" i="34"/>
  <c r="K109" i="34"/>
  <c r="O108" i="34"/>
  <c r="N108" i="34"/>
  <c r="M108" i="34"/>
  <c r="L108" i="34"/>
  <c r="K108" i="34"/>
  <c r="O107" i="34"/>
  <c r="N107" i="34"/>
  <c r="M107" i="34"/>
  <c r="L107" i="34"/>
  <c r="K107" i="34"/>
  <c r="O106" i="34"/>
  <c r="N106" i="34"/>
  <c r="M106" i="34"/>
  <c r="L106" i="34"/>
  <c r="K106" i="34"/>
  <c r="O105" i="34"/>
  <c r="N105" i="34"/>
  <c r="M105" i="34"/>
  <c r="L105" i="34"/>
  <c r="K105" i="34"/>
  <c r="O104" i="34"/>
  <c r="N104" i="34"/>
  <c r="M104" i="34"/>
  <c r="L104" i="34"/>
  <c r="K104" i="34"/>
  <c r="O103" i="34"/>
  <c r="N103" i="34"/>
  <c r="M103" i="34"/>
  <c r="L103" i="34"/>
  <c r="K103" i="34"/>
  <c r="O102" i="34"/>
  <c r="N102" i="34"/>
  <c r="M102" i="34"/>
  <c r="L102" i="34"/>
  <c r="K102" i="34"/>
  <c r="O101" i="34"/>
  <c r="N101" i="34"/>
  <c r="M101" i="34"/>
  <c r="L101" i="34"/>
  <c r="K101" i="34"/>
  <c r="O100" i="34"/>
  <c r="N100" i="34"/>
  <c r="M100" i="34"/>
  <c r="L100" i="34"/>
  <c r="K100" i="34"/>
  <c r="O99" i="34"/>
  <c r="N99" i="34"/>
  <c r="M99" i="34"/>
  <c r="L99" i="34"/>
  <c r="K99" i="34"/>
  <c r="O98" i="34"/>
  <c r="N98" i="34"/>
  <c r="M98" i="34"/>
  <c r="L98" i="34"/>
  <c r="K98" i="34"/>
  <c r="O97" i="34"/>
  <c r="N97" i="34"/>
  <c r="M97" i="34"/>
  <c r="L97" i="34"/>
  <c r="K97" i="34"/>
  <c r="O96" i="34"/>
  <c r="N96" i="34"/>
  <c r="M96" i="34"/>
  <c r="L96" i="34"/>
  <c r="K96" i="34"/>
  <c r="O95" i="34"/>
  <c r="N95" i="34"/>
  <c r="M95" i="34"/>
  <c r="L95" i="34"/>
  <c r="K95" i="34"/>
  <c r="O94" i="34"/>
  <c r="N94" i="34"/>
  <c r="M94" i="34"/>
  <c r="L94" i="34"/>
  <c r="K94" i="34"/>
  <c r="O93" i="34"/>
  <c r="N93" i="34"/>
  <c r="M93" i="34"/>
  <c r="L93" i="34"/>
  <c r="K93" i="34"/>
  <c r="O92" i="34"/>
  <c r="N92" i="34"/>
  <c r="M92" i="34"/>
  <c r="L92" i="34"/>
  <c r="K92" i="34"/>
  <c r="O91" i="34"/>
  <c r="N91" i="34"/>
  <c r="M91" i="34"/>
  <c r="L91" i="34"/>
  <c r="K91" i="34"/>
  <c r="O90" i="34"/>
  <c r="N90" i="34"/>
  <c r="M90" i="34"/>
  <c r="L90" i="34"/>
  <c r="K90" i="34"/>
  <c r="O89" i="34"/>
  <c r="N89" i="34"/>
  <c r="M89" i="34"/>
  <c r="L89" i="34"/>
  <c r="K89" i="34"/>
  <c r="O88" i="34"/>
  <c r="N88" i="34"/>
  <c r="M88" i="34"/>
  <c r="L88" i="34"/>
  <c r="K88" i="34"/>
  <c r="O87" i="34"/>
  <c r="N87" i="34"/>
  <c r="M87" i="34"/>
  <c r="L87" i="34"/>
  <c r="K87" i="34"/>
  <c r="O86" i="34"/>
  <c r="N86" i="34"/>
  <c r="M86" i="34"/>
  <c r="L86" i="34"/>
  <c r="K86" i="34"/>
  <c r="O85" i="34"/>
  <c r="N85" i="34"/>
  <c r="M85" i="34"/>
  <c r="L85" i="34"/>
  <c r="K85" i="34"/>
  <c r="O84" i="34"/>
  <c r="N84" i="34"/>
  <c r="M84" i="34"/>
  <c r="L84" i="34"/>
  <c r="K84" i="34"/>
  <c r="O83" i="34"/>
  <c r="N83" i="34"/>
  <c r="M83" i="34"/>
  <c r="L83" i="34"/>
  <c r="K83" i="34"/>
  <c r="O82" i="34"/>
  <c r="N82" i="34"/>
  <c r="M82" i="34"/>
  <c r="L82" i="34"/>
  <c r="K82" i="34"/>
  <c r="O81" i="34"/>
  <c r="N81" i="34"/>
  <c r="M81" i="34"/>
  <c r="L81" i="34"/>
  <c r="K81" i="34"/>
  <c r="O80" i="34"/>
  <c r="N80" i="34"/>
  <c r="M80" i="34"/>
  <c r="L80" i="34"/>
  <c r="K80" i="34"/>
  <c r="O79" i="34"/>
  <c r="N79" i="34"/>
  <c r="M79" i="34"/>
  <c r="L79" i="34"/>
  <c r="K79" i="34"/>
  <c r="O78" i="34"/>
  <c r="N78" i="34"/>
  <c r="M78" i="34"/>
  <c r="L78" i="34"/>
  <c r="K78" i="34"/>
  <c r="O77" i="34"/>
  <c r="N77" i="34"/>
  <c r="M77" i="34"/>
  <c r="L77" i="34"/>
  <c r="K77" i="34"/>
  <c r="O76" i="34"/>
  <c r="N76" i="34"/>
  <c r="M76" i="34"/>
  <c r="L76" i="34"/>
  <c r="K76" i="34"/>
  <c r="O75" i="34"/>
  <c r="N75" i="34"/>
  <c r="M75" i="34"/>
  <c r="L75" i="34"/>
  <c r="K75" i="34"/>
  <c r="O74" i="34"/>
  <c r="N74" i="34"/>
  <c r="M74" i="34"/>
  <c r="L74" i="34"/>
  <c r="K74" i="34"/>
  <c r="O73" i="34"/>
  <c r="N73" i="34"/>
  <c r="M73" i="34"/>
  <c r="L73" i="34"/>
  <c r="K73" i="34"/>
  <c r="O72" i="34"/>
  <c r="N72" i="34"/>
  <c r="M72" i="34"/>
  <c r="L72" i="34"/>
  <c r="K72" i="34"/>
  <c r="O71" i="34"/>
  <c r="N71" i="34"/>
  <c r="M71" i="34"/>
  <c r="L71" i="34"/>
  <c r="K71" i="34"/>
  <c r="O70" i="34"/>
  <c r="N70" i="34"/>
  <c r="M70" i="34"/>
  <c r="L70" i="34"/>
  <c r="K70" i="34"/>
  <c r="O69" i="34"/>
  <c r="N69" i="34"/>
  <c r="M69" i="34"/>
  <c r="L69" i="34"/>
  <c r="K69" i="34"/>
  <c r="O68" i="34"/>
  <c r="N68" i="34"/>
  <c r="M68" i="34"/>
  <c r="L68" i="34"/>
  <c r="K68" i="34"/>
  <c r="O67" i="34"/>
  <c r="N67" i="34"/>
  <c r="M67" i="34"/>
  <c r="L67" i="34"/>
  <c r="K67" i="34"/>
  <c r="O66" i="34"/>
  <c r="N66" i="34"/>
  <c r="M66" i="34"/>
  <c r="L66" i="34"/>
  <c r="K66" i="34"/>
  <c r="O65" i="34"/>
  <c r="N65" i="34"/>
  <c r="M65" i="34"/>
  <c r="L65" i="34"/>
  <c r="K65" i="34"/>
  <c r="O64" i="34"/>
  <c r="N64" i="34"/>
  <c r="M64" i="34"/>
  <c r="L64" i="34"/>
  <c r="K64" i="34"/>
  <c r="O63" i="34"/>
  <c r="N63" i="34"/>
  <c r="M63" i="34"/>
  <c r="L63" i="34"/>
  <c r="K63" i="34"/>
  <c r="O62" i="34"/>
  <c r="N62" i="34"/>
  <c r="M62" i="34"/>
  <c r="L62" i="34"/>
  <c r="K62" i="34"/>
  <c r="O61" i="34"/>
  <c r="N61" i="34"/>
  <c r="M61" i="34"/>
  <c r="L61" i="34"/>
  <c r="K61" i="34"/>
  <c r="O60" i="34"/>
  <c r="N60" i="34"/>
  <c r="M60" i="34"/>
  <c r="L60" i="34"/>
  <c r="K60" i="34"/>
  <c r="O59" i="34"/>
  <c r="N59" i="34"/>
  <c r="M59" i="34"/>
  <c r="L59" i="34"/>
  <c r="K59" i="34"/>
  <c r="O58" i="34"/>
  <c r="N58" i="34"/>
  <c r="M58" i="34"/>
  <c r="L58" i="34"/>
  <c r="K58" i="34"/>
  <c r="O57" i="34"/>
  <c r="N57" i="34"/>
  <c r="M57" i="34"/>
  <c r="L57" i="34"/>
  <c r="K57" i="34"/>
  <c r="O56" i="34"/>
  <c r="N56" i="34"/>
  <c r="M56" i="34"/>
  <c r="L56" i="34"/>
  <c r="K56" i="34"/>
  <c r="O55" i="34"/>
  <c r="N55" i="34"/>
  <c r="M55" i="34"/>
  <c r="L55" i="34"/>
  <c r="K55" i="34"/>
  <c r="O54" i="34"/>
  <c r="N54" i="34"/>
  <c r="M54" i="34"/>
  <c r="L54" i="34"/>
  <c r="K54" i="34"/>
  <c r="O53" i="34"/>
  <c r="N53" i="34"/>
  <c r="M53" i="34"/>
  <c r="L53" i="34"/>
  <c r="K53" i="34"/>
  <c r="O52" i="34"/>
  <c r="N52" i="34"/>
  <c r="M52" i="34"/>
  <c r="L52" i="34"/>
  <c r="K52" i="34"/>
  <c r="O51" i="34"/>
  <c r="N51" i="34"/>
  <c r="M51" i="34"/>
  <c r="L51" i="34"/>
  <c r="K51" i="34"/>
  <c r="O50" i="34"/>
  <c r="N50" i="34"/>
  <c r="M50" i="34"/>
  <c r="L50" i="34"/>
  <c r="K50" i="34"/>
  <c r="O49" i="34"/>
  <c r="N49" i="34"/>
  <c r="M49" i="34"/>
  <c r="L49" i="34"/>
  <c r="K49" i="34"/>
  <c r="O48" i="34"/>
  <c r="N48" i="34"/>
  <c r="M48" i="34"/>
  <c r="L48" i="34"/>
  <c r="K48" i="34"/>
  <c r="O47" i="34"/>
  <c r="N47" i="34"/>
  <c r="M47" i="34"/>
  <c r="L47" i="34"/>
  <c r="K47" i="34"/>
  <c r="O46" i="34"/>
  <c r="N46" i="34"/>
  <c r="M46" i="34"/>
  <c r="L46" i="34"/>
  <c r="K46" i="34"/>
  <c r="O45" i="34"/>
  <c r="N45" i="34"/>
  <c r="M45" i="34"/>
  <c r="L45" i="34"/>
  <c r="K45" i="34"/>
  <c r="O44" i="34"/>
  <c r="N44" i="34"/>
  <c r="M44" i="34"/>
  <c r="L44" i="34"/>
  <c r="K44" i="34"/>
  <c r="O43" i="34"/>
  <c r="N43" i="34"/>
  <c r="M43" i="34"/>
  <c r="L43" i="34"/>
  <c r="K43" i="34"/>
  <c r="O42" i="34"/>
  <c r="N42" i="34"/>
  <c r="M42" i="34"/>
  <c r="L42" i="34"/>
  <c r="K42" i="34"/>
  <c r="O41" i="34"/>
  <c r="N41" i="34"/>
  <c r="M41" i="34"/>
  <c r="L41" i="34"/>
  <c r="K41" i="34"/>
  <c r="O40" i="34"/>
  <c r="N40" i="34"/>
  <c r="M40" i="34"/>
  <c r="L40" i="34"/>
  <c r="K40" i="34"/>
  <c r="O39" i="34"/>
  <c r="N39" i="34"/>
  <c r="M39" i="34"/>
  <c r="L39" i="34"/>
  <c r="K39" i="34"/>
  <c r="O38" i="34"/>
  <c r="N38" i="34"/>
  <c r="M38" i="34"/>
  <c r="L38" i="34"/>
  <c r="K38" i="34"/>
  <c r="O37" i="34"/>
  <c r="N37" i="34"/>
  <c r="M37" i="34"/>
  <c r="L37" i="34"/>
  <c r="K37" i="34"/>
  <c r="O36" i="34"/>
  <c r="N36" i="34"/>
  <c r="M36" i="34"/>
  <c r="L36" i="34"/>
  <c r="K36" i="34"/>
  <c r="O35" i="34"/>
  <c r="N35" i="34"/>
  <c r="M35" i="34"/>
  <c r="L35" i="34"/>
  <c r="K35" i="34"/>
  <c r="O34" i="34"/>
  <c r="N34" i="34"/>
  <c r="M34" i="34"/>
  <c r="L34" i="34"/>
  <c r="K34" i="34"/>
  <c r="O33" i="34"/>
  <c r="N33" i="34"/>
  <c r="M33" i="34"/>
  <c r="L33" i="34"/>
  <c r="K33" i="34"/>
  <c r="O32" i="34"/>
  <c r="N32" i="34"/>
  <c r="M32" i="34"/>
  <c r="L32" i="34"/>
  <c r="K32" i="34"/>
  <c r="O31" i="34"/>
  <c r="N31" i="34"/>
  <c r="M31" i="34"/>
  <c r="L31" i="34"/>
  <c r="K31" i="34"/>
  <c r="O30" i="34"/>
  <c r="N30" i="34"/>
  <c r="M30" i="34"/>
  <c r="L30" i="34"/>
  <c r="K30" i="34"/>
  <c r="O29" i="34"/>
  <c r="N29" i="34"/>
  <c r="M29" i="34"/>
  <c r="L29" i="34"/>
  <c r="K29" i="34"/>
  <c r="O28" i="34"/>
  <c r="N28" i="34"/>
  <c r="M28" i="34"/>
  <c r="L28" i="34"/>
  <c r="K28" i="34"/>
  <c r="O27" i="34"/>
  <c r="N27" i="34"/>
  <c r="M27" i="34"/>
  <c r="L27" i="34"/>
  <c r="K27" i="34"/>
  <c r="O26" i="34"/>
  <c r="N26" i="34"/>
  <c r="M26" i="34"/>
  <c r="L26" i="34"/>
  <c r="K26" i="34"/>
  <c r="O25" i="34"/>
  <c r="N25" i="34"/>
  <c r="M25" i="34"/>
  <c r="L25" i="34"/>
  <c r="K25" i="34"/>
  <c r="O24" i="34"/>
  <c r="N24" i="34"/>
  <c r="M24" i="34"/>
  <c r="L24" i="34"/>
  <c r="K24" i="34"/>
  <c r="O23" i="34"/>
  <c r="N23" i="34"/>
  <c r="M23" i="34"/>
  <c r="L23" i="34"/>
  <c r="K23" i="34"/>
  <c r="O22" i="34"/>
  <c r="N22" i="34"/>
  <c r="M22" i="34"/>
  <c r="L22" i="34"/>
  <c r="K22" i="34"/>
  <c r="O21" i="34"/>
  <c r="N21" i="34"/>
  <c r="M21" i="34"/>
  <c r="L21" i="34"/>
  <c r="K21" i="34"/>
  <c r="O20" i="34"/>
  <c r="N20" i="34"/>
  <c r="M20" i="34"/>
  <c r="L20" i="34"/>
  <c r="K20" i="34"/>
  <c r="O19" i="34"/>
  <c r="N19" i="34"/>
  <c r="M19" i="34"/>
  <c r="L19" i="34"/>
  <c r="K19" i="34"/>
  <c r="O18" i="34"/>
  <c r="N18" i="34"/>
  <c r="M18" i="34"/>
  <c r="L18" i="34"/>
  <c r="K18" i="34"/>
  <c r="O17" i="34"/>
  <c r="N17" i="34"/>
  <c r="M17" i="34"/>
  <c r="L17" i="34"/>
  <c r="K17" i="34"/>
  <c r="O16" i="34"/>
  <c r="N16" i="34"/>
  <c r="M16" i="34"/>
  <c r="L16" i="34"/>
  <c r="K16" i="34"/>
  <c r="O15" i="34"/>
  <c r="N15" i="34"/>
  <c r="M15" i="34"/>
  <c r="L15" i="34"/>
  <c r="K15" i="34"/>
  <c r="O14" i="34"/>
  <c r="N14" i="34"/>
  <c r="M14" i="34"/>
  <c r="L14" i="34"/>
  <c r="K14" i="34"/>
  <c r="O13" i="34"/>
  <c r="N13" i="34"/>
  <c r="M13" i="34"/>
  <c r="L13" i="34"/>
  <c r="K13" i="34"/>
  <c r="O12" i="34"/>
  <c r="N12" i="34"/>
  <c r="M12" i="34"/>
  <c r="L12" i="34"/>
  <c r="K12" i="34"/>
  <c r="O270" i="33"/>
  <c r="N270" i="33"/>
  <c r="M270" i="33"/>
  <c r="L270" i="33"/>
  <c r="K270" i="33"/>
  <c r="O269" i="33"/>
  <c r="N269" i="33"/>
  <c r="M269" i="33"/>
  <c r="L269" i="33"/>
  <c r="K269" i="33"/>
  <c r="O268" i="33"/>
  <c r="N268" i="33"/>
  <c r="M268" i="33"/>
  <c r="L268" i="33"/>
  <c r="K268" i="33"/>
  <c r="O267" i="33"/>
  <c r="N267" i="33"/>
  <c r="M267" i="33"/>
  <c r="L267" i="33"/>
  <c r="K267" i="33"/>
  <c r="O266" i="33"/>
  <c r="N266" i="33"/>
  <c r="M266" i="33"/>
  <c r="L266" i="33"/>
  <c r="K266" i="33"/>
  <c r="O265" i="33"/>
  <c r="N265" i="33"/>
  <c r="M265" i="33"/>
  <c r="L265" i="33"/>
  <c r="K265" i="33"/>
  <c r="O264" i="33"/>
  <c r="N264" i="33"/>
  <c r="M264" i="33"/>
  <c r="L264" i="33"/>
  <c r="K264" i="33"/>
  <c r="O263" i="33"/>
  <c r="N263" i="33"/>
  <c r="M263" i="33"/>
  <c r="L263" i="33"/>
  <c r="K263" i="33"/>
  <c r="O262" i="33"/>
  <c r="N262" i="33"/>
  <c r="M262" i="33"/>
  <c r="L262" i="33"/>
  <c r="K262" i="33"/>
  <c r="O261" i="33"/>
  <c r="N261" i="33"/>
  <c r="M261" i="33"/>
  <c r="L261" i="33"/>
  <c r="K261" i="33"/>
  <c r="O260" i="33"/>
  <c r="N260" i="33"/>
  <c r="M260" i="33"/>
  <c r="L260" i="33"/>
  <c r="K260" i="33"/>
  <c r="O259" i="33"/>
  <c r="N259" i="33"/>
  <c r="M259" i="33"/>
  <c r="L259" i="33"/>
  <c r="K259" i="33"/>
  <c r="O258" i="33"/>
  <c r="N258" i="33"/>
  <c r="M258" i="33"/>
  <c r="L258" i="33"/>
  <c r="K258" i="33"/>
  <c r="O257" i="33"/>
  <c r="N257" i="33"/>
  <c r="M257" i="33"/>
  <c r="L257" i="33"/>
  <c r="K257" i="33"/>
  <c r="O256" i="33"/>
  <c r="N256" i="33"/>
  <c r="M256" i="33"/>
  <c r="L256" i="33"/>
  <c r="K256" i="33"/>
  <c r="O255" i="33"/>
  <c r="N255" i="33"/>
  <c r="M255" i="33"/>
  <c r="L255" i="33"/>
  <c r="K255" i="33"/>
  <c r="O254" i="33"/>
  <c r="N254" i="33"/>
  <c r="M254" i="33"/>
  <c r="L254" i="33"/>
  <c r="K254" i="33"/>
  <c r="O253" i="33"/>
  <c r="N253" i="33"/>
  <c r="M253" i="33"/>
  <c r="L253" i="33"/>
  <c r="K253" i="33"/>
  <c r="O252" i="33"/>
  <c r="N252" i="33"/>
  <c r="M252" i="33"/>
  <c r="L252" i="33"/>
  <c r="K252" i="33"/>
  <c r="O251" i="33"/>
  <c r="N251" i="33"/>
  <c r="M251" i="33"/>
  <c r="L251" i="33"/>
  <c r="K251" i="33"/>
  <c r="O250" i="33"/>
  <c r="N250" i="33"/>
  <c r="M250" i="33"/>
  <c r="L250" i="33"/>
  <c r="K250" i="33"/>
  <c r="O249" i="33"/>
  <c r="N249" i="33"/>
  <c r="M249" i="33"/>
  <c r="L249" i="33"/>
  <c r="K249" i="33"/>
  <c r="O248" i="33"/>
  <c r="N248" i="33"/>
  <c r="M248" i="33"/>
  <c r="L248" i="33"/>
  <c r="K248" i="33"/>
  <c r="O247" i="33"/>
  <c r="N247" i="33"/>
  <c r="M247" i="33"/>
  <c r="L247" i="33"/>
  <c r="K247" i="33"/>
  <c r="O246" i="33"/>
  <c r="N246" i="33"/>
  <c r="M246" i="33"/>
  <c r="L246" i="33"/>
  <c r="K246" i="33"/>
  <c r="O245" i="33"/>
  <c r="N245" i="33"/>
  <c r="M245" i="33"/>
  <c r="L245" i="33"/>
  <c r="K245" i="33"/>
  <c r="O244" i="33"/>
  <c r="N244" i="33"/>
  <c r="M244" i="33"/>
  <c r="L244" i="33"/>
  <c r="K244" i="33"/>
  <c r="O243" i="33"/>
  <c r="N243" i="33"/>
  <c r="M243" i="33"/>
  <c r="L243" i="33"/>
  <c r="K243" i="33"/>
  <c r="O242" i="33"/>
  <c r="N242" i="33"/>
  <c r="M242" i="33"/>
  <c r="L242" i="33"/>
  <c r="K242" i="33"/>
  <c r="O241" i="33"/>
  <c r="N241" i="33"/>
  <c r="M241" i="33"/>
  <c r="L241" i="33"/>
  <c r="K241" i="33"/>
  <c r="O240" i="33"/>
  <c r="N240" i="33"/>
  <c r="M240" i="33"/>
  <c r="L240" i="33"/>
  <c r="K240" i="33"/>
  <c r="O239" i="33"/>
  <c r="N239" i="33"/>
  <c r="M239" i="33"/>
  <c r="L239" i="33"/>
  <c r="K239" i="33"/>
  <c r="O238" i="33"/>
  <c r="N238" i="33"/>
  <c r="M238" i="33"/>
  <c r="L238" i="33"/>
  <c r="K238" i="33"/>
  <c r="O237" i="33"/>
  <c r="N237" i="33"/>
  <c r="M237" i="33"/>
  <c r="L237" i="33"/>
  <c r="K237" i="33"/>
  <c r="O236" i="33"/>
  <c r="N236" i="33"/>
  <c r="M236" i="33"/>
  <c r="L236" i="33"/>
  <c r="K236" i="33"/>
  <c r="O235" i="33"/>
  <c r="N235" i="33"/>
  <c r="M235" i="33"/>
  <c r="L235" i="33"/>
  <c r="K235" i="33"/>
  <c r="O234" i="33"/>
  <c r="N234" i="33"/>
  <c r="M234" i="33"/>
  <c r="L234" i="33"/>
  <c r="K234" i="33"/>
  <c r="O233" i="33"/>
  <c r="N233" i="33"/>
  <c r="M233" i="33"/>
  <c r="L233" i="33"/>
  <c r="K233" i="33"/>
  <c r="O232" i="33"/>
  <c r="N232" i="33"/>
  <c r="M232" i="33"/>
  <c r="L232" i="33"/>
  <c r="K232" i="33"/>
  <c r="O231" i="33"/>
  <c r="N231" i="33"/>
  <c r="M231" i="33"/>
  <c r="L231" i="33"/>
  <c r="K231" i="33"/>
  <c r="O230" i="33"/>
  <c r="N230" i="33"/>
  <c r="M230" i="33"/>
  <c r="L230" i="33"/>
  <c r="K230" i="33"/>
  <c r="O229" i="33"/>
  <c r="N229" i="33"/>
  <c r="M229" i="33"/>
  <c r="L229" i="33"/>
  <c r="K229" i="33"/>
  <c r="O228" i="33"/>
  <c r="N228" i="33"/>
  <c r="M228" i="33"/>
  <c r="L228" i="33"/>
  <c r="K228" i="33"/>
  <c r="O227" i="33"/>
  <c r="N227" i="33"/>
  <c r="M227" i="33"/>
  <c r="L227" i="33"/>
  <c r="K227" i="33"/>
  <c r="O226" i="33"/>
  <c r="N226" i="33"/>
  <c r="M226" i="33"/>
  <c r="L226" i="33"/>
  <c r="K226" i="33"/>
  <c r="O225" i="33"/>
  <c r="N225" i="33"/>
  <c r="M225" i="33"/>
  <c r="L225" i="33"/>
  <c r="K225" i="33"/>
  <c r="O224" i="33"/>
  <c r="N224" i="33"/>
  <c r="M224" i="33"/>
  <c r="L224" i="33"/>
  <c r="K224" i="33"/>
  <c r="O223" i="33"/>
  <c r="N223" i="33"/>
  <c r="M223" i="33"/>
  <c r="L223" i="33"/>
  <c r="K223" i="33"/>
  <c r="O222" i="33"/>
  <c r="N222" i="33"/>
  <c r="M222" i="33"/>
  <c r="L222" i="33"/>
  <c r="K222" i="33"/>
  <c r="O221" i="33"/>
  <c r="N221" i="33"/>
  <c r="M221" i="33"/>
  <c r="L221" i="33"/>
  <c r="K221" i="33"/>
  <c r="O220" i="33"/>
  <c r="N220" i="33"/>
  <c r="M220" i="33"/>
  <c r="L220" i="33"/>
  <c r="K220" i="33"/>
  <c r="O219" i="33"/>
  <c r="N219" i="33"/>
  <c r="M219" i="33"/>
  <c r="L219" i="33"/>
  <c r="K219" i="33"/>
  <c r="O218" i="33"/>
  <c r="N218" i="33"/>
  <c r="M218" i="33"/>
  <c r="L218" i="33"/>
  <c r="K218" i="33"/>
  <c r="O217" i="33"/>
  <c r="N217" i="33"/>
  <c r="M217" i="33"/>
  <c r="L217" i="33"/>
  <c r="K217" i="33"/>
  <c r="O216" i="33"/>
  <c r="N216" i="33"/>
  <c r="M216" i="33"/>
  <c r="L216" i="33"/>
  <c r="K216" i="33"/>
  <c r="O215" i="33"/>
  <c r="N215" i="33"/>
  <c r="M215" i="33"/>
  <c r="L215" i="33"/>
  <c r="K215" i="33"/>
  <c r="O214" i="33"/>
  <c r="N214" i="33"/>
  <c r="M214" i="33"/>
  <c r="L214" i="33"/>
  <c r="K214" i="33"/>
  <c r="O213" i="33"/>
  <c r="N213" i="33"/>
  <c r="M213" i="33"/>
  <c r="L213" i="33"/>
  <c r="K213" i="33"/>
  <c r="O212" i="33"/>
  <c r="N212" i="33"/>
  <c r="M212" i="33"/>
  <c r="L212" i="33"/>
  <c r="K212" i="33"/>
  <c r="O211" i="33"/>
  <c r="N211" i="33"/>
  <c r="M211" i="33"/>
  <c r="L211" i="33"/>
  <c r="K211" i="33"/>
  <c r="O210" i="33"/>
  <c r="N210" i="33"/>
  <c r="M210" i="33"/>
  <c r="L210" i="33"/>
  <c r="K210" i="33"/>
  <c r="O209" i="33"/>
  <c r="N209" i="33"/>
  <c r="M209" i="33"/>
  <c r="L209" i="33"/>
  <c r="K209" i="33"/>
  <c r="O208" i="33"/>
  <c r="N208" i="33"/>
  <c r="M208" i="33"/>
  <c r="L208" i="33"/>
  <c r="K208" i="33"/>
  <c r="O207" i="33"/>
  <c r="N207" i="33"/>
  <c r="M207" i="33"/>
  <c r="L207" i="33"/>
  <c r="K207" i="33"/>
  <c r="O206" i="33"/>
  <c r="N206" i="33"/>
  <c r="M206" i="33"/>
  <c r="L206" i="33"/>
  <c r="K206" i="33"/>
  <c r="O205" i="33"/>
  <c r="N205" i="33"/>
  <c r="M205" i="33"/>
  <c r="L205" i="33"/>
  <c r="K205" i="33"/>
  <c r="O204" i="33"/>
  <c r="N204" i="33"/>
  <c r="M204" i="33"/>
  <c r="L204" i="33"/>
  <c r="K204" i="33"/>
  <c r="O203" i="33"/>
  <c r="N203" i="33"/>
  <c r="M203" i="33"/>
  <c r="L203" i="33"/>
  <c r="K203" i="33"/>
  <c r="O202" i="33"/>
  <c r="N202" i="33"/>
  <c r="M202" i="33"/>
  <c r="L202" i="33"/>
  <c r="K202" i="33"/>
  <c r="O201" i="33"/>
  <c r="N201" i="33"/>
  <c r="M201" i="33"/>
  <c r="L201" i="33"/>
  <c r="K201" i="33"/>
  <c r="O200" i="33"/>
  <c r="N200" i="33"/>
  <c r="M200" i="33"/>
  <c r="L200" i="33"/>
  <c r="K200" i="33"/>
  <c r="O199" i="33"/>
  <c r="N199" i="33"/>
  <c r="M199" i="33"/>
  <c r="L199" i="33"/>
  <c r="K199" i="33"/>
  <c r="O198" i="33"/>
  <c r="N198" i="33"/>
  <c r="M198" i="33"/>
  <c r="L198" i="33"/>
  <c r="K198" i="33"/>
  <c r="O197" i="33"/>
  <c r="N197" i="33"/>
  <c r="M197" i="33"/>
  <c r="L197" i="33"/>
  <c r="K197" i="33"/>
  <c r="O196" i="33"/>
  <c r="N196" i="33"/>
  <c r="M196" i="33"/>
  <c r="L196" i="33"/>
  <c r="K196" i="33"/>
  <c r="O195" i="33"/>
  <c r="N195" i="33"/>
  <c r="M195" i="33"/>
  <c r="L195" i="33"/>
  <c r="K195" i="33"/>
  <c r="O194" i="33"/>
  <c r="N194" i="33"/>
  <c r="M194" i="33"/>
  <c r="L194" i="33"/>
  <c r="K194" i="33"/>
  <c r="O193" i="33"/>
  <c r="N193" i="33"/>
  <c r="M193" i="33"/>
  <c r="L193" i="33"/>
  <c r="K193" i="33"/>
  <c r="O192" i="33"/>
  <c r="N192" i="33"/>
  <c r="M192" i="33"/>
  <c r="L192" i="33"/>
  <c r="K192" i="33"/>
  <c r="O191" i="33"/>
  <c r="N191" i="33"/>
  <c r="M191" i="33"/>
  <c r="L191" i="33"/>
  <c r="K191" i="33"/>
  <c r="O190" i="33"/>
  <c r="N190" i="33"/>
  <c r="M190" i="33"/>
  <c r="L190" i="33"/>
  <c r="K190" i="33"/>
  <c r="O189" i="33"/>
  <c r="N189" i="33"/>
  <c r="M189" i="33"/>
  <c r="L189" i="33"/>
  <c r="K189" i="33"/>
  <c r="O188" i="33"/>
  <c r="N188" i="33"/>
  <c r="M188" i="33"/>
  <c r="L188" i="33"/>
  <c r="K188" i="33"/>
  <c r="O187" i="33"/>
  <c r="N187" i="33"/>
  <c r="M187" i="33"/>
  <c r="L187" i="33"/>
  <c r="K187" i="33"/>
  <c r="O186" i="33"/>
  <c r="N186" i="33"/>
  <c r="M186" i="33"/>
  <c r="L186" i="33"/>
  <c r="K186" i="33"/>
  <c r="O185" i="33"/>
  <c r="N185" i="33"/>
  <c r="M185" i="33"/>
  <c r="L185" i="33"/>
  <c r="K185" i="33"/>
  <c r="O184" i="33"/>
  <c r="N184" i="33"/>
  <c r="M184" i="33"/>
  <c r="L184" i="33"/>
  <c r="K184" i="33"/>
  <c r="O183" i="33"/>
  <c r="N183" i="33"/>
  <c r="M183" i="33"/>
  <c r="L183" i="33"/>
  <c r="K183" i="33"/>
  <c r="O182" i="33"/>
  <c r="N182" i="33"/>
  <c r="M182" i="33"/>
  <c r="L182" i="33"/>
  <c r="K182" i="33"/>
  <c r="O181" i="33"/>
  <c r="N181" i="33"/>
  <c r="M181" i="33"/>
  <c r="L181" i="33"/>
  <c r="K181" i="33"/>
  <c r="O180" i="33"/>
  <c r="N180" i="33"/>
  <c r="M180" i="33"/>
  <c r="L180" i="33"/>
  <c r="K180" i="33"/>
  <c r="O179" i="33"/>
  <c r="N179" i="33"/>
  <c r="M179" i="33"/>
  <c r="L179" i="33"/>
  <c r="K179" i="33"/>
  <c r="O178" i="33"/>
  <c r="N178" i="33"/>
  <c r="M178" i="33"/>
  <c r="L178" i="33"/>
  <c r="K178" i="33"/>
  <c r="O177" i="33"/>
  <c r="N177" i="33"/>
  <c r="M177" i="33"/>
  <c r="L177" i="33"/>
  <c r="K177" i="33"/>
  <c r="O176" i="33"/>
  <c r="N176" i="33"/>
  <c r="M176" i="33"/>
  <c r="L176" i="33"/>
  <c r="K176" i="33"/>
  <c r="O175" i="33"/>
  <c r="N175" i="33"/>
  <c r="M175" i="33"/>
  <c r="L175" i="33"/>
  <c r="K175" i="33"/>
  <c r="O174" i="33"/>
  <c r="N174" i="33"/>
  <c r="M174" i="33"/>
  <c r="L174" i="33"/>
  <c r="K174" i="33"/>
  <c r="O173" i="33"/>
  <c r="N173" i="33"/>
  <c r="M173" i="33"/>
  <c r="L173" i="33"/>
  <c r="K173" i="33"/>
  <c r="O172" i="33"/>
  <c r="N172" i="33"/>
  <c r="M172" i="33"/>
  <c r="L172" i="33"/>
  <c r="K172" i="33"/>
  <c r="O171" i="33"/>
  <c r="N171" i="33"/>
  <c r="M171" i="33"/>
  <c r="L171" i="33"/>
  <c r="K171" i="33"/>
  <c r="O170" i="33"/>
  <c r="N170" i="33"/>
  <c r="M170" i="33"/>
  <c r="L170" i="33"/>
  <c r="K170" i="33"/>
  <c r="O169" i="33"/>
  <c r="N169" i="33"/>
  <c r="M169" i="33"/>
  <c r="L169" i="33"/>
  <c r="K169" i="33"/>
  <c r="O168" i="33"/>
  <c r="N168" i="33"/>
  <c r="M168" i="33"/>
  <c r="L168" i="33"/>
  <c r="K168" i="33"/>
  <c r="O167" i="33"/>
  <c r="N167" i="33"/>
  <c r="M167" i="33"/>
  <c r="L167" i="33"/>
  <c r="K167" i="33"/>
  <c r="O166" i="33"/>
  <c r="N166" i="33"/>
  <c r="M166" i="33"/>
  <c r="L166" i="33"/>
  <c r="K166" i="33"/>
  <c r="O165" i="33"/>
  <c r="N165" i="33"/>
  <c r="M165" i="33"/>
  <c r="L165" i="33"/>
  <c r="K165" i="33"/>
  <c r="O164" i="33"/>
  <c r="N164" i="33"/>
  <c r="M164" i="33"/>
  <c r="L164" i="33"/>
  <c r="K164" i="33"/>
  <c r="O163" i="33"/>
  <c r="N163" i="33"/>
  <c r="M163" i="33"/>
  <c r="L163" i="33"/>
  <c r="K163" i="33"/>
  <c r="O162" i="33"/>
  <c r="N162" i="33"/>
  <c r="M162" i="33"/>
  <c r="L162" i="33"/>
  <c r="K162" i="33"/>
  <c r="O161" i="33"/>
  <c r="N161" i="33"/>
  <c r="M161" i="33"/>
  <c r="L161" i="33"/>
  <c r="K161" i="33"/>
  <c r="O160" i="33"/>
  <c r="N160" i="33"/>
  <c r="M160" i="33"/>
  <c r="L160" i="33"/>
  <c r="K160" i="33"/>
  <c r="O159" i="33"/>
  <c r="N159" i="33"/>
  <c r="M159" i="33"/>
  <c r="L159" i="33"/>
  <c r="K159" i="33"/>
  <c r="O158" i="33"/>
  <c r="N158" i="33"/>
  <c r="M158" i="33"/>
  <c r="L158" i="33"/>
  <c r="K158" i="33"/>
  <c r="O157" i="33"/>
  <c r="N157" i="33"/>
  <c r="M157" i="33"/>
  <c r="L157" i="33"/>
  <c r="K157" i="33"/>
  <c r="O156" i="33"/>
  <c r="N156" i="33"/>
  <c r="M156" i="33"/>
  <c r="L156" i="33"/>
  <c r="K156" i="33"/>
  <c r="O155" i="33"/>
  <c r="N155" i="33"/>
  <c r="M155" i="33"/>
  <c r="L155" i="33"/>
  <c r="K155" i="33"/>
  <c r="O154" i="33"/>
  <c r="N154" i="33"/>
  <c r="M154" i="33"/>
  <c r="L154" i="33"/>
  <c r="K154" i="33"/>
  <c r="O153" i="33"/>
  <c r="N153" i="33"/>
  <c r="M153" i="33"/>
  <c r="L153" i="33"/>
  <c r="K153" i="33"/>
  <c r="O152" i="33"/>
  <c r="N152" i="33"/>
  <c r="M152" i="33"/>
  <c r="L152" i="33"/>
  <c r="K152" i="33"/>
  <c r="O151" i="33"/>
  <c r="N151" i="33"/>
  <c r="M151" i="33"/>
  <c r="L151" i="33"/>
  <c r="K151" i="33"/>
  <c r="O150" i="33"/>
  <c r="N150" i="33"/>
  <c r="M150" i="33"/>
  <c r="L150" i="33"/>
  <c r="K150" i="33"/>
  <c r="O149" i="33"/>
  <c r="N149" i="33"/>
  <c r="M149" i="33"/>
  <c r="L149" i="33"/>
  <c r="K149" i="33"/>
  <c r="O148" i="33"/>
  <c r="N148" i="33"/>
  <c r="M148" i="33"/>
  <c r="L148" i="33"/>
  <c r="K148" i="33"/>
  <c r="O147" i="33"/>
  <c r="N147" i="33"/>
  <c r="M147" i="33"/>
  <c r="L147" i="33"/>
  <c r="K147" i="33"/>
  <c r="O146" i="33"/>
  <c r="N146" i="33"/>
  <c r="M146" i="33"/>
  <c r="L146" i="33"/>
  <c r="K146" i="33"/>
  <c r="O145" i="33"/>
  <c r="N145" i="33"/>
  <c r="M145" i="33"/>
  <c r="L145" i="33"/>
  <c r="K145" i="33"/>
  <c r="O144" i="33"/>
  <c r="N144" i="33"/>
  <c r="M144" i="33"/>
  <c r="L144" i="33"/>
  <c r="K144" i="33"/>
  <c r="O143" i="33"/>
  <c r="N143" i="33"/>
  <c r="M143" i="33"/>
  <c r="L143" i="33"/>
  <c r="K143" i="33"/>
  <c r="O142" i="33"/>
  <c r="N142" i="33"/>
  <c r="M142" i="33"/>
  <c r="L142" i="33"/>
  <c r="K142" i="33"/>
  <c r="O141" i="33"/>
  <c r="N141" i="33"/>
  <c r="M141" i="33"/>
  <c r="L141" i="33"/>
  <c r="K141" i="33"/>
  <c r="O140" i="33"/>
  <c r="N140" i="33"/>
  <c r="M140" i="33"/>
  <c r="L140" i="33"/>
  <c r="K140" i="33"/>
  <c r="O139" i="33"/>
  <c r="N139" i="33"/>
  <c r="M139" i="33"/>
  <c r="L139" i="33"/>
  <c r="K139" i="33"/>
  <c r="O138" i="33"/>
  <c r="N138" i="33"/>
  <c r="M138" i="33"/>
  <c r="L138" i="33"/>
  <c r="K138" i="33"/>
  <c r="O137" i="33"/>
  <c r="N137" i="33"/>
  <c r="M137" i="33"/>
  <c r="L137" i="33"/>
  <c r="K137" i="33"/>
  <c r="O136" i="33"/>
  <c r="N136" i="33"/>
  <c r="M136" i="33"/>
  <c r="L136" i="33"/>
  <c r="K136" i="33"/>
  <c r="O135" i="33"/>
  <c r="N135" i="33"/>
  <c r="M135" i="33"/>
  <c r="L135" i="33"/>
  <c r="K135" i="33"/>
  <c r="O134" i="33"/>
  <c r="N134" i="33"/>
  <c r="M134" i="33"/>
  <c r="L134" i="33"/>
  <c r="K134" i="33"/>
  <c r="O133" i="33"/>
  <c r="N133" i="33"/>
  <c r="M133" i="33"/>
  <c r="L133" i="33"/>
  <c r="K133" i="33"/>
  <c r="O132" i="33"/>
  <c r="N132" i="33"/>
  <c r="M132" i="33"/>
  <c r="L132" i="33"/>
  <c r="K132" i="33"/>
  <c r="O131" i="33"/>
  <c r="N131" i="33"/>
  <c r="M131" i="33"/>
  <c r="L131" i="33"/>
  <c r="K131" i="33"/>
  <c r="O130" i="33"/>
  <c r="N130" i="33"/>
  <c r="M130" i="33"/>
  <c r="L130" i="33"/>
  <c r="K130" i="33"/>
  <c r="O129" i="33"/>
  <c r="N129" i="33"/>
  <c r="M129" i="33"/>
  <c r="L129" i="33"/>
  <c r="K129" i="33"/>
  <c r="O128" i="33"/>
  <c r="N128" i="33"/>
  <c r="M128" i="33"/>
  <c r="L128" i="33"/>
  <c r="K128" i="33"/>
  <c r="O127" i="33"/>
  <c r="N127" i="33"/>
  <c r="M127" i="33"/>
  <c r="L127" i="33"/>
  <c r="K127" i="33"/>
  <c r="O126" i="33"/>
  <c r="N126" i="33"/>
  <c r="M126" i="33"/>
  <c r="L126" i="33"/>
  <c r="K126" i="33"/>
  <c r="O125" i="33"/>
  <c r="N125" i="33"/>
  <c r="M125" i="33"/>
  <c r="L125" i="33"/>
  <c r="K125" i="33"/>
  <c r="O124" i="33"/>
  <c r="N124" i="33"/>
  <c r="M124" i="33"/>
  <c r="L124" i="33"/>
  <c r="K124" i="33"/>
  <c r="O123" i="33"/>
  <c r="N123" i="33"/>
  <c r="M123" i="33"/>
  <c r="L123" i="33"/>
  <c r="K123" i="33"/>
  <c r="O122" i="33"/>
  <c r="N122" i="33"/>
  <c r="M122" i="33"/>
  <c r="L122" i="33"/>
  <c r="K122" i="33"/>
  <c r="O121" i="33"/>
  <c r="N121" i="33"/>
  <c r="M121" i="33"/>
  <c r="L121" i="33"/>
  <c r="K121" i="33"/>
  <c r="O120" i="33"/>
  <c r="N120" i="33"/>
  <c r="M120" i="33"/>
  <c r="L120" i="33"/>
  <c r="K120" i="33"/>
  <c r="O119" i="33"/>
  <c r="N119" i="33"/>
  <c r="M119" i="33"/>
  <c r="L119" i="33"/>
  <c r="K119" i="33"/>
  <c r="O118" i="33"/>
  <c r="N118" i="33"/>
  <c r="M118" i="33"/>
  <c r="L118" i="33"/>
  <c r="K118" i="33"/>
  <c r="O117" i="33"/>
  <c r="N117" i="33"/>
  <c r="M117" i="33"/>
  <c r="L117" i="33"/>
  <c r="K117" i="33"/>
  <c r="O116" i="33"/>
  <c r="N116" i="33"/>
  <c r="M116" i="33"/>
  <c r="L116" i="33"/>
  <c r="K116" i="33"/>
  <c r="O115" i="33"/>
  <c r="N115" i="33"/>
  <c r="M115" i="33"/>
  <c r="L115" i="33"/>
  <c r="K115" i="33"/>
  <c r="O114" i="33"/>
  <c r="N114" i="33"/>
  <c r="M114" i="33"/>
  <c r="L114" i="33"/>
  <c r="K114" i="33"/>
  <c r="O113" i="33"/>
  <c r="N113" i="33"/>
  <c r="M113" i="33"/>
  <c r="L113" i="33"/>
  <c r="K113" i="33"/>
  <c r="O112" i="33"/>
  <c r="N112" i="33"/>
  <c r="M112" i="33"/>
  <c r="L112" i="33"/>
  <c r="K112" i="33"/>
  <c r="O111" i="33"/>
  <c r="N111" i="33"/>
  <c r="M111" i="33"/>
  <c r="L111" i="33"/>
  <c r="K111" i="33"/>
  <c r="O110" i="33"/>
  <c r="N110" i="33"/>
  <c r="M110" i="33"/>
  <c r="L110" i="33"/>
  <c r="K110" i="33"/>
  <c r="O109" i="33"/>
  <c r="N109" i="33"/>
  <c r="M109" i="33"/>
  <c r="L109" i="33"/>
  <c r="K109" i="33"/>
  <c r="O108" i="33"/>
  <c r="N108" i="33"/>
  <c r="M108" i="33"/>
  <c r="L108" i="33"/>
  <c r="K108" i="33"/>
  <c r="O107" i="33"/>
  <c r="N107" i="33"/>
  <c r="M107" i="33"/>
  <c r="L107" i="33"/>
  <c r="K107" i="33"/>
  <c r="O106" i="33"/>
  <c r="N106" i="33"/>
  <c r="M106" i="33"/>
  <c r="L106" i="33"/>
  <c r="K106" i="33"/>
  <c r="O105" i="33"/>
  <c r="N105" i="33"/>
  <c r="M105" i="33"/>
  <c r="L105" i="33"/>
  <c r="K105" i="33"/>
  <c r="O104" i="33"/>
  <c r="N104" i="33"/>
  <c r="M104" i="33"/>
  <c r="L104" i="33"/>
  <c r="K104" i="33"/>
  <c r="O103" i="33"/>
  <c r="N103" i="33"/>
  <c r="M103" i="33"/>
  <c r="L103" i="33"/>
  <c r="K103" i="33"/>
  <c r="O102" i="33"/>
  <c r="N102" i="33"/>
  <c r="M102" i="33"/>
  <c r="L102" i="33"/>
  <c r="K102" i="33"/>
  <c r="O101" i="33"/>
  <c r="N101" i="33"/>
  <c r="M101" i="33"/>
  <c r="L101" i="33"/>
  <c r="K101" i="33"/>
  <c r="O100" i="33"/>
  <c r="N100" i="33"/>
  <c r="M100" i="33"/>
  <c r="L100" i="33"/>
  <c r="K100" i="33"/>
  <c r="O99" i="33"/>
  <c r="N99" i="33"/>
  <c r="M99" i="33"/>
  <c r="L99" i="33"/>
  <c r="K99" i="33"/>
  <c r="O98" i="33"/>
  <c r="N98" i="33"/>
  <c r="M98" i="33"/>
  <c r="L98" i="33"/>
  <c r="K98" i="33"/>
  <c r="O97" i="33"/>
  <c r="N97" i="33"/>
  <c r="M97" i="33"/>
  <c r="L97" i="33"/>
  <c r="K97" i="33"/>
  <c r="O96" i="33"/>
  <c r="N96" i="33"/>
  <c r="M96" i="33"/>
  <c r="L96" i="33"/>
  <c r="K96" i="33"/>
  <c r="O95" i="33"/>
  <c r="N95" i="33"/>
  <c r="M95" i="33"/>
  <c r="L95" i="33"/>
  <c r="K95" i="33"/>
  <c r="O94" i="33"/>
  <c r="N94" i="33"/>
  <c r="M94" i="33"/>
  <c r="L94" i="33"/>
  <c r="K94" i="33"/>
  <c r="O93" i="33"/>
  <c r="N93" i="33"/>
  <c r="M93" i="33"/>
  <c r="L93" i="33"/>
  <c r="K93" i="33"/>
  <c r="O92" i="33"/>
  <c r="N92" i="33"/>
  <c r="M92" i="33"/>
  <c r="L92" i="33"/>
  <c r="K92" i="33"/>
  <c r="O91" i="33"/>
  <c r="N91" i="33"/>
  <c r="M91" i="33"/>
  <c r="L91" i="33"/>
  <c r="K91" i="33"/>
  <c r="O90" i="33"/>
  <c r="N90" i="33"/>
  <c r="M90" i="33"/>
  <c r="L90" i="33"/>
  <c r="K90" i="33"/>
  <c r="O89" i="33"/>
  <c r="N89" i="33"/>
  <c r="M89" i="33"/>
  <c r="L89" i="33"/>
  <c r="K89" i="33"/>
  <c r="O88" i="33"/>
  <c r="N88" i="33"/>
  <c r="M88" i="33"/>
  <c r="L88" i="33"/>
  <c r="K88" i="33"/>
  <c r="O87" i="33"/>
  <c r="N87" i="33"/>
  <c r="M87" i="33"/>
  <c r="L87" i="33"/>
  <c r="K87" i="33"/>
  <c r="O86" i="33"/>
  <c r="N86" i="33"/>
  <c r="M86" i="33"/>
  <c r="L86" i="33"/>
  <c r="K86" i="33"/>
  <c r="O85" i="33"/>
  <c r="N85" i="33"/>
  <c r="M85" i="33"/>
  <c r="L85" i="33"/>
  <c r="K85" i="33"/>
  <c r="O84" i="33"/>
  <c r="N84" i="33"/>
  <c r="M84" i="33"/>
  <c r="L84" i="33"/>
  <c r="K84" i="33"/>
  <c r="O83" i="33"/>
  <c r="N83" i="33"/>
  <c r="M83" i="33"/>
  <c r="L83" i="33"/>
  <c r="K83" i="33"/>
  <c r="O82" i="33"/>
  <c r="N82" i="33"/>
  <c r="M82" i="33"/>
  <c r="L82" i="33"/>
  <c r="K82" i="33"/>
  <c r="O81" i="33"/>
  <c r="N81" i="33"/>
  <c r="M81" i="33"/>
  <c r="L81" i="33"/>
  <c r="K81" i="33"/>
  <c r="O80" i="33"/>
  <c r="N80" i="33"/>
  <c r="M80" i="33"/>
  <c r="L80" i="33"/>
  <c r="K80" i="33"/>
  <c r="O79" i="33"/>
  <c r="N79" i="33"/>
  <c r="M79" i="33"/>
  <c r="L79" i="33"/>
  <c r="K79" i="33"/>
  <c r="O78" i="33"/>
  <c r="N78" i="33"/>
  <c r="M78" i="33"/>
  <c r="L78" i="33"/>
  <c r="K78" i="33"/>
  <c r="O77" i="33"/>
  <c r="N77" i="33"/>
  <c r="M77" i="33"/>
  <c r="L77" i="33"/>
  <c r="K77" i="33"/>
  <c r="O76" i="33"/>
  <c r="N76" i="33"/>
  <c r="M76" i="33"/>
  <c r="L76" i="33"/>
  <c r="K76" i="33"/>
  <c r="O75" i="33"/>
  <c r="N75" i="33"/>
  <c r="M75" i="33"/>
  <c r="L75" i="33"/>
  <c r="K75" i="33"/>
  <c r="O74" i="33"/>
  <c r="N74" i="33"/>
  <c r="M74" i="33"/>
  <c r="L74" i="33"/>
  <c r="K74" i="33"/>
  <c r="O73" i="33"/>
  <c r="N73" i="33"/>
  <c r="M73" i="33"/>
  <c r="L73" i="33"/>
  <c r="K73" i="33"/>
  <c r="O72" i="33"/>
  <c r="N72" i="33"/>
  <c r="M72" i="33"/>
  <c r="L72" i="33"/>
  <c r="K72" i="33"/>
  <c r="O71" i="33"/>
  <c r="N71" i="33"/>
  <c r="M71" i="33"/>
  <c r="L71" i="33"/>
  <c r="K71" i="33"/>
  <c r="O70" i="33"/>
  <c r="N70" i="33"/>
  <c r="M70" i="33"/>
  <c r="L70" i="33"/>
  <c r="K70" i="33"/>
  <c r="O69" i="33"/>
  <c r="N69" i="33"/>
  <c r="M69" i="33"/>
  <c r="L69" i="33"/>
  <c r="K69" i="33"/>
  <c r="O68" i="33"/>
  <c r="N68" i="33"/>
  <c r="M68" i="33"/>
  <c r="L68" i="33"/>
  <c r="K68" i="33"/>
  <c r="O67" i="33"/>
  <c r="N67" i="33"/>
  <c r="M67" i="33"/>
  <c r="L67" i="33"/>
  <c r="K67" i="33"/>
  <c r="O66" i="33"/>
  <c r="N66" i="33"/>
  <c r="M66" i="33"/>
  <c r="L66" i="33"/>
  <c r="K66" i="33"/>
  <c r="O65" i="33"/>
  <c r="N65" i="33"/>
  <c r="M65" i="33"/>
  <c r="L65" i="33"/>
  <c r="K65" i="33"/>
  <c r="O64" i="33"/>
  <c r="N64" i="33"/>
  <c r="M64" i="33"/>
  <c r="L64" i="33"/>
  <c r="K64" i="33"/>
  <c r="O63" i="33"/>
  <c r="N63" i="33"/>
  <c r="M63" i="33"/>
  <c r="L63" i="33"/>
  <c r="K63" i="33"/>
  <c r="O62" i="33"/>
  <c r="N62" i="33"/>
  <c r="M62" i="33"/>
  <c r="L62" i="33"/>
  <c r="K62" i="33"/>
  <c r="O61" i="33"/>
  <c r="N61" i="33"/>
  <c r="M61" i="33"/>
  <c r="L61" i="33"/>
  <c r="K61" i="33"/>
  <c r="O60" i="33"/>
  <c r="N60" i="33"/>
  <c r="M60" i="33"/>
  <c r="L60" i="33"/>
  <c r="K60" i="33"/>
  <c r="O59" i="33"/>
  <c r="N59" i="33"/>
  <c r="M59" i="33"/>
  <c r="L59" i="33"/>
  <c r="K59" i="33"/>
  <c r="O58" i="33"/>
  <c r="N58" i="33"/>
  <c r="M58" i="33"/>
  <c r="L58" i="33"/>
  <c r="K58" i="33"/>
  <c r="O57" i="33"/>
  <c r="N57" i="33"/>
  <c r="M57" i="33"/>
  <c r="L57" i="33"/>
  <c r="K57" i="33"/>
  <c r="O56" i="33"/>
  <c r="N56" i="33"/>
  <c r="M56" i="33"/>
  <c r="L56" i="33"/>
  <c r="K56" i="33"/>
  <c r="O55" i="33"/>
  <c r="N55" i="33"/>
  <c r="M55" i="33"/>
  <c r="L55" i="33"/>
  <c r="K55" i="33"/>
  <c r="O54" i="33"/>
  <c r="N54" i="33"/>
  <c r="M54" i="33"/>
  <c r="L54" i="33"/>
  <c r="K54" i="33"/>
  <c r="O53" i="33"/>
  <c r="N53" i="33"/>
  <c r="M53" i="33"/>
  <c r="L53" i="33"/>
  <c r="K53" i="33"/>
  <c r="O52" i="33"/>
  <c r="N52" i="33"/>
  <c r="M52" i="33"/>
  <c r="L52" i="33"/>
  <c r="K52" i="33"/>
  <c r="O51" i="33"/>
  <c r="N51" i="33"/>
  <c r="M51" i="33"/>
  <c r="L51" i="33"/>
  <c r="K51" i="33"/>
  <c r="O50" i="33"/>
  <c r="N50" i="33"/>
  <c r="M50" i="33"/>
  <c r="L50" i="33"/>
  <c r="K50" i="33"/>
  <c r="O49" i="33"/>
  <c r="N49" i="33"/>
  <c r="M49" i="33"/>
  <c r="L49" i="33"/>
  <c r="K49" i="33"/>
  <c r="O48" i="33"/>
  <c r="N48" i="33"/>
  <c r="M48" i="33"/>
  <c r="L48" i="33"/>
  <c r="K48" i="33"/>
  <c r="O47" i="33"/>
  <c r="N47" i="33"/>
  <c r="M47" i="33"/>
  <c r="L47" i="33"/>
  <c r="K47" i="33"/>
  <c r="O46" i="33"/>
  <c r="N46" i="33"/>
  <c r="M46" i="33"/>
  <c r="L46" i="33"/>
  <c r="K46" i="33"/>
  <c r="O45" i="33"/>
  <c r="N45" i="33"/>
  <c r="M45" i="33"/>
  <c r="L45" i="33"/>
  <c r="K45" i="33"/>
  <c r="O44" i="33"/>
  <c r="N44" i="33"/>
  <c r="M44" i="33"/>
  <c r="L44" i="33"/>
  <c r="K44" i="33"/>
  <c r="O43" i="33"/>
  <c r="N43" i="33"/>
  <c r="M43" i="33"/>
  <c r="L43" i="33"/>
  <c r="K43" i="33"/>
  <c r="O42" i="33"/>
  <c r="N42" i="33"/>
  <c r="M42" i="33"/>
  <c r="L42" i="33"/>
  <c r="K42" i="33"/>
  <c r="O41" i="33"/>
  <c r="N41" i="33"/>
  <c r="M41" i="33"/>
  <c r="L41" i="33"/>
  <c r="K41" i="33"/>
  <c r="O40" i="33"/>
  <c r="N40" i="33"/>
  <c r="M40" i="33"/>
  <c r="L40" i="33"/>
  <c r="K40" i="33"/>
  <c r="O39" i="33"/>
  <c r="N39" i="33"/>
  <c r="M39" i="33"/>
  <c r="L39" i="33"/>
  <c r="K39" i="33"/>
  <c r="O38" i="33"/>
  <c r="N38" i="33"/>
  <c r="M38" i="33"/>
  <c r="L38" i="33"/>
  <c r="K38" i="33"/>
  <c r="O37" i="33"/>
  <c r="N37" i="33"/>
  <c r="M37" i="33"/>
  <c r="L37" i="33"/>
  <c r="K37" i="33"/>
  <c r="O36" i="33"/>
  <c r="N36" i="33"/>
  <c r="M36" i="33"/>
  <c r="L36" i="33"/>
  <c r="K36" i="33"/>
  <c r="O35" i="33"/>
  <c r="N35" i="33"/>
  <c r="M35" i="33"/>
  <c r="L35" i="33"/>
  <c r="K35" i="33"/>
  <c r="O34" i="33"/>
  <c r="N34" i="33"/>
  <c r="M34" i="33"/>
  <c r="L34" i="33"/>
  <c r="K34" i="33"/>
  <c r="O33" i="33"/>
  <c r="N33" i="33"/>
  <c r="M33" i="33"/>
  <c r="L33" i="33"/>
  <c r="K33" i="33"/>
  <c r="O32" i="33"/>
  <c r="N32" i="33"/>
  <c r="M32" i="33"/>
  <c r="L32" i="33"/>
  <c r="K32" i="33"/>
  <c r="O31" i="33"/>
  <c r="N31" i="33"/>
  <c r="M31" i="33"/>
  <c r="L31" i="33"/>
  <c r="K31" i="33"/>
  <c r="O30" i="33"/>
  <c r="N30" i="33"/>
  <c r="M30" i="33"/>
  <c r="L30" i="33"/>
  <c r="K30" i="33"/>
  <c r="O29" i="33"/>
  <c r="N29" i="33"/>
  <c r="M29" i="33"/>
  <c r="L29" i="33"/>
  <c r="K29" i="33"/>
  <c r="O28" i="33"/>
  <c r="N28" i="33"/>
  <c r="M28" i="33"/>
  <c r="L28" i="33"/>
  <c r="K28" i="33"/>
  <c r="O27" i="33"/>
  <c r="N27" i="33"/>
  <c r="M27" i="33"/>
  <c r="L27" i="33"/>
  <c r="K27" i="33"/>
  <c r="O26" i="33"/>
  <c r="N26" i="33"/>
  <c r="M26" i="33"/>
  <c r="L26" i="33"/>
  <c r="K26" i="33"/>
  <c r="O25" i="33"/>
  <c r="N25" i="33"/>
  <c r="M25" i="33"/>
  <c r="L25" i="33"/>
  <c r="K25" i="33"/>
  <c r="O24" i="33"/>
  <c r="N24" i="33"/>
  <c r="M24" i="33"/>
  <c r="L24" i="33"/>
  <c r="K24" i="33"/>
  <c r="O23" i="33"/>
  <c r="N23" i="33"/>
  <c r="M23" i="33"/>
  <c r="L23" i="33"/>
  <c r="K23" i="33"/>
  <c r="O22" i="33"/>
  <c r="N22" i="33"/>
  <c r="M22" i="33"/>
  <c r="L22" i="33"/>
  <c r="K22" i="33"/>
  <c r="O21" i="33"/>
  <c r="N21" i="33"/>
  <c r="M21" i="33"/>
  <c r="L21" i="33"/>
  <c r="K21" i="33"/>
  <c r="O20" i="33"/>
  <c r="N20" i="33"/>
  <c r="M20" i="33"/>
  <c r="L20" i="33"/>
  <c r="K20" i="33"/>
  <c r="O19" i="33"/>
  <c r="N19" i="33"/>
  <c r="M19" i="33"/>
  <c r="L19" i="33"/>
  <c r="K19" i="33"/>
  <c r="O18" i="33"/>
  <c r="N18" i="33"/>
  <c r="M18" i="33"/>
  <c r="L18" i="33"/>
  <c r="K18" i="33"/>
  <c r="O17" i="33"/>
  <c r="N17" i="33"/>
  <c r="M17" i="33"/>
  <c r="L17" i="33"/>
  <c r="K17" i="33"/>
  <c r="O16" i="33"/>
  <c r="N16" i="33"/>
  <c r="M16" i="33"/>
  <c r="L16" i="33"/>
  <c r="K16" i="33"/>
  <c r="O15" i="33"/>
  <c r="N15" i="33"/>
  <c r="M15" i="33"/>
  <c r="L15" i="33"/>
  <c r="K15" i="33"/>
  <c r="O14" i="33"/>
  <c r="N14" i="33"/>
  <c r="M14" i="33"/>
  <c r="L14" i="33"/>
  <c r="K14" i="33"/>
  <c r="O13" i="33"/>
  <c r="N13" i="33"/>
  <c r="M13" i="33"/>
  <c r="L13" i="33"/>
  <c r="K13" i="33"/>
  <c r="O12" i="33"/>
  <c r="N12" i="33"/>
  <c r="M12" i="33"/>
  <c r="L12" i="33"/>
  <c r="K12" i="33"/>
  <c r="O270" i="32"/>
  <c r="N270" i="32"/>
  <c r="M270" i="32"/>
  <c r="L270" i="32"/>
  <c r="K270" i="32"/>
  <c r="O269" i="32"/>
  <c r="N269" i="32"/>
  <c r="M269" i="32"/>
  <c r="L269" i="32"/>
  <c r="K269" i="32"/>
  <c r="O268" i="32"/>
  <c r="N268" i="32"/>
  <c r="M268" i="32"/>
  <c r="L268" i="32"/>
  <c r="K268" i="32"/>
  <c r="O267" i="32"/>
  <c r="N267" i="32"/>
  <c r="M267" i="32"/>
  <c r="L267" i="32"/>
  <c r="K267" i="32"/>
  <c r="O266" i="32"/>
  <c r="N266" i="32"/>
  <c r="M266" i="32"/>
  <c r="L266" i="32"/>
  <c r="K266" i="32"/>
  <c r="O265" i="32"/>
  <c r="N265" i="32"/>
  <c r="M265" i="32"/>
  <c r="L265" i="32"/>
  <c r="K265" i="32"/>
  <c r="O264" i="32"/>
  <c r="N264" i="32"/>
  <c r="M264" i="32"/>
  <c r="L264" i="32"/>
  <c r="K264" i="32"/>
  <c r="O263" i="32"/>
  <c r="N263" i="32"/>
  <c r="M263" i="32"/>
  <c r="L263" i="32"/>
  <c r="K263" i="32"/>
  <c r="O262" i="32"/>
  <c r="N262" i="32"/>
  <c r="M262" i="32"/>
  <c r="L262" i="32"/>
  <c r="K262" i="32"/>
  <c r="O261" i="32"/>
  <c r="N261" i="32"/>
  <c r="M261" i="32"/>
  <c r="L261" i="32"/>
  <c r="K261" i="32"/>
  <c r="O260" i="32"/>
  <c r="N260" i="32"/>
  <c r="M260" i="32"/>
  <c r="L260" i="32"/>
  <c r="K260" i="32"/>
  <c r="O259" i="32"/>
  <c r="N259" i="32"/>
  <c r="M259" i="32"/>
  <c r="L259" i="32"/>
  <c r="K259" i="32"/>
  <c r="O258" i="32"/>
  <c r="N258" i="32"/>
  <c r="M258" i="32"/>
  <c r="L258" i="32"/>
  <c r="K258" i="32"/>
  <c r="O257" i="32"/>
  <c r="N257" i="32"/>
  <c r="M257" i="32"/>
  <c r="L257" i="32"/>
  <c r="K257" i="32"/>
  <c r="O256" i="32"/>
  <c r="N256" i="32"/>
  <c r="M256" i="32"/>
  <c r="L256" i="32"/>
  <c r="K256" i="32"/>
  <c r="O255" i="32"/>
  <c r="N255" i="32"/>
  <c r="M255" i="32"/>
  <c r="L255" i="32"/>
  <c r="K255" i="32"/>
  <c r="O254" i="32"/>
  <c r="N254" i="32"/>
  <c r="M254" i="32"/>
  <c r="L254" i="32"/>
  <c r="K254" i="32"/>
  <c r="O253" i="32"/>
  <c r="N253" i="32"/>
  <c r="M253" i="32"/>
  <c r="L253" i="32"/>
  <c r="K253" i="32"/>
  <c r="O252" i="32"/>
  <c r="N252" i="32"/>
  <c r="M252" i="32"/>
  <c r="L252" i="32"/>
  <c r="K252" i="32"/>
  <c r="O251" i="32"/>
  <c r="N251" i="32"/>
  <c r="M251" i="32"/>
  <c r="L251" i="32"/>
  <c r="K251" i="32"/>
  <c r="O250" i="32"/>
  <c r="N250" i="32"/>
  <c r="M250" i="32"/>
  <c r="L250" i="32"/>
  <c r="K250" i="32"/>
  <c r="O249" i="32"/>
  <c r="N249" i="32"/>
  <c r="M249" i="32"/>
  <c r="L249" i="32"/>
  <c r="K249" i="32"/>
  <c r="O248" i="32"/>
  <c r="N248" i="32"/>
  <c r="M248" i="32"/>
  <c r="L248" i="32"/>
  <c r="K248" i="32"/>
  <c r="O247" i="32"/>
  <c r="N247" i="32"/>
  <c r="M247" i="32"/>
  <c r="L247" i="32"/>
  <c r="K247" i="32"/>
  <c r="O246" i="32"/>
  <c r="N246" i="32"/>
  <c r="M246" i="32"/>
  <c r="L246" i="32"/>
  <c r="K246" i="32"/>
  <c r="O245" i="32"/>
  <c r="N245" i="32"/>
  <c r="M245" i="32"/>
  <c r="L245" i="32"/>
  <c r="K245" i="32"/>
  <c r="O244" i="32"/>
  <c r="N244" i="32"/>
  <c r="M244" i="32"/>
  <c r="L244" i="32"/>
  <c r="K244" i="32"/>
  <c r="O243" i="32"/>
  <c r="N243" i="32"/>
  <c r="M243" i="32"/>
  <c r="L243" i="32"/>
  <c r="K243" i="32"/>
  <c r="O242" i="32"/>
  <c r="N242" i="32"/>
  <c r="M242" i="32"/>
  <c r="L242" i="32"/>
  <c r="K242" i="32"/>
  <c r="O241" i="32"/>
  <c r="N241" i="32"/>
  <c r="M241" i="32"/>
  <c r="L241" i="32"/>
  <c r="K241" i="32"/>
  <c r="O240" i="32"/>
  <c r="N240" i="32"/>
  <c r="M240" i="32"/>
  <c r="L240" i="32"/>
  <c r="K240" i="32"/>
  <c r="O239" i="32"/>
  <c r="N239" i="32"/>
  <c r="M239" i="32"/>
  <c r="L239" i="32"/>
  <c r="K239" i="32"/>
  <c r="O238" i="32"/>
  <c r="N238" i="32"/>
  <c r="M238" i="32"/>
  <c r="L238" i="32"/>
  <c r="K238" i="32"/>
  <c r="O237" i="32"/>
  <c r="N237" i="32"/>
  <c r="M237" i="32"/>
  <c r="L237" i="32"/>
  <c r="K237" i="32"/>
  <c r="O236" i="32"/>
  <c r="N236" i="32"/>
  <c r="M236" i="32"/>
  <c r="L236" i="32"/>
  <c r="K236" i="32"/>
  <c r="O235" i="32"/>
  <c r="N235" i="32"/>
  <c r="M235" i="32"/>
  <c r="L235" i="32"/>
  <c r="K235" i="32"/>
  <c r="O234" i="32"/>
  <c r="N234" i="32"/>
  <c r="M234" i="32"/>
  <c r="L234" i="32"/>
  <c r="K234" i="32"/>
  <c r="O233" i="32"/>
  <c r="N233" i="32"/>
  <c r="M233" i="32"/>
  <c r="L233" i="32"/>
  <c r="K233" i="32"/>
  <c r="O232" i="32"/>
  <c r="N232" i="32"/>
  <c r="M232" i="32"/>
  <c r="L232" i="32"/>
  <c r="K232" i="32"/>
  <c r="O231" i="32"/>
  <c r="N231" i="32"/>
  <c r="M231" i="32"/>
  <c r="L231" i="32"/>
  <c r="K231" i="32"/>
  <c r="O230" i="32"/>
  <c r="N230" i="32"/>
  <c r="M230" i="32"/>
  <c r="L230" i="32"/>
  <c r="K230" i="32"/>
  <c r="O229" i="32"/>
  <c r="N229" i="32"/>
  <c r="M229" i="32"/>
  <c r="L229" i="32"/>
  <c r="K229" i="32"/>
  <c r="O228" i="32"/>
  <c r="N228" i="32"/>
  <c r="M228" i="32"/>
  <c r="L228" i="32"/>
  <c r="K228" i="32"/>
  <c r="O227" i="32"/>
  <c r="N227" i="32"/>
  <c r="M227" i="32"/>
  <c r="L227" i="32"/>
  <c r="K227" i="32"/>
  <c r="O226" i="32"/>
  <c r="N226" i="32"/>
  <c r="M226" i="32"/>
  <c r="L226" i="32"/>
  <c r="K226" i="32"/>
  <c r="O225" i="32"/>
  <c r="N225" i="32"/>
  <c r="M225" i="32"/>
  <c r="L225" i="32"/>
  <c r="K225" i="32"/>
  <c r="O224" i="32"/>
  <c r="N224" i="32"/>
  <c r="M224" i="32"/>
  <c r="L224" i="32"/>
  <c r="K224" i="32"/>
  <c r="O223" i="32"/>
  <c r="N223" i="32"/>
  <c r="M223" i="32"/>
  <c r="L223" i="32"/>
  <c r="K223" i="32"/>
  <c r="O222" i="32"/>
  <c r="N222" i="32"/>
  <c r="M222" i="32"/>
  <c r="L222" i="32"/>
  <c r="K222" i="32"/>
  <c r="O221" i="32"/>
  <c r="N221" i="32"/>
  <c r="M221" i="32"/>
  <c r="L221" i="32"/>
  <c r="K221" i="32"/>
  <c r="O220" i="32"/>
  <c r="N220" i="32"/>
  <c r="M220" i="32"/>
  <c r="L220" i="32"/>
  <c r="K220" i="32"/>
  <c r="O219" i="32"/>
  <c r="N219" i="32"/>
  <c r="M219" i="32"/>
  <c r="L219" i="32"/>
  <c r="K219" i="32"/>
  <c r="O218" i="32"/>
  <c r="N218" i="32"/>
  <c r="M218" i="32"/>
  <c r="L218" i="32"/>
  <c r="K218" i="32"/>
  <c r="O217" i="32"/>
  <c r="N217" i="32"/>
  <c r="M217" i="32"/>
  <c r="L217" i="32"/>
  <c r="K217" i="32"/>
  <c r="O216" i="32"/>
  <c r="N216" i="32"/>
  <c r="M216" i="32"/>
  <c r="L216" i="32"/>
  <c r="K216" i="32"/>
  <c r="O215" i="32"/>
  <c r="N215" i="32"/>
  <c r="M215" i="32"/>
  <c r="L215" i="32"/>
  <c r="K215" i="32"/>
  <c r="O214" i="32"/>
  <c r="N214" i="32"/>
  <c r="M214" i="32"/>
  <c r="L214" i="32"/>
  <c r="K214" i="32"/>
  <c r="O213" i="32"/>
  <c r="N213" i="32"/>
  <c r="M213" i="32"/>
  <c r="L213" i="32"/>
  <c r="K213" i="32"/>
  <c r="O212" i="32"/>
  <c r="N212" i="32"/>
  <c r="M212" i="32"/>
  <c r="L212" i="32"/>
  <c r="K212" i="32"/>
  <c r="O211" i="32"/>
  <c r="N211" i="32"/>
  <c r="M211" i="32"/>
  <c r="L211" i="32"/>
  <c r="K211" i="32"/>
  <c r="O210" i="32"/>
  <c r="N210" i="32"/>
  <c r="M210" i="32"/>
  <c r="L210" i="32"/>
  <c r="K210" i="32"/>
  <c r="O209" i="32"/>
  <c r="N209" i="32"/>
  <c r="M209" i="32"/>
  <c r="L209" i="32"/>
  <c r="K209" i="32"/>
  <c r="O208" i="32"/>
  <c r="N208" i="32"/>
  <c r="M208" i="32"/>
  <c r="L208" i="32"/>
  <c r="K208" i="32"/>
  <c r="O207" i="32"/>
  <c r="N207" i="32"/>
  <c r="M207" i="32"/>
  <c r="L207" i="32"/>
  <c r="K207" i="32"/>
  <c r="O206" i="32"/>
  <c r="N206" i="32"/>
  <c r="M206" i="32"/>
  <c r="L206" i="32"/>
  <c r="K206" i="32"/>
  <c r="O205" i="32"/>
  <c r="N205" i="32"/>
  <c r="M205" i="32"/>
  <c r="L205" i="32"/>
  <c r="K205" i="32"/>
  <c r="O204" i="32"/>
  <c r="N204" i="32"/>
  <c r="M204" i="32"/>
  <c r="L204" i="32"/>
  <c r="K204" i="32"/>
  <c r="O203" i="32"/>
  <c r="N203" i="32"/>
  <c r="M203" i="32"/>
  <c r="L203" i="32"/>
  <c r="K203" i="32"/>
  <c r="O202" i="32"/>
  <c r="N202" i="32"/>
  <c r="M202" i="32"/>
  <c r="L202" i="32"/>
  <c r="K202" i="32"/>
  <c r="O201" i="32"/>
  <c r="N201" i="32"/>
  <c r="M201" i="32"/>
  <c r="L201" i="32"/>
  <c r="K201" i="32"/>
  <c r="O200" i="32"/>
  <c r="N200" i="32"/>
  <c r="M200" i="32"/>
  <c r="L200" i="32"/>
  <c r="K200" i="32"/>
  <c r="O199" i="32"/>
  <c r="N199" i="32"/>
  <c r="M199" i="32"/>
  <c r="L199" i="32"/>
  <c r="K199" i="32"/>
  <c r="O198" i="32"/>
  <c r="N198" i="32"/>
  <c r="M198" i="32"/>
  <c r="L198" i="32"/>
  <c r="K198" i="32"/>
  <c r="O197" i="32"/>
  <c r="N197" i="32"/>
  <c r="M197" i="32"/>
  <c r="L197" i="32"/>
  <c r="K197" i="32"/>
  <c r="O196" i="32"/>
  <c r="N196" i="32"/>
  <c r="M196" i="32"/>
  <c r="L196" i="32"/>
  <c r="K196" i="32"/>
  <c r="O195" i="32"/>
  <c r="N195" i="32"/>
  <c r="M195" i="32"/>
  <c r="L195" i="32"/>
  <c r="K195" i="32"/>
  <c r="O194" i="32"/>
  <c r="N194" i="32"/>
  <c r="M194" i="32"/>
  <c r="L194" i="32"/>
  <c r="K194" i="32"/>
  <c r="O193" i="32"/>
  <c r="N193" i="32"/>
  <c r="M193" i="32"/>
  <c r="L193" i="32"/>
  <c r="K193" i="32"/>
  <c r="O192" i="32"/>
  <c r="N192" i="32"/>
  <c r="M192" i="32"/>
  <c r="L192" i="32"/>
  <c r="K192" i="32"/>
  <c r="O191" i="32"/>
  <c r="N191" i="32"/>
  <c r="M191" i="32"/>
  <c r="L191" i="32"/>
  <c r="K191" i="32"/>
  <c r="O190" i="32"/>
  <c r="N190" i="32"/>
  <c r="M190" i="32"/>
  <c r="L190" i="32"/>
  <c r="K190" i="32"/>
  <c r="O189" i="32"/>
  <c r="N189" i="32"/>
  <c r="M189" i="32"/>
  <c r="L189" i="32"/>
  <c r="K189" i="32"/>
  <c r="O188" i="32"/>
  <c r="N188" i="32"/>
  <c r="M188" i="32"/>
  <c r="L188" i="32"/>
  <c r="K188" i="32"/>
  <c r="O187" i="32"/>
  <c r="N187" i="32"/>
  <c r="M187" i="32"/>
  <c r="L187" i="32"/>
  <c r="K187" i="32"/>
  <c r="O186" i="32"/>
  <c r="N186" i="32"/>
  <c r="M186" i="32"/>
  <c r="L186" i="32"/>
  <c r="K186" i="32"/>
  <c r="O185" i="32"/>
  <c r="N185" i="32"/>
  <c r="M185" i="32"/>
  <c r="L185" i="32"/>
  <c r="K185" i="32"/>
  <c r="O184" i="32"/>
  <c r="N184" i="32"/>
  <c r="M184" i="32"/>
  <c r="L184" i="32"/>
  <c r="K184" i="32"/>
  <c r="O183" i="32"/>
  <c r="N183" i="32"/>
  <c r="M183" i="32"/>
  <c r="L183" i="32"/>
  <c r="K183" i="32"/>
  <c r="O182" i="32"/>
  <c r="N182" i="32"/>
  <c r="M182" i="32"/>
  <c r="L182" i="32"/>
  <c r="K182" i="32"/>
  <c r="O181" i="32"/>
  <c r="N181" i="32"/>
  <c r="M181" i="32"/>
  <c r="L181" i="32"/>
  <c r="K181" i="32"/>
  <c r="O180" i="32"/>
  <c r="N180" i="32"/>
  <c r="M180" i="32"/>
  <c r="L180" i="32"/>
  <c r="K180" i="32"/>
  <c r="O179" i="32"/>
  <c r="N179" i="32"/>
  <c r="M179" i="32"/>
  <c r="L179" i="32"/>
  <c r="K179" i="32"/>
  <c r="O178" i="32"/>
  <c r="N178" i="32"/>
  <c r="M178" i="32"/>
  <c r="L178" i="32"/>
  <c r="K178" i="32"/>
  <c r="O177" i="32"/>
  <c r="N177" i="32"/>
  <c r="M177" i="32"/>
  <c r="L177" i="32"/>
  <c r="K177" i="32"/>
  <c r="O176" i="32"/>
  <c r="N176" i="32"/>
  <c r="M176" i="32"/>
  <c r="L176" i="32"/>
  <c r="K176" i="32"/>
  <c r="O175" i="32"/>
  <c r="N175" i="32"/>
  <c r="M175" i="32"/>
  <c r="L175" i="32"/>
  <c r="K175" i="32"/>
  <c r="O174" i="32"/>
  <c r="N174" i="32"/>
  <c r="M174" i="32"/>
  <c r="L174" i="32"/>
  <c r="K174" i="32"/>
  <c r="O173" i="32"/>
  <c r="N173" i="32"/>
  <c r="M173" i="32"/>
  <c r="L173" i="32"/>
  <c r="K173" i="32"/>
  <c r="O172" i="32"/>
  <c r="N172" i="32"/>
  <c r="M172" i="32"/>
  <c r="L172" i="32"/>
  <c r="K172" i="32"/>
  <c r="O171" i="32"/>
  <c r="N171" i="32"/>
  <c r="M171" i="32"/>
  <c r="L171" i="32"/>
  <c r="K171" i="32"/>
  <c r="O170" i="32"/>
  <c r="N170" i="32"/>
  <c r="M170" i="32"/>
  <c r="L170" i="32"/>
  <c r="K170" i="32"/>
  <c r="O169" i="32"/>
  <c r="N169" i="32"/>
  <c r="M169" i="32"/>
  <c r="L169" i="32"/>
  <c r="K169" i="32"/>
  <c r="O168" i="32"/>
  <c r="N168" i="32"/>
  <c r="M168" i="32"/>
  <c r="L168" i="32"/>
  <c r="K168" i="32"/>
  <c r="O167" i="32"/>
  <c r="N167" i="32"/>
  <c r="M167" i="32"/>
  <c r="L167" i="32"/>
  <c r="K167" i="32"/>
  <c r="O166" i="32"/>
  <c r="N166" i="32"/>
  <c r="M166" i="32"/>
  <c r="L166" i="32"/>
  <c r="K166" i="32"/>
  <c r="O165" i="32"/>
  <c r="N165" i="32"/>
  <c r="M165" i="32"/>
  <c r="L165" i="32"/>
  <c r="K165" i="32"/>
  <c r="O164" i="32"/>
  <c r="N164" i="32"/>
  <c r="M164" i="32"/>
  <c r="L164" i="32"/>
  <c r="K164" i="32"/>
  <c r="O163" i="32"/>
  <c r="N163" i="32"/>
  <c r="M163" i="32"/>
  <c r="L163" i="32"/>
  <c r="K163" i="32"/>
  <c r="O162" i="32"/>
  <c r="N162" i="32"/>
  <c r="M162" i="32"/>
  <c r="L162" i="32"/>
  <c r="K162" i="32"/>
  <c r="O161" i="32"/>
  <c r="N161" i="32"/>
  <c r="M161" i="32"/>
  <c r="L161" i="32"/>
  <c r="K161" i="32"/>
  <c r="O160" i="32"/>
  <c r="N160" i="32"/>
  <c r="M160" i="32"/>
  <c r="L160" i="32"/>
  <c r="K160" i="32"/>
  <c r="O159" i="32"/>
  <c r="N159" i="32"/>
  <c r="M159" i="32"/>
  <c r="L159" i="32"/>
  <c r="K159" i="32"/>
  <c r="O158" i="32"/>
  <c r="N158" i="32"/>
  <c r="M158" i="32"/>
  <c r="L158" i="32"/>
  <c r="K158" i="32"/>
  <c r="O157" i="32"/>
  <c r="N157" i="32"/>
  <c r="M157" i="32"/>
  <c r="L157" i="32"/>
  <c r="K157" i="32"/>
  <c r="O156" i="32"/>
  <c r="N156" i="32"/>
  <c r="M156" i="32"/>
  <c r="L156" i="32"/>
  <c r="K156" i="32"/>
  <c r="O155" i="32"/>
  <c r="N155" i="32"/>
  <c r="M155" i="32"/>
  <c r="L155" i="32"/>
  <c r="K155" i="32"/>
  <c r="O154" i="32"/>
  <c r="N154" i="32"/>
  <c r="M154" i="32"/>
  <c r="L154" i="32"/>
  <c r="K154" i="32"/>
  <c r="O153" i="32"/>
  <c r="N153" i="32"/>
  <c r="M153" i="32"/>
  <c r="L153" i="32"/>
  <c r="K153" i="32"/>
  <c r="O152" i="32"/>
  <c r="N152" i="32"/>
  <c r="M152" i="32"/>
  <c r="L152" i="32"/>
  <c r="K152" i="32"/>
  <c r="O151" i="32"/>
  <c r="N151" i="32"/>
  <c r="M151" i="32"/>
  <c r="L151" i="32"/>
  <c r="K151" i="32"/>
  <c r="O150" i="32"/>
  <c r="N150" i="32"/>
  <c r="M150" i="32"/>
  <c r="L150" i="32"/>
  <c r="K150" i="32"/>
  <c r="O149" i="32"/>
  <c r="N149" i="32"/>
  <c r="M149" i="32"/>
  <c r="L149" i="32"/>
  <c r="K149" i="32"/>
  <c r="O148" i="32"/>
  <c r="N148" i="32"/>
  <c r="M148" i="32"/>
  <c r="L148" i="32"/>
  <c r="K148" i="32"/>
  <c r="O147" i="32"/>
  <c r="N147" i="32"/>
  <c r="M147" i="32"/>
  <c r="L147" i="32"/>
  <c r="K147" i="32"/>
  <c r="O146" i="32"/>
  <c r="N146" i="32"/>
  <c r="M146" i="32"/>
  <c r="L146" i="32"/>
  <c r="K146" i="32"/>
  <c r="O145" i="32"/>
  <c r="N145" i="32"/>
  <c r="M145" i="32"/>
  <c r="L145" i="32"/>
  <c r="K145" i="32"/>
  <c r="O144" i="32"/>
  <c r="N144" i="32"/>
  <c r="M144" i="32"/>
  <c r="L144" i="32"/>
  <c r="K144" i="32"/>
  <c r="O143" i="32"/>
  <c r="N143" i="32"/>
  <c r="M143" i="32"/>
  <c r="L143" i="32"/>
  <c r="K143" i="32"/>
  <c r="O142" i="32"/>
  <c r="N142" i="32"/>
  <c r="M142" i="32"/>
  <c r="L142" i="32"/>
  <c r="K142" i="32"/>
  <c r="O141" i="32"/>
  <c r="N141" i="32"/>
  <c r="M141" i="32"/>
  <c r="L141" i="32"/>
  <c r="K141" i="32"/>
  <c r="O140" i="32"/>
  <c r="N140" i="32"/>
  <c r="M140" i="32"/>
  <c r="L140" i="32"/>
  <c r="K140" i="32"/>
  <c r="O139" i="32"/>
  <c r="N139" i="32"/>
  <c r="M139" i="32"/>
  <c r="L139" i="32"/>
  <c r="K139" i="32"/>
  <c r="O138" i="32"/>
  <c r="N138" i="32"/>
  <c r="M138" i="32"/>
  <c r="L138" i="32"/>
  <c r="K138" i="32"/>
  <c r="O137" i="32"/>
  <c r="N137" i="32"/>
  <c r="M137" i="32"/>
  <c r="L137" i="32"/>
  <c r="K137" i="32"/>
  <c r="O136" i="32"/>
  <c r="N136" i="32"/>
  <c r="M136" i="32"/>
  <c r="L136" i="32"/>
  <c r="K136" i="32"/>
  <c r="O135" i="32"/>
  <c r="N135" i="32"/>
  <c r="M135" i="32"/>
  <c r="L135" i="32"/>
  <c r="K135" i="32"/>
  <c r="O134" i="32"/>
  <c r="N134" i="32"/>
  <c r="M134" i="32"/>
  <c r="L134" i="32"/>
  <c r="K134" i="32"/>
  <c r="O133" i="32"/>
  <c r="N133" i="32"/>
  <c r="M133" i="32"/>
  <c r="L133" i="32"/>
  <c r="K133" i="32"/>
  <c r="O132" i="32"/>
  <c r="N132" i="32"/>
  <c r="M132" i="32"/>
  <c r="L132" i="32"/>
  <c r="K132" i="32"/>
  <c r="O131" i="32"/>
  <c r="N131" i="32"/>
  <c r="M131" i="32"/>
  <c r="L131" i="32"/>
  <c r="K131" i="32"/>
  <c r="O130" i="32"/>
  <c r="N130" i="32"/>
  <c r="M130" i="32"/>
  <c r="L130" i="32"/>
  <c r="K130" i="32"/>
  <c r="O129" i="32"/>
  <c r="N129" i="32"/>
  <c r="M129" i="32"/>
  <c r="L129" i="32"/>
  <c r="K129" i="32"/>
  <c r="O128" i="32"/>
  <c r="N128" i="32"/>
  <c r="M128" i="32"/>
  <c r="L128" i="32"/>
  <c r="K128" i="32"/>
  <c r="O127" i="32"/>
  <c r="N127" i="32"/>
  <c r="M127" i="32"/>
  <c r="L127" i="32"/>
  <c r="K127" i="32"/>
  <c r="O126" i="32"/>
  <c r="N126" i="32"/>
  <c r="M126" i="32"/>
  <c r="L126" i="32"/>
  <c r="K126" i="32"/>
  <c r="O125" i="32"/>
  <c r="N125" i="32"/>
  <c r="M125" i="32"/>
  <c r="L125" i="32"/>
  <c r="K125" i="32"/>
  <c r="O124" i="32"/>
  <c r="N124" i="32"/>
  <c r="M124" i="32"/>
  <c r="L124" i="32"/>
  <c r="K124" i="32"/>
  <c r="O123" i="32"/>
  <c r="N123" i="32"/>
  <c r="M123" i="32"/>
  <c r="L123" i="32"/>
  <c r="K123" i="32"/>
  <c r="O122" i="32"/>
  <c r="N122" i="32"/>
  <c r="M122" i="32"/>
  <c r="L122" i="32"/>
  <c r="K122" i="32"/>
  <c r="O121" i="32"/>
  <c r="N121" i="32"/>
  <c r="M121" i="32"/>
  <c r="L121" i="32"/>
  <c r="K121" i="32"/>
  <c r="O120" i="32"/>
  <c r="N120" i="32"/>
  <c r="M120" i="32"/>
  <c r="L120" i="32"/>
  <c r="K120" i="32"/>
  <c r="O119" i="32"/>
  <c r="N119" i="32"/>
  <c r="M119" i="32"/>
  <c r="L119" i="32"/>
  <c r="K119" i="32"/>
  <c r="O118" i="32"/>
  <c r="N118" i="32"/>
  <c r="M118" i="32"/>
  <c r="L118" i="32"/>
  <c r="K118" i="32"/>
  <c r="O117" i="32"/>
  <c r="N117" i="32"/>
  <c r="M117" i="32"/>
  <c r="L117" i="32"/>
  <c r="K117" i="32"/>
  <c r="O116" i="32"/>
  <c r="N116" i="32"/>
  <c r="M116" i="32"/>
  <c r="L116" i="32"/>
  <c r="K116" i="32"/>
  <c r="O115" i="32"/>
  <c r="N115" i="32"/>
  <c r="M115" i="32"/>
  <c r="L115" i="32"/>
  <c r="K115" i="32"/>
  <c r="O114" i="32"/>
  <c r="N114" i="32"/>
  <c r="M114" i="32"/>
  <c r="L114" i="32"/>
  <c r="K114" i="32"/>
  <c r="O113" i="32"/>
  <c r="N113" i="32"/>
  <c r="M113" i="32"/>
  <c r="L113" i="32"/>
  <c r="K113" i="32"/>
  <c r="O112" i="32"/>
  <c r="N112" i="32"/>
  <c r="M112" i="32"/>
  <c r="L112" i="32"/>
  <c r="K112" i="32"/>
  <c r="O111" i="32"/>
  <c r="N111" i="32"/>
  <c r="M111" i="32"/>
  <c r="L111" i="32"/>
  <c r="K111" i="32"/>
  <c r="O110" i="32"/>
  <c r="N110" i="32"/>
  <c r="M110" i="32"/>
  <c r="L110" i="32"/>
  <c r="K110" i="32"/>
  <c r="O109" i="32"/>
  <c r="N109" i="32"/>
  <c r="M109" i="32"/>
  <c r="L109" i="32"/>
  <c r="K109" i="32"/>
  <c r="O108" i="32"/>
  <c r="N108" i="32"/>
  <c r="M108" i="32"/>
  <c r="L108" i="32"/>
  <c r="K108" i="32"/>
  <c r="O107" i="32"/>
  <c r="N107" i="32"/>
  <c r="M107" i="32"/>
  <c r="L107" i="32"/>
  <c r="K107" i="32"/>
  <c r="O106" i="32"/>
  <c r="N106" i="32"/>
  <c r="M106" i="32"/>
  <c r="L106" i="32"/>
  <c r="K106" i="32"/>
  <c r="O105" i="32"/>
  <c r="N105" i="32"/>
  <c r="M105" i="32"/>
  <c r="L105" i="32"/>
  <c r="K105" i="32"/>
  <c r="O104" i="32"/>
  <c r="N104" i="32"/>
  <c r="M104" i="32"/>
  <c r="L104" i="32"/>
  <c r="K104" i="32"/>
  <c r="O103" i="32"/>
  <c r="N103" i="32"/>
  <c r="M103" i="32"/>
  <c r="L103" i="32"/>
  <c r="K103" i="32"/>
  <c r="O102" i="32"/>
  <c r="N102" i="32"/>
  <c r="M102" i="32"/>
  <c r="L102" i="32"/>
  <c r="K102" i="32"/>
  <c r="O101" i="32"/>
  <c r="N101" i="32"/>
  <c r="M101" i="32"/>
  <c r="L101" i="32"/>
  <c r="K101" i="32"/>
  <c r="O100" i="32"/>
  <c r="N100" i="32"/>
  <c r="M100" i="32"/>
  <c r="L100" i="32"/>
  <c r="K100" i="32"/>
  <c r="O99" i="32"/>
  <c r="N99" i="32"/>
  <c r="M99" i="32"/>
  <c r="L99" i="32"/>
  <c r="K99" i="32"/>
  <c r="O98" i="32"/>
  <c r="N98" i="32"/>
  <c r="M98" i="32"/>
  <c r="L98" i="32"/>
  <c r="K98" i="32"/>
  <c r="O97" i="32"/>
  <c r="N97" i="32"/>
  <c r="M97" i="32"/>
  <c r="L97" i="32"/>
  <c r="K97" i="32"/>
  <c r="O96" i="32"/>
  <c r="N96" i="32"/>
  <c r="M96" i="32"/>
  <c r="L96" i="32"/>
  <c r="K96" i="32"/>
  <c r="O95" i="32"/>
  <c r="N95" i="32"/>
  <c r="M95" i="32"/>
  <c r="L95" i="32"/>
  <c r="K95" i="32"/>
  <c r="O94" i="32"/>
  <c r="N94" i="32"/>
  <c r="M94" i="32"/>
  <c r="L94" i="32"/>
  <c r="K94" i="32"/>
  <c r="O93" i="32"/>
  <c r="N93" i="32"/>
  <c r="M93" i="32"/>
  <c r="L93" i="32"/>
  <c r="K93" i="32"/>
  <c r="O92" i="32"/>
  <c r="N92" i="32"/>
  <c r="M92" i="32"/>
  <c r="L92" i="32"/>
  <c r="K92" i="32"/>
  <c r="O91" i="32"/>
  <c r="N91" i="32"/>
  <c r="M91" i="32"/>
  <c r="L91" i="32"/>
  <c r="K91" i="32"/>
  <c r="O90" i="32"/>
  <c r="N90" i="32"/>
  <c r="M90" i="32"/>
  <c r="L90" i="32"/>
  <c r="K90" i="32"/>
  <c r="O89" i="32"/>
  <c r="N89" i="32"/>
  <c r="M89" i="32"/>
  <c r="L89" i="32"/>
  <c r="K89" i="32"/>
  <c r="O88" i="32"/>
  <c r="N88" i="32"/>
  <c r="M88" i="32"/>
  <c r="L88" i="32"/>
  <c r="K88" i="32"/>
  <c r="O87" i="32"/>
  <c r="N87" i="32"/>
  <c r="M87" i="32"/>
  <c r="L87" i="32"/>
  <c r="K87" i="32"/>
  <c r="O86" i="32"/>
  <c r="N86" i="32"/>
  <c r="M86" i="32"/>
  <c r="L86" i="32"/>
  <c r="K86" i="32"/>
  <c r="O85" i="32"/>
  <c r="N85" i="32"/>
  <c r="M85" i="32"/>
  <c r="L85" i="32"/>
  <c r="K85" i="32"/>
  <c r="O84" i="32"/>
  <c r="N84" i="32"/>
  <c r="M84" i="32"/>
  <c r="L84" i="32"/>
  <c r="K84" i="32"/>
  <c r="O83" i="32"/>
  <c r="N83" i="32"/>
  <c r="M83" i="32"/>
  <c r="L83" i="32"/>
  <c r="K83" i="32"/>
  <c r="O82" i="32"/>
  <c r="N82" i="32"/>
  <c r="M82" i="32"/>
  <c r="L82" i="32"/>
  <c r="K82" i="32"/>
  <c r="O81" i="32"/>
  <c r="N81" i="32"/>
  <c r="M81" i="32"/>
  <c r="L81" i="32"/>
  <c r="K81" i="32"/>
  <c r="O80" i="32"/>
  <c r="N80" i="32"/>
  <c r="M80" i="32"/>
  <c r="L80" i="32"/>
  <c r="K80" i="32"/>
  <c r="O79" i="32"/>
  <c r="N79" i="32"/>
  <c r="M79" i="32"/>
  <c r="L79" i="32"/>
  <c r="K79" i="32"/>
  <c r="O78" i="32"/>
  <c r="N78" i="32"/>
  <c r="M78" i="32"/>
  <c r="L78" i="32"/>
  <c r="K78" i="32"/>
  <c r="O77" i="32"/>
  <c r="N77" i="32"/>
  <c r="M77" i="32"/>
  <c r="L77" i="32"/>
  <c r="K77" i="32"/>
  <c r="O76" i="32"/>
  <c r="N76" i="32"/>
  <c r="M76" i="32"/>
  <c r="L76" i="32"/>
  <c r="K76" i="32"/>
  <c r="O75" i="32"/>
  <c r="N75" i="32"/>
  <c r="M75" i="32"/>
  <c r="L75" i="32"/>
  <c r="K75" i="32"/>
  <c r="O74" i="32"/>
  <c r="N74" i="32"/>
  <c r="M74" i="32"/>
  <c r="L74" i="32"/>
  <c r="K74" i="32"/>
  <c r="O73" i="32"/>
  <c r="N73" i="32"/>
  <c r="M73" i="32"/>
  <c r="L73" i="32"/>
  <c r="K73" i="32"/>
  <c r="O72" i="32"/>
  <c r="N72" i="32"/>
  <c r="M72" i="32"/>
  <c r="L72" i="32"/>
  <c r="K72" i="32"/>
  <c r="O71" i="32"/>
  <c r="N71" i="32"/>
  <c r="M71" i="32"/>
  <c r="L71" i="32"/>
  <c r="K71" i="32"/>
  <c r="O70" i="32"/>
  <c r="N70" i="32"/>
  <c r="M70" i="32"/>
  <c r="L70" i="32"/>
  <c r="K70" i="32"/>
  <c r="O69" i="32"/>
  <c r="N69" i="32"/>
  <c r="M69" i="32"/>
  <c r="L69" i="32"/>
  <c r="K69" i="32"/>
  <c r="O68" i="32"/>
  <c r="N68" i="32"/>
  <c r="M68" i="32"/>
  <c r="L68" i="32"/>
  <c r="K68" i="32"/>
  <c r="O67" i="32"/>
  <c r="N67" i="32"/>
  <c r="M67" i="32"/>
  <c r="L67" i="32"/>
  <c r="K67" i="32"/>
  <c r="O66" i="32"/>
  <c r="N66" i="32"/>
  <c r="M66" i="32"/>
  <c r="L66" i="32"/>
  <c r="K66" i="32"/>
  <c r="O65" i="32"/>
  <c r="N65" i="32"/>
  <c r="M65" i="32"/>
  <c r="L65" i="32"/>
  <c r="K65" i="32"/>
  <c r="O64" i="32"/>
  <c r="N64" i="32"/>
  <c r="M64" i="32"/>
  <c r="L64" i="32"/>
  <c r="K64" i="32"/>
  <c r="O63" i="32"/>
  <c r="N63" i="32"/>
  <c r="M63" i="32"/>
  <c r="L63" i="32"/>
  <c r="K63" i="32"/>
  <c r="O62" i="32"/>
  <c r="N62" i="32"/>
  <c r="M62" i="32"/>
  <c r="L62" i="32"/>
  <c r="K62" i="32"/>
  <c r="O61" i="32"/>
  <c r="N61" i="32"/>
  <c r="M61" i="32"/>
  <c r="L61" i="32"/>
  <c r="K61" i="32"/>
  <c r="O60" i="32"/>
  <c r="N60" i="32"/>
  <c r="M60" i="32"/>
  <c r="L60" i="32"/>
  <c r="K60" i="32"/>
  <c r="O59" i="32"/>
  <c r="N59" i="32"/>
  <c r="M59" i="32"/>
  <c r="L59" i="32"/>
  <c r="K59" i="32"/>
  <c r="O58" i="32"/>
  <c r="N58" i="32"/>
  <c r="M58" i="32"/>
  <c r="L58" i="32"/>
  <c r="K58" i="32"/>
  <c r="O57" i="32"/>
  <c r="N57" i="32"/>
  <c r="M57" i="32"/>
  <c r="L57" i="32"/>
  <c r="K57" i="32"/>
  <c r="O56" i="32"/>
  <c r="N56" i="32"/>
  <c r="M56" i="32"/>
  <c r="L56" i="32"/>
  <c r="K56" i="32"/>
  <c r="O55" i="32"/>
  <c r="N55" i="32"/>
  <c r="M55" i="32"/>
  <c r="L55" i="32"/>
  <c r="K55" i="32"/>
  <c r="O54" i="32"/>
  <c r="N54" i="32"/>
  <c r="M54" i="32"/>
  <c r="L54" i="32"/>
  <c r="K54" i="32"/>
  <c r="O53" i="32"/>
  <c r="N53" i="32"/>
  <c r="M53" i="32"/>
  <c r="L53" i="32"/>
  <c r="K53" i="32"/>
  <c r="O52" i="32"/>
  <c r="N52" i="32"/>
  <c r="M52" i="32"/>
  <c r="L52" i="32"/>
  <c r="K52" i="32"/>
  <c r="O51" i="32"/>
  <c r="N51" i="32"/>
  <c r="M51" i="32"/>
  <c r="L51" i="32"/>
  <c r="K51" i="32"/>
  <c r="O50" i="32"/>
  <c r="N50" i="32"/>
  <c r="M50" i="32"/>
  <c r="L50" i="32"/>
  <c r="K50" i="32"/>
  <c r="O49" i="32"/>
  <c r="N49" i="32"/>
  <c r="M49" i="32"/>
  <c r="L49" i="32"/>
  <c r="K49" i="32"/>
  <c r="O48" i="32"/>
  <c r="N48" i="32"/>
  <c r="M48" i="32"/>
  <c r="L48" i="32"/>
  <c r="K48" i="32"/>
  <c r="O47" i="32"/>
  <c r="N47" i="32"/>
  <c r="M47" i="32"/>
  <c r="L47" i="32"/>
  <c r="K47" i="32"/>
  <c r="O46" i="32"/>
  <c r="N46" i="32"/>
  <c r="M46" i="32"/>
  <c r="L46" i="32"/>
  <c r="K46" i="32"/>
  <c r="O45" i="32"/>
  <c r="N45" i="32"/>
  <c r="M45" i="32"/>
  <c r="L45" i="32"/>
  <c r="K45" i="32"/>
  <c r="O44" i="32"/>
  <c r="N44" i="32"/>
  <c r="M44" i="32"/>
  <c r="L44" i="32"/>
  <c r="K44" i="32"/>
  <c r="O43" i="32"/>
  <c r="N43" i="32"/>
  <c r="M43" i="32"/>
  <c r="L43" i="32"/>
  <c r="K43" i="32"/>
  <c r="O42" i="32"/>
  <c r="N42" i="32"/>
  <c r="M42" i="32"/>
  <c r="L42" i="32"/>
  <c r="K42" i="32"/>
  <c r="O41" i="32"/>
  <c r="N41" i="32"/>
  <c r="M41" i="32"/>
  <c r="L41" i="32"/>
  <c r="K41" i="32"/>
  <c r="O40" i="32"/>
  <c r="N40" i="32"/>
  <c r="M40" i="32"/>
  <c r="L40" i="32"/>
  <c r="K40" i="32"/>
  <c r="O39" i="32"/>
  <c r="N39" i="32"/>
  <c r="M39" i="32"/>
  <c r="L39" i="32"/>
  <c r="K39" i="32"/>
  <c r="O38" i="32"/>
  <c r="N38" i="32"/>
  <c r="M38" i="32"/>
  <c r="L38" i="32"/>
  <c r="K38" i="32"/>
  <c r="O37" i="32"/>
  <c r="N37" i="32"/>
  <c r="M37" i="32"/>
  <c r="L37" i="32"/>
  <c r="K37" i="32"/>
  <c r="O36" i="32"/>
  <c r="N36" i="32"/>
  <c r="M36" i="32"/>
  <c r="L36" i="32"/>
  <c r="K36" i="32"/>
  <c r="O35" i="32"/>
  <c r="N35" i="32"/>
  <c r="M35" i="32"/>
  <c r="L35" i="32"/>
  <c r="K35" i="32"/>
  <c r="O34" i="32"/>
  <c r="N34" i="32"/>
  <c r="M34" i="32"/>
  <c r="L34" i="32"/>
  <c r="K34" i="32"/>
  <c r="O33" i="32"/>
  <c r="N33" i="32"/>
  <c r="M33" i="32"/>
  <c r="L33" i="32"/>
  <c r="K33" i="32"/>
  <c r="O32" i="32"/>
  <c r="N32" i="32"/>
  <c r="M32" i="32"/>
  <c r="L32" i="32"/>
  <c r="K32" i="32"/>
  <c r="O31" i="32"/>
  <c r="N31" i="32"/>
  <c r="M31" i="32"/>
  <c r="L31" i="32"/>
  <c r="K31" i="32"/>
  <c r="O30" i="32"/>
  <c r="N30" i="32"/>
  <c r="M30" i="32"/>
  <c r="L30" i="32"/>
  <c r="K30" i="32"/>
  <c r="O29" i="32"/>
  <c r="N29" i="32"/>
  <c r="M29" i="32"/>
  <c r="L29" i="32"/>
  <c r="K29" i="32"/>
  <c r="O28" i="32"/>
  <c r="N28" i="32"/>
  <c r="M28" i="32"/>
  <c r="L28" i="32"/>
  <c r="K28" i="32"/>
  <c r="O27" i="32"/>
  <c r="N27" i="32"/>
  <c r="M27" i="32"/>
  <c r="L27" i="32"/>
  <c r="K27" i="32"/>
  <c r="O26" i="32"/>
  <c r="N26" i="32"/>
  <c r="M26" i="32"/>
  <c r="L26" i="32"/>
  <c r="K26" i="32"/>
  <c r="O25" i="32"/>
  <c r="N25" i="32"/>
  <c r="M25" i="32"/>
  <c r="L25" i="32"/>
  <c r="K25" i="32"/>
  <c r="O24" i="32"/>
  <c r="N24" i="32"/>
  <c r="M24" i="32"/>
  <c r="L24" i="32"/>
  <c r="K24" i="32"/>
  <c r="O23" i="32"/>
  <c r="N23" i="32"/>
  <c r="M23" i="32"/>
  <c r="L23" i="32"/>
  <c r="K23" i="32"/>
  <c r="O22" i="32"/>
  <c r="N22" i="32"/>
  <c r="M22" i="32"/>
  <c r="L22" i="32"/>
  <c r="K22" i="32"/>
  <c r="O21" i="32"/>
  <c r="N21" i="32"/>
  <c r="M21" i="32"/>
  <c r="L21" i="32"/>
  <c r="K21" i="32"/>
  <c r="O20" i="32"/>
  <c r="N20" i="32"/>
  <c r="M20" i="32"/>
  <c r="L20" i="32"/>
  <c r="K20" i="32"/>
  <c r="O19" i="32"/>
  <c r="N19" i="32"/>
  <c r="M19" i="32"/>
  <c r="L19" i="32"/>
  <c r="K19" i="32"/>
  <c r="O18" i="32"/>
  <c r="N18" i="32"/>
  <c r="M18" i="32"/>
  <c r="L18" i="32"/>
  <c r="K18" i="32"/>
  <c r="O17" i="32"/>
  <c r="N17" i="32"/>
  <c r="M17" i="32"/>
  <c r="L17" i="32"/>
  <c r="K17" i="32"/>
  <c r="O16" i="32"/>
  <c r="N16" i="32"/>
  <c r="M16" i="32"/>
  <c r="L16" i="32"/>
  <c r="K16" i="32"/>
  <c r="O15" i="32"/>
  <c r="N15" i="32"/>
  <c r="M15" i="32"/>
  <c r="L15" i="32"/>
  <c r="K15" i="32"/>
  <c r="O14" i="32"/>
  <c r="N14" i="32"/>
  <c r="M14" i="32"/>
  <c r="L14" i="32"/>
  <c r="K14" i="32"/>
  <c r="O13" i="32"/>
  <c r="N13" i="32"/>
  <c r="M13" i="32"/>
  <c r="L13" i="32"/>
  <c r="K13" i="32"/>
  <c r="O12" i="32"/>
  <c r="N12" i="32"/>
  <c r="M12" i="32"/>
  <c r="L12" i="32"/>
  <c r="K12" i="32"/>
  <c r="O270" i="31"/>
  <c r="N270" i="31"/>
  <c r="M270" i="31"/>
  <c r="L270" i="31"/>
  <c r="K270" i="31"/>
  <c r="O269" i="31"/>
  <c r="N269" i="31"/>
  <c r="M269" i="31"/>
  <c r="L269" i="31"/>
  <c r="K269" i="31"/>
  <c r="O268" i="31"/>
  <c r="N268" i="31"/>
  <c r="M268" i="31"/>
  <c r="L268" i="31"/>
  <c r="K268" i="31"/>
  <c r="O267" i="31"/>
  <c r="N267" i="31"/>
  <c r="M267" i="31"/>
  <c r="L267" i="31"/>
  <c r="K267" i="31"/>
  <c r="O266" i="31"/>
  <c r="N266" i="31"/>
  <c r="M266" i="31"/>
  <c r="L266" i="31"/>
  <c r="K266" i="31"/>
  <c r="O265" i="31"/>
  <c r="N265" i="31"/>
  <c r="M265" i="31"/>
  <c r="L265" i="31"/>
  <c r="K265" i="31"/>
  <c r="O264" i="31"/>
  <c r="N264" i="31"/>
  <c r="M264" i="31"/>
  <c r="L264" i="31"/>
  <c r="K264" i="31"/>
  <c r="O263" i="31"/>
  <c r="N263" i="31"/>
  <c r="M263" i="31"/>
  <c r="L263" i="31"/>
  <c r="K263" i="31"/>
  <c r="O262" i="31"/>
  <c r="N262" i="31"/>
  <c r="M262" i="31"/>
  <c r="L262" i="31"/>
  <c r="K262" i="31"/>
  <c r="O261" i="31"/>
  <c r="N261" i="31"/>
  <c r="M261" i="31"/>
  <c r="L261" i="31"/>
  <c r="K261" i="31"/>
  <c r="O260" i="31"/>
  <c r="N260" i="31"/>
  <c r="M260" i="31"/>
  <c r="L260" i="31"/>
  <c r="K260" i="31"/>
  <c r="O259" i="31"/>
  <c r="N259" i="31"/>
  <c r="M259" i="31"/>
  <c r="L259" i="31"/>
  <c r="K259" i="31"/>
  <c r="O258" i="31"/>
  <c r="N258" i="31"/>
  <c r="M258" i="31"/>
  <c r="L258" i="31"/>
  <c r="K258" i="31"/>
  <c r="O257" i="31"/>
  <c r="N257" i="31"/>
  <c r="M257" i="31"/>
  <c r="L257" i="31"/>
  <c r="K257" i="31"/>
  <c r="O256" i="31"/>
  <c r="N256" i="31"/>
  <c r="M256" i="31"/>
  <c r="L256" i="31"/>
  <c r="K256" i="31"/>
  <c r="O255" i="31"/>
  <c r="N255" i="31"/>
  <c r="M255" i="31"/>
  <c r="L255" i="31"/>
  <c r="K255" i="31"/>
  <c r="O254" i="31"/>
  <c r="N254" i="31"/>
  <c r="M254" i="31"/>
  <c r="L254" i="31"/>
  <c r="K254" i="31"/>
  <c r="O253" i="31"/>
  <c r="N253" i="31"/>
  <c r="M253" i="31"/>
  <c r="L253" i="31"/>
  <c r="K253" i="31"/>
  <c r="O252" i="31"/>
  <c r="N252" i="31"/>
  <c r="M252" i="31"/>
  <c r="L252" i="31"/>
  <c r="K252" i="31"/>
  <c r="O251" i="31"/>
  <c r="N251" i="31"/>
  <c r="M251" i="31"/>
  <c r="L251" i="31"/>
  <c r="K251" i="31"/>
  <c r="O250" i="31"/>
  <c r="N250" i="31"/>
  <c r="M250" i="31"/>
  <c r="L250" i="31"/>
  <c r="K250" i="31"/>
  <c r="O249" i="31"/>
  <c r="N249" i="31"/>
  <c r="M249" i="31"/>
  <c r="L249" i="31"/>
  <c r="K249" i="31"/>
  <c r="O248" i="31"/>
  <c r="N248" i="31"/>
  <c r="M248" i="31"/>
  <c r="L248" i="31"/>
  <c r="K248" i="31"/>
  <c r="O247" i="31"/>
  <c r="N247" i="31"/>
  <c r="M247" i="31"/>
  <c r="L247" i="31"/>
  <c r="K247" i="31"/>
  <c r="O246" i="31"/>
  <c r="N246" i="31"/>
  <c r="M246" i="31"/>
  <c r="L246" i="31"/>
  <c r="K246" i="31"/>
  <c r="O245" i="31"/>
  <c r="N245" i="31"/>
  <c r="M245" i="31"/>
  <c r="L245" i="31"/>
  <c r="K245" i="31"/>
  <c r="O244" i="31"/>
  <c r="N244" i="31"/>
  <c r="M244" i="31"/>
  <c r="L244" i="31"/>
  <c r="K244" i="31"/>
  <c r="O243" i="31"/>
  <c r="N243" i="31"/>
  <c r="M243" i="31"/>
  <c r="L243" i="31"/>
  <c r="K243" i="31"/>
  <c r="O242" i="31"/>
  <c r="N242" i="31"/>
  <c r="M242" i="31"/>
  <c r="L242" i="31"/>
  <c r="K242" i="31"/>
  <c r="O241" i="31"/>
  <c r="N241" i="31"/>
  <c r="M241" i="31"/>
  <c r="L241" i="31"/>
  <c r="K241" i="31"/>
  <c r="O240" i="31"/>
  <c r="N240" i="31"/>
  <c r="M240" i="31"/>
  <c r="L240" i="31"/>
  <c r="K240" i="31"/>
  <c r="O239" i="31"/>
  <c r="N239" i="31"/>
  <c r="M239" i="31"/>
  <c r="L239" i="31"/>
  <c r="K239" i="31"/>
  <c r="O238" i="31"/>
  <c r="N238" i="31"/>
  <c r="M238" i="31"/>
  <c r="L238" i="31"/>
  <c r="K238" i="31"/>
  <c r="O237" i="31"/>
  <c r="N237" i="31"/>
  <c r="M237" i="31"/>
  <c r="L237" i="31"/>
  <c r="K237" i="31"/>
  <c r="O236" i="31"/>
  <c r="N236" i="31"/>
  <c r="M236" i="31"/>
  <c r="L236" i="31"/>
  <c r="K236" i="31"/>
  <c r="O235" i="31"/>
  <c r="N235" i="31"/>
  <c r="M235" i="31"/>
  <c r="L235" i="31"/>
  <c r="K235" i="31"/>
  <c r="O234" i="31"/>
  <c r="N234" i="31"/>
  <c r="M234" i="31"/>
  <c r="L234" i="31"/>
  <c r="K234" i="31"/>
  <c r="O233" i="31"/>
  <c r="N233" i="31"/>
  <c r="M233" i="31"/>
  <c r="L233" i="31"/>
  <c r="K233" i="31"/>
  <c r="O232" i="31"/>
  <c r="N232" i="31"/>
  <c r="M232" i="31"/>
  <c r="L232" i="31"/>
  <c r="K232" i="31"/>
  <c r="O231" i="31"/>
  <c r="N231" i="31"/>
  <c r="M231" i="31"/>
  <c r="L231" i="31"/>
  <c r="K231" i="31"/>
  <c r="O230" i="31"/>
  <c r="N230" i="31"/>
  <c r="M230" i="31"/>
  <c r="L230" i="31"/>
  <c r="K230" i="31"/>
  <c r="O229" i="31"/>
  <c r="N229" i="31"/>
  <c r="M229" i="31"/>
  <c r="L229" i="31"/>
  <c r="K229" i="31"/>
  <c r="O228" i="31"/>
  <c r="N228" i="31"/>
  <c r="M228" i="31"/>
  <c r="L228" i="31"/>
  <c r="K228" i="31"/>
  <c r="O227" i="31"/>
  <c r="N227" i="31"/>
  <c r="M227" i="31"/>
  <c r="L227" i="31"/>
  <c r="K227" i="31"/>
  <c r="O226" i="31"/>
  <c r="N226" i="31"/>
  <c r="M226" i="31"/>
  <c r="L226" i="31"/>
  <c r="K226" i="31"/>
  <c r="O225" i="31"/>
  <c r="N225" i="31"/>
  <c r="M225" i="31"/>
  <c r="L225" i="31"/>
  <c r="K225" i="31"/>
  <c r="O224" i="31"/>
  <c r="N224" i="31"/>
  <c r="M224" i="31"/>
  <c r="L224" i="31"/>
  <c r="K224" i="31"/>
  <c r="O223" i="31"/>
  <c r="N223" i="31"/>
  <c r="M223" i="31"/>
  <c r="L223" i="31"/>
  <c r="K223" i="31"/>
  <c r="O222" i="31"/>
  <c r="N222" i="31"/>
  <c r="M222" i="31"/>
  <c r="L222" i="31"/>
  <c r="K222" i="31"/>
  <c r="O221" i="31"/>
  <c r="N221" i="31"/>
  <c r="M221" i="31"/>
  <c r="L221" i="31"/>
  <c r="K221" i="31"/>
  <c r="O220" i="31"/>
  <c r="N220" i="31"/>
  <c r="M220" i="31"/>
  <c r="L220" i="31"/>
  <c r="K220" i="31"/>
  <c r="O219" i="31"/>
  <c r="N219" i="31"/>
  <c r="M219" i="31"/>
  <c r="L219" i="31"/>
  <c r="K219" i="31"/>
  <c r="O218" i="31"/>
  <c r="N218" i="31"/>
  <c r="M218" i="31"/>
  <c r="L218" i="31"/>
  <c r="K218" i="31"/>
  <c r="O217" i="31"/>
  <c r="N217" i="31"/>
  <c r="M217" i="31"/>
  <c r="L217" i="31"/>
  <c r="K217" i="31"/>
  <c r="O216" i="31"/>
  <c r="N216" i="31"/>
  <c r="M216" i="31"/>
  <c r="L216" i="31"/>
  <c r="K216" i="31"/>
  <c r="O215" i="31"/>
  <c r="N215" i="31"/>
  <c r="M215" i="31"/>
  <c r="L215" i="31"/>
  <c r="K215" i="31"/>
  <c r="O214" i="31"/>
  <c r="N214" i="31"/>
  <c r="M214" i="31"/>
  <c r="L214" i="31"/>
  <c r="K214" i="31"/>
  <c r="O213" i="31"/>
  <c r="N213" i="31"/>
  <c r="M213" i="31"/>
  <c r="L213" i="31"/>
  <c r="K213" i="31"/>
  <c r="O212" i="31"/>
  <c r="N212" i="31"/>
  <c r="M212" i="31"/>
  <c r="L212" i="31"/>
  <c r="K212" i="31"/>
  <c r="O211" i="31"/>
  <c r="N211" i="31"/>
  <c r="M211" i="31"/>
  <c r="L211" i="31"/>
  <c r="K211" i="31"/>
  <c r="O210" i="31"/>
  <c r="N210" i="31"/>
  <c r="M210" i="31"/>
  <c r="L210" i="31"/>
  <c r="K210" i="31"/>
  <c r="O209" i="31"/>
  <c r="N209" i="31"/>
  <c r="M209" i="31"/>
  <c r="L209" i="31"/>
  <c r="K209" i="31"/>
  <c r="O208" i="31"/>
  <c r="N208" i="31"/>
  <c r="M208" i="31"/>
  <c r="L208" i="31"/>
  <c r="K208" i="31"/>
  <c r="O207" i="31"/>
  <c r="N207" i="31"/>
  <c r="M207" i="31"/>
  <c r="L207" i="31"/>
  <c r="K207" i="31"/>
  <c r="O206" i="31"/>
  <c r="N206" i="31"/>
  <c r="M206" i="31"/>
  <c r="L206" i="31"/>
  <c r="K206" i="31"/>
  <c r="O205" i="31"/>
  <c r="N205" i="31"/>
  <c r="M205" i="31"/>
  <c r="L205" i="31"/>
  <c r="K205" i="31"/>
  <c r="O204" i="31"/>
  <c r="N204" i="31"/>
  <c r="M204" i="31"/>
  <c r="L204" i="31"/>
  <c r="K204" i="31"/>
  <c r="O203" i="31"/>
  <c r="N203" i="31"/>
  <c r="M203" i="31"/>
  <c r="L203" i="31"/>
  <c r="K203" i="31"/>
  <c r="O202" i="31"/>
  <c r="N202" i="31"/>
  <c r="M202" i="31"/>
  <c r="L202" i="31"/>
  <c r="K202" i="31"/>
  <c r="O201" i="31"/>
  <c r="N201" i="31"/>
  <c r="M201" i="31"/>
  <c r="L201" i="31"/>
  <c r="K201" i="31"/>
  <c r="O200" i="31"/>
  <c r="N200" i="31"/>
  <c r="M200" i="31"/>
  <c r="L200" i="31"/>
  <c r="K200" i="31"/>
  <c r="O199" i="31"/>
  <c r="N199" i="31"/>
  <c r="M199" i="31"/>
  <c r="L199" i="31"/>
  <c r="K199" i="31"/>
  <c r="O198" i="31"/>
  <c r="N198" i="31"/>
  <c r="M198" i="31"/>
  <c r="L198" i="31"/>
  <c r="K198" i="31"/>
  <c r="O197" i="31"/>
  <c r="N197" i="31"/>
  <c r="M197" i="31"/>
  <c r="L197" i="31"/>
  <c r="K197" i="31"/>
  <c r="O196" i="31"/>
  <c r="N196" i="31"/>
  <c r="M196" i="31"/>
  <c r="L196" i="31"/>
  <c r="K196" i="31"/>
  <c r="O195" i="31"/>
  <c r="N195" i="31"/>
  <c r="M195" i="31"/>
  <c r="L195" i="31"/>
  <c r="K195" i="31"/>
  <c r="O194" i="31"/>
  <c r="N194" i="31"/>
  <c r="M194" i="31"/>
  <c r="L194" i="31"/>
  <c r="K194" i="31"/>
  <c r="O193" i="31"/>
  <c r="N193" i="31"/>
  <c r="M193" i="31"/>
  <c r="L193" i="31"/>
  <c r="K193" i="31"/>
  <c r="O192" i="31"/>
  <c r="N192" i="31"/>
  <c r="M192" i="31"/>
  <c r="L192" i="31"/>
  <c r="K192" i="31"/>
  <c r="O191" i="31"/>
  <c r="N191" i="31"/>
  <c r="M191" i="31"/>
  <c r="L191" i="31"/>
  <c r="K191" i="31"/>
  <c r="O190" i="31"/>
  <c r="N190" i="31"/>
  <c r="M190" i="31"/>
  <c r="L190" i="31"/>
  <c r="K190" i="31"/>
  <c r="O189" i="31"/>
  <c r="N189" i="31"/>
  <c r="M189" i="31"/>
  <c r="L189" i="31"/>
  <c r="K189" i="31"/>
  <c r="O188" i="31"/>
  <c r="N188" i="31"/>
  <c r="M188" i="31"/>
  <c r="L188" i="31"/>
  <c r="K188" i="31"/>
  <c r="O187" i="31"/>
  <c r="N187" i="31"/>
  <c r="M187" i="31"/>
  <c r="L187" i="31"/>
  <c r="K187" i="31"/>
  <c r="O186" i="31"/>
  <c r="N186" i="31"/>
  <c r="M186" i="31"/>
  <c r="L186" i="31"/>
  <c r="K186" i="31"/>
  <c r="O185" i="31"/>
  <c r="N185" i="31"/>
  <c r="M185" i="31"/>
  <c r="L185" i="31"/>
  <c r="K185" i="31"/>
  <c r="O184" i="31"/>
  <c r="N184" i="31"/>
  <c r="M184" i="31"/>
  <c r="L184" i="31"/>
  <c r="K184" i="31"/>
  <c r="O183" i="31"/>
  <c r="N183" i="31"/>
  <c r="M183" i="31"/>
  <c r="L183" i="31"/>
  <c r="K183" i="31"/>
  <c r="O182" i="31"/>
  <c r="N182" i="31"/>
  <c r="M182" i="31"/>
  <c r="L182" i="31"/>
  <c r="K182" i="31"/>
  <c r="O181" i="31"/>
  <c r="N181" i="31"/>
  <c r="M181" i="31"/>
  <c r="L181" i="31"/>
  <c r="K181" i="31"/>
  <c r="O180" i="31"/>
  <c r="N180" i="31"/>
  <c r="M180" i="31"/>
  <c r="L180" i="31"/>
  <c r="K180" i="31"/>
  <c r="O179" i="31"/>
  <c r="N179" i="31"/>
  <c r="M179" i="31"/>
  <c r="L179" i="31"/>
  <c r="K179" i="31"/>
  <c r="O178" i="31"/>
  <c r="N178" i="31"/>
  <c r="M178" i="31"/>
  <c r="L178" i="31"/>
  <c r="K178" i="31"/>
  <c r="O177" i="31"/>
  <c r="N177" i="31"/>
  <c r="M177" i="31"/>
  <c r="L177" i="31"/>
  <c r="K177" i="31"/>
  <c r="O176" i="31"/>
  <c r="N176" i="31"/>
  <c r="M176" i="31"/>
  <c r="L176" i="31"/>
  <c r="K176" i="31"/>
  <c r="O175" i="31"/>
  <c r="N175" i="31"/>
  <c r="M175" i="31"/>
  <c r="L175" i="31"/>
  <c r="K175" i="31"/>
  <c r="O174" i="31"/>
  <c r="N174" i="31"/>
  <c r="M174" i="31"/>
  <c r="L174" i="31"/>
  <c r="K174" i="31"/>
  <c r="O173" i="31"/>
  <c r="N173" i="31"/>
  <c r="M173" i="31"/>
  <c r="L173" i="31"/>
  <c r="K173" i="31"/>
  <c r="O172" i="31"/>
  <c r="N172" i="31"/>
  <c r="M172" i="31"/>
  <c r="L172" i="31"/>
  <c r="K172" i="31"/>
  <c r="O171" i="31"/>
  <c r="N171" i="31"/>
  <c r="M171" i="31"/>
  <c r="L171" i="31"/>
  <c r="K171" i="31"/>
  <c r="O170" i="31"/>
  <c r="N170" i="31"/>
  <c r="M170" i="31"/>
  <c r="L170" i="31"/>
  <c r="K170" i="31"/>
  <c r="O169" i="31"/>
  <c r="N169" i="31"/>
  <c r="M169" i="31"/>
  <c r="L169" i="31"/>
  <c r="K169" i="31"/>
  <c r="O168" i="31"/>
  <c r="N168" i="31"/>
  <c r="M168" i="31"/>
  <c r="L168" i="31"/>
  <c r="K168" i="31"/>
  <c r="O167" i="31"/>
  <c r="N167" i="31"/>
  <c r="M167" i="31"/>
  <c r="L167" i="31"/>
  <c r="K167" i="31"/>
  <c r="O166" i="31"/>
  <c r="N166" i="31"/>
  <c r="M166" i="31"/>
  <c r="L166" i="31"/>
  <c r="K166" i="31"/>
  <c r="O165" i="31"/>
  <c r="N165" i="31"/>
  <c r="M165" i="31"/>
  <c r="L165" i="31"/>
  <c r="K165" i="31"/>
  <c r="O164" i="31"/>
  <c r="N164" i="31"/>
  <c r="M164" i="31"/>
  <c r="L164" i="31"/>
  <c r="K164" i="31"/>
  <c r="O163" i="31"/>
  <c r="N163" i="31"/>
  <c r="M163" i="31"/>
  <c r="L163" i="31"/>
  <c r="K163" i="31"/>
  <c r="O162" i="31"/>
  <c r="N162" i="31"/>
  <c r="M162" i="31"/>
  <c r="L162" i="31"/>
  <c r="K162" i="31"/>
  <c r="O161" i="31"/>
  <c r="N161" i="31"/>
  <c r="M161" i="31"/>
  <c r="L161" i="31"/>
  <c r="K161" i="31"/>
  <c r="O160" i="31"/>
  <c r="N160" i="31"/>
  <c r="M160" i="31"/>
  <c r="L160" i="31"/>
  <c r="K160" i="31"/>
  <c r="O159" i="31"/>
  <c r="N159" i="31"/>
  <c r="M159" i="31"/>
  <c r="L159" i="31"/>
  <c r="K159" i="31"/>
  <c r="O158" i="31"/>
  <c r="N158" i="31"/>
  <c r="M158" i="31"/>
  <c r="L158" i="31"/>
  <c r="K158" i="31"/>
  <c r="O157" i="31"/>
  <c r="N157" i="31"/>
  <c r="M157" i="31"/>
  <c r="L157" i="31"/>
  <c r="K157" i="31"/>
  <c r="O156" i="31"/>
  <c r="N156" i="31"/>
  <c r="M156" i="31"/>
  <c r="L156" i="31"/>
  <c r="K156" i="31"/>
  <c r="O155" i="31"/>
  <c r="N155" i="31"/>
  <c r="M155" i="31"/>
  <c r="L155" i="31"/>
  <c r="K155" i="31"/>
  <c r="O154" i="31"/>
  <c r="N154" i="31"/>
  <c r="M154" i="31"/>
  <c r="L154" i="31"/>
  <c r="K154" i="31"/>
  <c r="O153" i="31"/>
  <c r="N153" i="31"/>
  <c r="M153" i="31"/>
  <c r="L153" i="31"/>
  <c r="K153" i="31"/>
  <c r="O152" i="31"/>
  <c r="N152" i="31"/>
  <c r="M152" i="31"/>
  <c r="L152" i="31"/>
  <c r="K152" i="31"/>
  <c r="O151" i="31"/>
  <c r="N151" i="31"/>
  <c r="M151" i="31"/>
  <c r="L151" i="31"/>
  <c r="K151" i="31"/>
  <c r="O150" i="31"/>
  <c r="N150" i="31"/>
  <c r="M150" i="31"/>
  <c r="L150" i="31"/>
  <c r="K150" i="31"/>
  <c r="O149" i="31"/>
  <c r="N149" i="31"/>
  <c r="M149" i="31"/>
  <c r="L149" i="31"/>
  <c r="K149" i="31"/>
  <c r="O148" i="31"/>
  <c r="N148" i="31"/>
  <c r="M148" i="31"/>
  <c r="L148" i="31"/>
  <c r="K148" i="31"/>
  <c r="O147" i="31"/>
  <c r="N147" i="31"/>
  <c r="M147" i="31"/>
  <c r="L147" i="31"/>
  <c r="K147" i="31"/>
  <c r="O146" i="31"/>
  <c r="N146" i="31"/>
  <c r="M146" i="31"/>
  <c r="L146" i="31"/>
  <c r="K146" i="31"/>
  <c r="O145" i="31"/>
  <c r="N145" i="31"/>
  <c r="M145" i="31"/>
  <c r="L145" i="31"/>
  <c r="K145" i="31"/>
  <c r="O144" i="31"/>
  <c r="N144" i="31"/>
  <c r="M144" i="31"/>
  <c r="L144" i="31"/>
  <c r="K144" i="31"/>
  <c r="O143" i="31"/>
  <c r="N143" i="31"/>
  <c r="M143" i="31"/>
  <c r="L143" i="31"/>
  <c r="K143" i="31"/>
  <c r="O142" i="31"/>
  <c r="N142" i="31"/>
  <c r="M142" i="31"/>
  <c r="L142" i="31"/>
  <c r="K142" i="31"/>
  <c r="O141" i="31"/>
  <c r="N141" i="31"/>
  <c r="M141" i="31"/>
  <c r="L141" i="31"/>
  <c r="K141" i="31"/>
  <c r="O140" i="31"/>
  <c r="N140" i="31"/>
  <c r="M140" i="31"/>
  <c r="L140" i="31"/>
  <c r="K140" i="31"/>
  <c r="O139" i="31"/>
  <c r="N139" i="31"/>
  <c r="M139" i="31"/>
  <c r="L139" i="31"/>
  <c r="K139" i="31"/>
  <c r="O138" i="31"/>
  <c r="N138" i="31"/>
  <c r="M138" i="31"/>
  <c r="L138" i="31"/>
  <c r="K138" i="31"/>
  <c r="O137" i="31"/>
  <c r="N137" i="31"/>
  <c r="M137" i="31"/>
  <c r="L137" i="31"/>
  <c r="K137" i="31"/>
  <c r="O136" i="31"/>
  <c r="N136" i="31"/>
  <c r="M136" i="31"/>
  <c r="L136" i="31"/>
  <c r="K136" i="31"/>
  <c r="O135" i="31"/>
  <c r="N135" i="31"/>
  <c r="M135" i="31"/>
  <c r="L135" i="31"/>
  <c r="K135" i="31"/>
  <c r="O134" i="31"/>
  <c r="N134" i="31"/>
  <c r="M134" i="31"/>
  <c r="L134" i="31"/>
  <c r="K134" i="31"/>
  <c r="O133" i="31"/>
  <c r="N133" i="31"/>
  <c r="M133" i="31"/>
  <c r="L133" i="31"/>
  <c r="K133" i="31"/>
  <c r="O132" i="31"/>
  <c r="N132" i="31"/>
  <c r="M132" i="31"/>
  <c r="L132" i="31"/>
  <c r="K132" i="31"/>
  <c r="O131" i="31"/>
  <c r="N131" i="31"/>
  <c r="M131" i="31"/>
  <c r="L131" i="31"/>
  <c r="K131" i="31"/>
  <c r="O130" i="31"/>
  <c r="N130" i="31"/>
  <c r="M130" i="31"/>
  <c r="L130" i="31"/>
  <c r="K130" i="31"/>
  <c r="O129" i="31"/>
  <c r="N129" i="31"/>
  <c r="M129" i="31"/>
  <c r="L129" i="31"/>
  <c r="K129" i="31"/>
  <c r="O128" i="31"/>
  <c r="N128" i="31"/>
  <c r="M128" i="31"/>
  <c r="L128" i="31"/>
  <c r="K128" i="31"/>
  <c r="O127" i="31"/>
  <c r="N127" i="31"/>
  <c r="M127" i="31"/>
  <c r="L127" i="31"/>
  <c r="K127" i="31"/>
  <c r="O126" i="31"/>
  <c r="N126" i="31"/>
  <c r="M126" i="31"/>
  <c r="L126" i="31"/>
  <c r="K126" i="31"/>
  <c r="O125" i="31"/>
  <c r="N125" i="31"/>
  <c r="M125" i="31"/>
  <c r="L125" i="31"/>
  <c r="K125" i="31"/>
  <c r="O124" i="31"/>
  <c r="N124" i="31"/>
  <c r="M124" i="31"/>
  <c r="L124" i="31"/>
  <c r="K124" i="31"/>
  <c r="O123" i="31"/>
  <c r="N123" i="31"/>
  <c r="M123" i="31"/>
  <c r="L123" i="31"/>
  <c r="K123" i="31"/>
  <c r="O122" i="31"/>
  <c r="N122" i="31"/>
  <c r="M122" i="31"/>
  <c r="L122" i="31"/>
  <c r="K122" i="31"/>
  <c r="O121" i="31"/>
  <c r="N121" i="31"/>
  <c r="M121" i="31"/>
  <c r="L121" i="31"/>
  <c r="K121" i="31"/>
  <c r="O120" i="31"/>
  <c r="N120" i="31"/>
  <c r="M120" i="31"/>
  <c r="L120" i="31"/>
  <c r="K120" i="31"/>
  <c r="O119" i="31"/>
  <c r="N119" i="31"/>
  <c r="M119" i="31"/>
  <c r="L119" i="31"/>
  <c r="K119" i="31"/>
  <c r="O118" i="31"/>
  <c r="N118" i="31"/>
  <c r="M118" i="31"/>
  <c r="L118" i="31"/>
  <c r="K118" i="31"/>
  <c r="O117" i="31"/>
  <c r="N117" i="31"/>
  <c r="M117" i="31"/>
  <c r="L117" i="31"/>
  <c r="K117" i="31"/>
  <c r="O116" i="31"/>
  <c r="N116" i="31"/>
  <c r="M116" i="31"/>
  <c r="L116" i="31"/>
  <c r="K116" i="31"/>
  <c r="O115" i="31"/>
  <c r="N115" i="31"/>
  <c r="M115" i="31"/>
  <c r="L115" i="31"/>
  <c r="K115" i="31"/>
  <c r="O114" i="31"/>
  <c r="N114" i="31"/>
  <c r="M114" i="31"/>
  <c r="L114" i="31"/>
  <c r="K114" i="31"/>
  <c r="O113" i="31"/>
  <c r="N113" i="31"/>
  <c r="M113" i="31"/>
  <c r="L113" i="31"/>
  <c r="K113" i="31"/>
  <c r="O112" i="31"/>
  <c r="N112" i="31"/>
  <c r="M112" i="31"/>
  <c r="L112" i="31"/>
  <c r="K112" i="31"/>
  <c r="O111" i="31"/>
  <c r="N111" i="31"/>
  <c r="M111" i="31"/>
  <c r="L111" i="31"/>
  <c r="K111" i="31"/>
  <c r="O110" i="31"/>
  <c r="N110" i="31"/>
  <c r="M110" i="31"/>
  <c r="L110" i="31"/>
  <c r="K110" i="31"/>
  <c r="O109" i="31"/>
  <c r="N109" i="31"/>
  <c r="M109" i="31"/>
  <c r="L109" i="31"/>
  <c r="K109" i="31"/>
  <c r="O108" i="31"/>
  <c r="N108" i="31"/>
  <c r="M108" i="31"/>
  <c r="L108" i="31"/>
  <c r="K108" i="31"/>
  <c r="O107" i="31"/>
  <c r="N107" i="31"/>
  <c r="M107" i="31"/>
  <c r="L107" i="31"/>
  <c r="K107" i="31"/>
  <c r="O106" i="31"/>
  <c r="N106" i="31"/>
  <c r="M106" i="31"/>
  <c r="L106" i="31"/>
  <c r="K106" i="31"/>
  <c r="O105" i="31"/>
  <c r="N105" i="31"/>
  <c r="M105" i="31"/>
  <c r="L105" i="31"/>
  <c r="K105" i="31"/>
  <c r="O104" i="31"/>
  <c r="N104" i="31"/>
  <c r="M104" i="31"/>
  <c r="L104" i="31"/>
  <c r="K104" i="31"/>
  <c r="O103" i="31"/>
  <c r="N103" i="31"/>
  <c r="M103" i="31"/>
  <c r="L103" i="31"/>
  <c r="K103" i="31"/>
  <c r="O102" i="31"/>
  <c r="N102" i="31"/>
  <c r="M102" i="31"/>
  <c r="L102" i="31"/>
  <c r="K102" i="31"/>
  <c r="O101" i="31"/>
  <c r="N101" i="31"/>
  <c r="M101" i="31"/>
  <c r="L101" i="31"/>
  <c r="K101" i="31"/>
  <c r="O100" i="31"/>
  <c r="N100" i="31"/>
  <c r="M100" i="31"/>
  <c r="L100" i="31"/>
  <c r="K100" i="31"/>
  <c r="O99" i="31"/>
  <c r="N99" i="31"/>
  <c r="M99" i="31"/>
  <c r="L99" i="31"/>
  <c r="K99" i="31"/>
  <c r="O98" i="31"/>
  <c r="N98" i="31"/>
  <c r="M98" i="31"/>
  <c r="L98" i="31"/>
  <c r="K98" i="31"/>
  <c r="O97" i="31"/>
  <c r="N97" i="31"/>
  <c r="M97" i="31"/>
  <c r="L97" i="31"/>
  <c r="K97" i="31"/>
  <c r="O96" i="31"/>
  <c r="N96" i="31"/>
  <c r="M96" i="31"/>
  <c r="L96" i="31"/>
  <c r="K96" i="31"/>
  <c r="O95" i="31"/>
  <c r="N95" i="31"/>
  <c r="M95" i="31"/>
  <c r="L95" i="31"/>
  <c r="K95" i="31"/>
  <c r="O94" i="31"/>
  <c r="N94" i="31"/>
  <c r="M94" i="31"/>
  <c r="L94" i="31"/>
  <c r="K94" i="31"/>
  <c r="O93" i="31"/>
  <c r="N93" i="31"/>
  <c r="M93" i="31"/>
  <c r="L93" i="31"/>
  <c r="K93" i="31"/>
  <c r="O92" i="31"/>
  <c r="N92" i="31"/>
  <c r="M92" i="31"/>
  <c r="L92" i="31"/>
  <c r="K92" i="31"/>
  <c r="O91" i="31"/>
  <c r="N91" i="31"/>
  <c r="M91" i="31"/>
  <c r="L91" i="31"/>
  <c r="K91" i="31"/>
  <c r="O90" i="31"/>
  <c r="N90" i="31"/>
  <c r="M90" i="31"/>
  <c r="L90" i="31"/>
  <c r="K90" i="31"/>
  <c r="O89" i="31"/>
  <c r="N89" i="31"/>
  <c r="M89" i="31"/>
  <c r="L89" i="31"/>
  <c r="K89" i="31"/>
  <c r="O88" i="31"/>
  <c r="N88" i="31"/>
  <c r="M88" i="31"/>
  <c r="L88" i="31"/>
  <c r="K88" i="31"/>
  <c r="O87" i="31"/>
  <c r="N87" i="31"/>
  <c r="M87" i="31"/>
  <c r="L87" i="31"/>
  <c r="K87" i="31"/>
  <c r="O86" i="31"/>
  <c r="N86" i="31"/>
  <c r="M86" i="31"/>
  <c r="L86" i="31"/>
  <c r="K86" i="31"/>
  <c r="O85" i="31"/>
  <c r="N85" i="31"/>
  <c r="M85" i="31"/>
  <c r="L85" i="31"/>
  <c r="K85" i="31"/>
  <c r="O84" i="31"/>
  <c r="N84" i="31"/>
  <c r="M84" i="31"/>
  <c r="L84" i="31"/>
  <c r="K84" i="31"/>
  <c r="O83" i="31"/>
  <c r="N83" i="31"/>
  <c r="M83" i="31"/>
  <c r="L83" i="31"/>
  <c r="K83" i="31"/>
  <c r="O82" i="31"/>
  <c r="N82" i="31"/>
  <c r="M82" i="31"/>
  <c r="L82" i="31"/>
  <c r="K82" i="31"/>
  <c r="O81" i="31"/>
  <c r="N81" i="31"/>
  <c r="M81" i="31"/>
  <c r="L81" i="31"/>
  <c r="K81" i="31"/>
  <c r="O80" i="31"/>
  <c r="N80" i="31"/>
  <c r="M80" i="31"/>
  <c r="L80" i="31"/>
  <c r="K80" i="31"/>
  <c r="O79" i="31"/>
  <c r="N79" i="31"/>
  <c r="M79" i="31"/>
  <c r="L79" i="31"/>
  <c r="K79" i="31"/>
  <c r="O78" i="31"/>
  <c r="N78" i="31"/>
  <c r="M78" i="31"/>
  <c r="L78" i="31"/>
  <c r="K78" i="31"/>
  <c r="O77" i="31"/>
  <c r="N77" i="31"/>
  <c r="M77" i="31"/>
  <c r="L77" i="31"/>
  <c r="K77" i="31"/>
  <c r="O76" i="31"/>
  <c r="N76" i="31"/>
  <c r="M76" i="31"/>
  <c r="L76" i="31"/>
  <c r="K76" i="31"/>
  <c r="O75" i="31"/>
  <c r="N75" i="31"/>
  <c r="M75" i="31"/>
  <c r="L75" i="31"/>
  <c r="K75" i="31"/>
  <c r="O74" i="31"/>
  <c r="N74" i="31"/>
  <c r="M74" i="31"/>
  <c r="L74" i="31"/>
  <c r="K74" i="31"/>
  <c r="O73" i="31"/>
  <c r="N73" i="31"/>
  <c r="M73" i="31"/>
  <c r="L73" i="31"/>
  <c r="K73" i="31"/>
  <c r="O72" i="31"/>
  <c r="N72" i="31"/>
  <c r="M72" i="31"/>
  <c r="L72" i="31"/>
  <c r="K72" i="31"/>
  <c r="O71" i="31"/>
  <c r="N71" i="31"/>
  <c r="M71" i="31"/>
  <c r="L71" i="31"/>
  <c r="K71" i="31"/>
  <c r="O70" i="31"/>
  <c r="N70" i="31"/>
  <c r="M70" i="31"/>
  <c r="L70" i="31"/>
  <c r="K70" i="31"/>
  <c r="O69" i="31"/>
  <c r="N69" i="31"/>
  <c r="M69" i="31"/>
  <c r="L69" i="31"/>
  <c r="K69" i="31"/>
  <c r="O68" i="31"/>
  <c r="N68" i="31"/>
  <c r="M68" i="31"/>
  <c r="L68" i="31"/>
  <c r="K68" i="31"/>
  <c r="O67" i="31"/>
  <c r="N67" i="31"/>
  <c r="M67" i="31"/>
  <c r="L67" i="31"/>
  <c r="K67" i="31"/>
  <c r="O66" i="31"/>
  <c r="N66" i="31"/>
  <c r="M66" i="31"/>
  <c r="L66" i="31"/>
  <c r="K66" i="31"/>
  <c r="O65" i="31"/>
  <c r="N65" i="31"/>
  <c r="M65" i="31"/>
  <c r="L65" i="31"/>
  <c r="K65" i="31"/>
  <c r="O64" i="31"/>
  <c r="N64" i="31"/>
  <c r="M64" i="31"/>
  <c r="L64" i="31"/>
  <c r="K64" i="31"/>
  <c r="O63" i="31"/>
  <c r="N63" i="31"/>
  <c r="M63" i="31"/>
  <c r="L63" i="31"/>
  <c r="K63" i="31"/>
  <c r="O62" i="31"/>
  <c r="N62" i="31"/>
  <c r="M62" i="31"/>
  <c r="L62" i="31"/>
  <c r="K62" i="31"/>
  <c r="O61" i="31"/>
  <c r="N61" i="31"/>
  <c r="M61" i="31"/>
  <c r="L61" i="31"/>
  <c r="K61" i="31"/>
  <c r="O60" i="31"/>
  <c r="N60" i="31"/>
  <c r="M60" i="31"/>
  <c r="L60" i="31"/>
  <c r="K60" i="31"/>
  <c r="O59" i="31"/>
  <c r="N59" i="31"/>
  <c r="M59" i="31"/>
  <c r="L59" i="31"/>
  <c r="K59" i="31"/>
  <c r="O58" i="31"/>
  <c r="N58" i="31"/>
  <c r="M58" i="31"/>
  <c r="L58" i="31"/>
  <c r="K58" i="31"/>
  <c r="O57" i="31"/>
  <c r="N57" i="31"/>
  <c r="M57" i="31"/>
  <c r="L57" i="31"/>
  <c r="K57" i="31"/>
  <c r="O56" i="31"/>
  <c r="N56" i="31"/>
  <c r="M56" i="31"/>
  <c r="L56" i="31"/>
  <c r="K56" i="31"/>
  <c r="O55" i="31"/>
  <c r="N55" i="31"/>
  <c r="M55" i="31"/>
  <c r="L55" i="31"/>
  <c r="K55" i="31"/>
  <c r="O54" i="31"/>
  <c r="N54" i="31"/>
  <c r="M54" i="31"/>
  <c r="L54" i="31"/>
  <c r="K54" i="31"/>
  <c r="O53" i="31"/>
  <c r="N53" i="31"/>
  <c r="M53" i="31"/>
  <c r="L53" i="31"/>
  <c r="K53" i="31"/>
  <c r="O52" i="31"/>
  <c r="N52" i="31"/>
  <c r="M52" i="31"/>
  <c r="L52" i="31"/>
  <c r="K52" i="31"/>
  <c r="O51" i="31"/>
  <c r="N51" i="31"/>
  <c r="M51" i="31"/>
  <c r="L51" i="31"/>
  <c r="K51" i="31"/>
  <c r="O50" i="31"/>
  <c r="N50" i="31"/>
  <c r="M50" i="31"/>
  <c r="L50" i="31"/>
  <c r="K50" i="31"/>
  <c r="O49" i="31"/>
  <c r="N49" i="31"/>
  <c r="M49" i="31"/>
  <c r="L49" i="31"/>
  <c r="K49" i="31"/>
  <c r="O48" i="31"/>
  <c r="N48" i="31"/>
  <c r="M48" i="31"/>
  <c r="L48" i="31"/>
  <c r="K48" i="31"/>
  <c r="O47" i="31"/>
  <c r="N47" i="31"/>
  <c r="M47" i="31"/>
  <c r="L47" i="31"/>
  <c r="K47" i="31"/>
  <c r="O46" i="31"/>
  <c r="N46" i="31"/>
  <c r="M46" i="31"/>
  <c r="L46" i="31"/>
  <c r="K46" i="31"/>
  <c r="O45" i="31"/>
  <c r="N45" i="31"/>
  <c r="M45" i="31"/>
  <c r="L45" i="31"/>
  <c r="K45" i="31"/>
  <c r="O44" i="31"/>
  <c r="N44" i="31"/>
  <c r="M44" i="31"/>
  <c r="L44" i="31"/>
  <c r="K44" i="31"/>
  <c r="O43" i="31"/>
  <c r="N43" i="31"/>
  <c r="M43" i="31"/>
  <c r="L43" i="31"/>
  <c r="K43" i="31"/>
  <c r="O42" i="31"/>
  <c r="N42" i="31"/>
  <c r="M42" i="31"/>
  <c r="L42" i="31"/>
  <c r="K42" i="31"/>
  <c r="O41" i="31"/>
  <c r="N41" i="31"/>
  <c r="M41" i="31"/>
  <c r="L41" i="31"/>
  <c r="K41" i="31"/>
  <c r="O40" i="31"/>
  <c r="N40" i="31"/>
  <c r="M40" i="31"/>
  <c r="L40" i="31"/>
  <c r="K40" i="31"/>
  <c r="O39" i="31"/>
  <c r="N39" i="31"/>
  <c r="M39" i="31"/>
  <c r="L39" i="31"/>
  <c r="K39" i="31"/>
  <c r="O38" i="31"/>
  <c r="N38" i="31"/>
  <c r="M38" i="31"/>
  <c r="L38" i="31"/>
  <c r="K38" i="31"/>
  <c r="O37" i="31"/>
  <c r="N37" i="31"/>
  <c r="M37" i="31"/>
  <c r="L37" i="31"/>
  <c r="K37" i="31"/>
  <c r="O36" i="31"/>
  <c r="N36" i="31"/>
  <c r="M36" i="31"/>
  <c r="L36" i="31"/>
  <c r="K36" i="31"/>
  <c r="O35" i="31"/>
  <c r="N35" i="31"/>
  <c r="M35" i="31"/>
  <c r="L35" i="31"/>
  <c r="K35" i="31"/>
  <c r="O34" i="31"/>
  <c r="N34" i="31"/>
  <c r="M34" i="31"/>
  <c r="L34" i="31"/>
  <c r="K34" i="31"/>
  <c r="O33" i="31"/>
  <c r="N33" i="31"/>
  <c r="M33" i="31"/>
  <c r="L33" i="31"/>
  <c r="K33" i="31"/>
  <c r="O32" i="31"/>
  <c r="N32" i="31"/>
  <c r="M32" i="31"/>
  <c r="L32" i="31"/>
  <c r="K32" i="31"/>
  <c r="O31" i="31"/>
  <c r="N31" i="31"/>
  <c r="M31" i="31"/>
  <c r="L31" i="31"/>
  <c r="K31" i="31"/>
  <c r="O30" i="31"/>
  <c r="N30" i="31"/>
  <c r="M30" i="31"/>
  <c r="L30" i="31"/>
  <c r="K30" i="31"/>
  <c r="O29" i="31"/>
  <c r="N29" i="31"/>
  <c r="M29" i="31"/>
  <c r="L29" i="31"/>
  <c r="K29" i="31"/>
  <c r="O28" i="31"/>
  <c r="N28" i="31"/>
  <c r="M28" i="31"/>
  <c r="L28" i="31"/>
  <c r="K28" i="31"/>
  <c r="O27" i="31"/>
  <c r="N27" i="31"/>
  <c r="M27" i="31"/>
  <c r="L27" i="31"/>
  <c r="K27" i="31"/>
  <c r="O26" i="31"/>
  <c r="N26" i="31"/>
  <c r="M26" i="31"/>
  <c r="L26" i="31"/>
  <c r="K26" i="31"/>
  <c r="O25" i="31"/>
  <c r="N25" i="31"/>
  <c r="M25" i="31"/>
  <c r="L25" i="31"/>
  <c r="K25" i="31"/>
  <c r="O24" i="31"/>
  <c r="N24" i="31"/>
  <c r="M24" i="31"/>
  <c r="L24" i="31"/>
  <c r="K24" i="31"/>
  <c r="O23" i="31"/>
  <c r="N23" i="31"/>
  <c r="M23" i="31"/>
  <c r="L23" i="31"/>
  <c r="K23" i="31"/>
  <c r="O22" i="31"/>
  <c r="N22" i="31"/>
  <c r="M22" i="31"/>
  <c r="L22" i="31"/>
  <c r="K22" i="31"/>
  <c r="O21" i="31"/>
  <c r="N21" i="31"/>
  <c r="M21" i="31"/>
  <c r="L21" i="31"/>
  <c r="K21" i="31"/>
  <c r="O20" i="31"/>
  <c r="N20" i="31"/>
  <c r="M20" i="31"/>
  <c r="L20" i="31"/>
  <c r="K20" i="31"/>
  <c r="O19" i="31"/>
  <c r="N19" i="31"/>
  <c r="M19" i="31"/>
  <c r="L19" i="31"/>
  <c r="K19" i="31"/>
  <c r="O18" i="31"/>
  <c r="N18" i="31"/>
  <c r="M18" i="31"/>
  <c r="L18" i="31"/>
  <c r="K18" i="31"/>
  <c r="O17" i="31"/>
  <c r="N17" i="31"/>
  <c r="M17" i="31"/>
  <c r="L17" i="31"/>
  <c r="K17" i="31"/>
  <c r="O16" i="31"/>
  <c r="N16" i="31"/>
  <c r="M16" i="31"/>
  <c r="L16" i="31"/>
  <c r="K16" i="31"/>
  <c r="O15" i="31"/>
  <c r="N15" i="31"/>
  <c r="M15" i="31"/>
  <c r="L15" i="31"/>
  <c r="K15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O270" i="30"/>
  <c r="N270" i="30"/>
  <c r="M270" i="30"/>
  <c r="L270" i="30"/>
  <c r="K270" i="30"/>
  <c r="O269" i="30"/>
  <c r="N269" i="30"/>
  <c r="M269" i="30"/>
  <c r="L269" i="30"/>
  <c r="K269" i="30"/>
  <c r="O268" i="30"/>
  <c r="N268" i="30"/>
  <c r="M268" i="30"/>
  <c r="L268" i="30"/>
  <c r="K268" i="30"/>
  <c r="O267" i="30"/>
  <c r="N267" i="30"/>
  <c r="M267" i="30"/>
  <c r="L267" i="30"/>
  <c r="K267" i="30"/>
  <c r="O266" i="30"/>
  <c r="N266" i="30"/>
  <c r="M266" i="30"/>
  <c r="L266" i="30"/>
  <c r="K266" i="30"/>
  <c r="O265" i="30"/>
  <c r="N265" i="30"/>
  <c r="M265" i="30"/>
  <c r="L265" i="30"/>
  <c r="K265" i="30"/>
  <c r="O264" i="30"/>
  <c r="N264" i="30"/>
  <c r="M264" i="30"/>
  <c r="L264" i="30"/>
  <c r="K264" i="30"/>
  <c r="O263" i="30"/>
  <c r="N263" i="30"/>
  <c r="M263" i="30"/>
  <c r="L263" i="30"/>
  <c r="K263" i="30"/>
  <c r="O262" i="30"/>
  <c r="N262" i="30"/>
  <c r="M262" i="30"/>
  <c r="L262" i="30"/>
  <c r="K262" i="30"/>
  <c r="O261" i="30"/>
  <c r="N261" i="30"/>
  <c r="M261" i="30"/>
  <c r="L261" i="30"/>
  <c r="K261" i="30"/>
  <c r="O260" i="30"/>
  <c r="N260" i="30"/>
  <c r="M260" i="30"/>
  <c r="L260" i="30"/>
  <c r="K260" i="30"/>
  <c r="O259" i="30"/>
  <c r="N259" i="30"/>
  <c r="M259" i="30"/>
  <c r="L259" i="30"/>
  <c r="K259" i="30"/>
  <c r="O258" i="30"/>
  <c r="N258" i="30"/>
  <c r="M258" i="30"/>
  <c r="L258" i="30"/>
  <c r="K258" i="30"/>
  <c r="O257" i="30"/>
  <c r="N257" i="30"/>
  <c r="M257" i="30"/>
  <c r="L257" i="30"/>
  <c r="K257" i="30"/>
  <c r="O256" i="30"/>
  <c r="N256" i="30"/>
  <c r="M256" i="30"/>
  <c r="L256" i="30"/>
  <c r="K256" i="30"/>
  <c r="O255" i="30"/>
  <c r="N255" i="30"/>
  <c r="M255" i="30"/>
  <c r="L255" i="30"/>
  <c r="K255" i="30"/>
  <c r="O254" i="30"/>
  <c r="N254" i="30"/>
  <c r="M254" i="30"/>
  <c r="L254" i="30"/>
  <c r="K254" i="30"/>
  <c r="O253" i="30"/>
  <c r="N253" i="30"/>
  <c r="M253" i="30"/>
  <c r="L253" i="30"/>
  <c r="K253" i="30"/>
  <c r="O252" i="30"/>
  <c r="N252" i="30"/>
  <c r="M252" i="30"/>
  <c r="L252" i="30"/>
  <c r="K252" i="30"/>
  <c r="O251" i="30"/>
  <c r="N251" i="30"/>
  <c r="M251" i="30"/>
  <c r="L251" i="30"/>
  <c r="K251" i="30"/>
  <c r="O250" i="30"/>
  <c r="N250" i="30"/>
  <c r="M250" i="30"/>
  <c r="L250" i="30"/>
  <c r="K250" i="30"/>
  <c r="O249" i="30"/>
  <c r="N249" i="30"/>
  <c r="M249" i="30"/>
  <c r="L249" i="30"/>
  <c r="K249" i="30"/>
  <c r="O248" i="30"/>
  <c r="N248" i="30"/>
  <c r="M248" i="30"/>
  <c r="L248" i="30"/>
  <c r="K248" i="30"/>
  <c r="O247" i="30"/>
  <c r="N247" i="30"/>
  <c r="M247" i="30"/>
  <c r="L247" i="30"/>
  <c r="K247" i="30"/>
  <c r="O246" i="30"/>
  <c r="N246" i="30"/>
  <c r="M246" i="30"/>
  <c r="L246" i="30"/>
  <c r="K246" i="30"/>
  <c r="O245" i="30"/>
  <c r="N245" i="30"/>
  <c r="M245" i="30"/>
  <c r="L245" i="30"/>
  <c r="K245" i="30"/>
  <c r="O244" i="30"/>
  <c r="N244" i="30"/>
  <c r="M244" i="30"/>
  <c r="L244" i="30"/>
  <c r="K244" i="30"/>
  <c r="O243" i="30"/>
  <c r="N243" i="30"/>
  <c r="M243" i="30"/>
  <c r="L243" i="30"/>
  <c r="K243" i="30"/>
  <c r="O242" i="30"/>
  <c r="N242" i="30"/>
  <c r="M242" i="30"/>
  <c r="L242" i="30"/>
  <c r="K242" i="30"/>
  <c r="O241" i="30"/>
  <c r="N241" i="30"/>
  <c r="M241" i="30"/>
  <c r="L241" i="30"/>
  <c r="K241" i="30"/>
  <c r="O240" i="30"/>
  <c r="N240" i="30"/>
  <c r="M240" i="30"/>
  <c r="L240" i="30"/>
  <c r="K240" i="30"/>
  <c r="O239" i="30"/>
  <c r="N239" i="30"/>
  <c r="M239" i="30"/>
  <c r="L239" i="30"/>
  <c r="K239" i="30"/>
  <c r="O238" i="30"/>
  <c r="N238" i="30"/>
  <c r="M238" i="30"/>
  <c r="L238" i="30"/>
  <c r="K238" i="30"/>
  <c r="O237" i="30"/>
  <c r="N237" i="30"/>
  <c r="M237" i="30"/>
  <c r="L237" i="30"/>
  <c r="K237" i="30"/>
  <c r="O236" i="30"/>
  <c r="N236" i="30"/>
  <c r="M236" i="30"/>
  <c r="L236" i="30"/>
  <c r="K236" i="30"/>
  <c r="O235" i="30"/>
  <c r="N235" i="30"/>
  <c r="M235" i="30"/>
  <c r="L235" i="30"/>
  <c r="K235" i="30"/>
  <c r="O234" i="30"/>
  <c r="N234" i="30"/>
  <c r="M234" i="30"/>
  <c r="L234" i="30"/>
  <c r="K234" i="30"/>
  <c r="O233" i="30"/>
  <c r="N233" i="30"/>
  <c r="M233" i="30"/>
  <c r="L233" i="30"/>
  <c r="K233" i="30"/>
  <c r="O232" i="30"/>
  <c r="N232" i="30"/>
  <c r="M232" i="30"/>
  <c r="L232" i="30"/>
  <c r="K232" i="30"/>
  <c r="O231" i="30"/>
  <c r="N231" i="30"/>
  <c r="M231" i="30"/>
  <c r="L231" i="30"/>
  <c r="K231" i="30"/>
  <c r="O230" i="30"/>
  <c r="N230" i="30"/>
  <c r="M230" i="30"/>
  <c r="L230" i="30"/>
  <c r="K230" i="30"/>
  <c r="O229" i="30"/>
  <c r="N229" i="30"/>
  <c r="M229" i="30"/>
  <c r="L229" i="30"/>
  <c r="K229" i="30"/>
  <c r="O228" i="30"/>
  <c r="N228" i="30"/>
  <c r="M228" i="30"/>
  <c r="L228" i="30"/>
  <c r="K228" i="30"/>
  <c r="O227" i="30"/>
  <c r="N227" i="30"/>
  <c r="M227" i="30"/>
  <c r="L227" i="30"/>
  <c r="K227" i="30"/>
  <c r="O226" i="30"/>
  <c r="N226" i="30"/>
  <c r="M226" i="30"/>
  <c r="L226" i="30"/>
  <c r="K226" i="30"/>
  <c r="O225" i="30"/>
  <c r="N225" i="30"/>
  <c r="M225" i="30"/>
  <c r="L225" i="30"/>
  <c r="K225" i="30"/>
  <c r="O224" i="30"/>
  <c r="N224" i="30"/>
  <c r="M224" i="30"/>
  <c r="L224" i="30"/>
  <c r="K224" i="30"/>
  <c r="O223" i="30"/>
  <c r="N223" i="30"/>
  <c r="M223" i="30"/>
  <c r="L223" i="30"/>
  <c r="K223" i="30"/>
  <c r="O222" i="30"/>
  <c r="N222" i="30"/>
  <c r="M222" i="30"/>
  <c r="L222" i="30"/>
  <c r="K222" i="30"/>
  <c r="O221" i="30"/>
  <c r="N221" i="30"/>
  <c r="M221" i="30"/>
  <c r="L221" i="30"/>
  <c r="K221" i="30"/>
  <c r="O220" i="30"/>
  <c r="N220" i="30"/>
  <c r="M220" i="30"/>
  <c r="L220" i="30"/>
  <c r="K220" i="30"/>
  <c r="O219" i="30"/>
  <c r="N219" i="30"/>
  <c r="M219" i="30"/>
  <c r="L219" i="30"/>
  <c r="K219" i="30"/>
  <c r="O218" i="30"/>
  <c r="N218" i="30"/>
  <c r="M218" i="30"/>
  <c r="L218" i="30"/>
  <c r="K218" i="30"/>
  <c r="O217" i="30"/>
  <c r="N217" i="30"/>
  <c r="M217" i="30"/>
  <c r="L217" i="30"/>
  <c r="K217" i="30"/>
  <c r="O216" i="30"/>
  <c r="N216" i="30"/>
  <c r="M216" i="30"/>
  <c r="L216" i="30"/>
  <c r="K216" i="30"/>
  <c r="O215" i="30"/>
  <c r="N215" i="30"/>
  <c r="M215" i="30"/>
  <c r="L215" i="30"/>
  <c r="K215" i="30"/>
  <c r="O214" i="30"/>
  <c r="N214" i="30"/>
  <c r="M214" i="30"/>
  <c r="L214" i="30"/>
  <c r="K214" i="30"/>
  <c r="O213" i="30"/>
  <c r="N213" i="30"/>
  <c r="M213" i="30"/>
  <c r="L213" i="30"/>
  <c r="K213" i="30"/>
  <c r="O212" i="30"/>
  <c r="N212" i="30"/>
  <c r="M212" i="30"/>
  <c r="L212" i="30"/>
  <c r="K212" i="30"/>
  <c r="O211" i="30"/>
  <c r="N211" i="30"/>
  <c r="M211" i="30"/>
  <c r="L211" i="30"/>
  <c r="K211" i="30"/>
  <c r="O210" i="30"/>
  <c r="N210" i="30"/>
  <c r="M210" i="30"/>
  <c r="L210" i="30"/>
  <c r="K210" i="30"/>
  <c r="O209" i="30"/>
  <c r="N209" i="30"/>
  <c r="M209" i="30"/>
  <c r="L209" i="30"/>
  <c r="K209" i="30"/>
  <c r="O208" i="30"/>
  <c r="N208" i="30"/>
  <c r="M208" i="30"/>
  <c r="L208" i="30"/>
  <c r="K208" i="30"/>
  <c r="O207" i="30"/>
  <c r="N207" i="30"/>
  <c r="M207" i="30"/>
  <c r="L207" i="30"/>
  <c r="K207" i="30"/>
  <c r="O206" i="30"/>
  <c r="N206" i="30"/>
  <c r="M206" i="30"/>
  <c r="L206" i="30"/>
  <c r="K206" i="30"/>
  <c r="O205" i="30"/>
  <c r="N205" i="30"/>
  <c r="M205" i="30"/>
  <c r="L205" i="30"/>
  <c r="K205" i="30"/>
  <c r="O204" i="30"/>
  <c r="N204" i="30"/>
  <c r="M204" i="30"/>
  <c r="L204" i="30"/>
  <c r="K204" i="30"/>
  <c r="O203" i="30"/>
  <c r="N203" i="30"/>
  <c r="M203" i="30"/>
  <c r="L203" i="30"/>
  <c r="K203" i="30"/>
  <c r="O202" i="30"/>
  <c r="N202" i="30"/>
  <c r="M202" i="30"/>
  <c r="L202" i="30"/>
  <c r="K202" i="30"/>
  <c r="O201" i="30"/>
  <c r="N201" i="30"/>
  <c r="M201" i="30"/>
  <c r="L201" i="30"/>
  <c r="K201" i="30"/>
  <c r="O200" i="30"/>
  <c r="N200" i="30"/>
  <c r="M200" i="30"/>
  <c r="L200" i="30"/>
  <c r="K200" i="30"/>
  <c r="O199" i="30"/>
  <c r="N199" i="30"/>
  <c r="M199" i="30"/>
  <c r="L199" i="30"/>
  <c r="K199" i="30"/>
  <c r="O198" i="30"/>
  <c r="N198" i="30"/>
  <c r="M198" i="30"/>
  <c r="L198" i="30"/>
  <c r="K198" i="30"/>
  <c r="O197" i="30"/>
  <c r="N197" i="30"/>
  <c r="M197" i="30"/>
  <c r="L197" i="30"/>
  <c r="K197" i="30"/>
  <c r="O196" i="30"/>
  <c r="N196" i="30"/>
  <c r="M196" i="30"/>
  <c r="L196" i="30"/>
  <c r="K196" i="30"/>
  <c r="O195" i="30"/>
  <c r="N195" i="30"/>
  <c r="M195" i="30"/>
  <c r="L195" i="30"/>
  <c r="K195" i="30"/>
  <c r="O194" i="30"/>
  <c r="N194" i="30"/>
  <c r="M194" i="30"/>
  <c r="L194" i="30"/>
  <c r="K194" i="30"/>
  <c r="O193" i="30"/>
  <c r="N193" i="30"/>
  <c r="M193" i="30"/>
  <c r="L193" i="30"/>
  <c r="K193" i="30"/>
  <c r="O192" i="30"/>
  <c r="N192" i="30"/>
  <c r="M192" i="30"/>
  <c r="L192" i="30"/>
  <c r="K192" i="30"/>
  <c r="O191" i="30"/>
  <c r="N191" i="30"/>
  <c r="M191" i="30"/>
  <c r="L191" i="30"/>
  <c r="K191" i="30"/>
  <c r="O190" i="30"/>
  <c r="N190" i="30"/>
  <c r="M190" i="30"/>
  <c r="L190" i="30"/>
  <c r="K190" i="30"/>
  <c r="O189" i="30"/>
  <c r="N189" i="30"/>
  <c r="M189" i="30"/>
  <c r="L189" i="30"/>
  <c r="K189" i="30"/>
  <c r="O188" i="30"/>
  <c r="N188" i="30"/>
  <c r="M188" i="30"/>
  <c r="L188" i="30"/>
  <c r="K188" i="30"/>
  <c r="O187" i="30"/>
  <c r="N187" i="30"/>
  <c r="M187" i="30"/>
  <c r="L187" i="30"/>
  <c r="K187" i="30"/>
  <c r="O186" i="30"/>
  <c r="N186" i="30"/>
  <c r="M186" i="30"/>
  <c r="L186" i="30"/>
  <c r="K186" i="30"/>
  <c r="O185" i="30"/>
  <c r="N185" i="30"/>
  <c r="M185" i="30"/>
  <c r="L185" i="30"/>
  <c r="K185" i="30"/>
  <c r="O184" i="30"/>
  <c r="N184" i="30"/>
  <c r="M184" i="30"/>
  <c r="L184" i="30"/>
  <c r="K184" i="30"/>
  <c r="O183" i="30"/>
  <c r="N183" i="30"/>
  <c r="M183" i="30"/>
  <c r="L183" i="30"/>
  <c r="K183" i="30"/>
  <c r="O182" i="30"/>
  <c r="N182" i="30"/>
  <c r="M182" i="30"/>
  <c r="L182" i="30"/>
  <c r="K182" i="30"/>
  <c r="O181" i="30"/>
  <c r="N181" i="30"/>
  <c r="M181" i="30"/>
  <c r="L181" i="30"/>
  <c r="K181" i="30"/>
  <c r="O180" i="30"/>
  <c r="N180" i="30"/>
  <c r="M180" i="30"/>
  <c r="L180" i="30"/>
  <c r="K180" i="30"/>
  <c r="O179" i="30"/>
  <c r="N179" i="30"/>
  <c r="M179" i="30"/>
  <c r="L179" i="30"/>
  <c r="K179" i="30"/>
  <c r="O178" i="30"/>
  <c r="N178" i="30"/>
  <c r="M178" i="30"/>
  <c r="L178" i="30"/>
  <c r="K178" i="30"/>
  <c r="O177" i="30"/>
  <c r="N177" i="30"/>
  <c r="M177" i="30"/>
  <c r="L177" i="30"/>
  <c r="K177" i="30"/>
  <c r="O176" i="30"/>
  <c r="N176" i="30"/>
  <c r="M176" i="30"/>
  <c r="L176" i="30"/>
  <c r="K176" i="30"/>
  <c r="O175" i="30"/>
  <c r="N175" i="30"/>
  <c r="M175" i="30"/>
  <c r="L175" i="30"/>
  <c r="K175" i="30"/>
  <c r="O174" i="30"/>
  <c r="N174" i="30"/>
  <c r="M174" i="30"/>
  <c r="L174" i="30"/>
  <c r="K174" i="30"/>
  <c r="O173" i="30"/>
  <c r="N173" i="30"/>
  <c r="M173" i="30"/>
  <c r="L173" i="30"/>
  <c r="K173" i="30"/>
  <c r="O172" i="30"/>
  <c r="N172" i="30"/>
  <c r="M172" i="30"/>
  <c r="L172" i="30"/>
  <c r="K172" i="30"/>
  <c r="O171" i="30"/>
  <c r="N171" i="30"/>
  <c r="M171" i="30"/>
  <c r="L171" i="30"/>
  <c r="K171" i="30"/>
  <c r="O170" i="30"/>
  <c r="N170" i="30"/>
  <c r="M170" i="30"/>
  <c r="L170" i="30"/>
  <c r="K170" i="30"/>
  <c r="O169" i="30"/>
  <c r="N169" i="30"/>
  <c r="M169" i="30"/>
  <c r="L169" i="30"/>
  <c r="K169" i="30"/>
  <c r="O168" i="30"/>
  <c r="N168" i="30"/>
  <c r="M168" i="30"/>
  <c r="L168" i="30"/>
  <c r="K168" i="30"/>
  <c r="O167" i="30"/>
  <c r="N167" i="30"/>
  <c r="M167" i="30"/>
  <c r="L167" i="30"/>
  <c r="K167" i="30"/>
  <c r="O166" i="30"/>
  <c r="N166" i="30"/>
  <c r="M166" i="30"/>
  <c r="L166" i="30"/>
  <c r="K166" i="30"/>
  <c r="O165" i="30"/>
  <c r="N165" i="30"/>
  <c r="M165" i="30"/>
  <c r="L165" i="30"/>
  <c r="K165" i="30"/>
  <c r="O164" i="30"/>
  <c r="N164" i="30"/>
  <c r="M164" i="30"/>
  <c r="L164" i="30"/>
  <c r="K164" i="30"/>
  <c r="O163" i="30"/>
  <c r="N163" i="30"/>
  <c r="M163" i="30"/>
  <c r="L163" i="30"/>
  <c r="K163" i="30"/>
  <c r="O162" i="30"/>
  <c r="N162" i="30"/>
  <c r="M162" i="30"/>
  <c r="L162" i="30"/>
  <c r="K162" i="30"/>
  <c r="O161" i="30"/>
  <c r="N161" i="30"/>
  <c r="M161" i="30"/>
  <c r="L161" i="30"/>
  <c r="K161" i="30"/>
  <c r="O160" i="30"/>
  <c r="N160" i="30"/>
  <c r="M160" i="30"/>
  <c r="L160" i="30"/>
  <c r="K160" i="30"/>
  <c r="O159" i="30"/>
  <c r="N159" i="30"/>
  <c r="M159" i="30"/>
  <c r="L159" i="30"/>
  <c r="K159" i="30"/>
  <c r="O158" i="30"/>
  <c r="N158" i="30"/>
  <c r="M158" i="30"/>
  <c r="L158" i="30"/>
  <c r="K158" i="30"/>
  <c r="O157" i="30"/>
  <c r="N157" i="30"/>
  <c r="M157" i="30"/>
  <c r="L157" i="30"/>
  <c r="K157" i="30"/>
  <c r="O156" i="30"/>
  <c r="N156" i="30"/>
  <c r="M156" i="30"/>
  <c r="L156" i="30"/>
  <c r="K156" i="30"/>
  <c r="O155" i="30"/>
  <c r="N155" i="30"/>
  <c r="M155" i="30"/>
  <c r="L155" i="30"/>
  <c r="K155" i="30"/>
  <c r="O154" i="30"/>
  <c r="N154" i="30"/>
  <c r="M154" i="30"/>
  <c r="L154" i="30"/>
  <c r="K154" i="30"/>
  <c r="O153" i="30"/>
  <c r="N153" i="30"/>
  <c r="M153" i="30"/>
  <c r="L153" i="30"/>
  <c r="K153" i="30"/>
  <c r="O152" i="30"/>
  <c r="N152" i="30"/>
  <c r="M152" i="30"/>
  <c r="L152" i="30"/>
  <c r="K152" i="30"/>
  <c r="O151" i="30"/>
  <c r="N151" i="30"/>
  <c r="M151" i="30"/>
  <c r="L151" i="30"/>
  <c r="K151" i="30"/>
  <c r="O150" i="30"/>
  <c r="N150" i="30"/>
  <c r="M150" i="30"/>
  <c r="L150" i="30"/>
  <c r="K150" i="30"/>
  <c r="O149" i="30"/>
  <c r="N149" i="30"/>
  <c r="M149" i="30"/>
  <c r="L149" i="30"/>
  <c r="K149" i="30"/>
  <c r="O148" i="30"/>
  <c r="N148" i="30"/>
  <c r="M148" i="30"/>
  <c r="L148" i="30"/>
  <c r="K148" i="30"/>
  <c r="O147" i="30"/>
  <c r="N147" i="30"/>
  <c r="M147" i="30"/>
  <c r="L147" i="30"/>
  <c r="K147" i="30"/>
  <c r="O146" i="30"/>
  <c r="N146" i="30"/>
  <c r="M146" i="30"/>
  <c r="L146" i="30"/>
  <c r="K146" i="30"/>
  <c r="O145" i="30"/>
  <c r="N145" i="30"/>
  <c r="M145" i="30"/>
  <c r="L145" i="30"/>
  <c r="K145" i="30"/>
  <c r="O144" i="30"/>
  <c r="N144" i="30"/>
  <c r="M144" i="30"/>
  <c r="L144" i="30"/>
  <c r="K144" i="30"/>
  <c r="O143" i="30"/>
  <c r="N143" i="30"/>
  <c r="M143" i="30"/>
  <c r="L143" i="30"/>
  <c r="K143" i="30"/>
  <c r="O142" i="30"/>
  <c r="N142" i="30"/>
  <c r="M142" i="30"/>
  <c r="L142" i="30"/>
  <c r="K142" i="30"/>
  <c r="O141" i="30"/>
  <c r="N141" i="30"/>
  <c r="M141" i="30"/>
  <c r="L141" i="30"/>
  <c r="K141" i="30"/>
  <c r="O140" i="30"/>
  <c r="N140" i="30"/>
  <c r="M140" i="30"/>
  <c r="L140" i="30"/>
  <c r="K140" i="30"/>
  <c r="O139" i="30"/>
  <c r="N139" i="30"/>
  <c r="M139" i="30"/>
  <c r="L139" i="30"/>
  <c r="K139" i="30"/>
  <c r="O138" i="30"/>
  <c r="N138" i="30"/>
  <c r="M138" i="30"/>
  <c r="L138" i="30"/>
  <c r="K138" i="30"/>
  <c r="O137" i="30"/>
  <c r="N137" i="30"/>
  <c r="M137" i="30"/>
  <c r="L137" i="30"/>
  <c r="K137" i="30"/>
  <c r="O136" i="30"/>
  <c r="N136" i="30"/>
  <c r="M136" i="30"/>
  <c r="L136" i="30"/>
  <c r="K136" i="30"/>
  <c r="O135" i="30"/>
  <c r="N135" i="30"/>
  <c r="M135" i="30"/>
  <c r="L135" i="30"/>
  <c r="K135" i="30"/>
  <c r="O134" i="30"/>
  <c r="N134" i="30"/>
  <c r="M134" i="30"/>
  <c r="L134" i="30"/>
  <c r="K134" i="30"/>
  <c r="O133" i="30"/>
  <c r="N133" i="30"/>
  <c r="M133" i="30"/>
  <c r="L133" i="30"/>
  <c r="K133" i="30"/>
  <c r="O132" i="30"/>
  <c r="N132" i="30"/>
  <c r="M132" i="30"/>
  <c r="L132" i="30"/>
  <c r="K132" i="30"/>
  <c r="O131" i="30"/>
  <c r="N131" i="30"/>
  <c r="M131" i="30"/>
  <c r="L131" i="30"/>
  <c r="K131" i="30"/>
  <c r="O130" i="30"/>
  <c r="N130" i="30"/>
  <c r="M130" i="30"/>
  <c r="L130" i="30"/>
  <c r="K130" i="30"/>
  <c r="O129" i="30"/>
  <c r="N129" i="30"/>
  <c r="M129" i="30"/>
  <c r="L129" i="30"/>
  <c r="K129" i="30"/>
  <c r="O128" i="30"/>
  <c r="N128" i="30"/>
  <c r="M128" i="30"/>
  <c r="L128" i="30"/>
  <c r="K128" i="30"/>
  <c r="O127" i="30"/>
  <c r="N127" i="30"/>
  <c r="M127" i="30"/>
  <c r="L127" i="30"/>
  <c r="K127" i="30"/>
  <c r="O126" i="30"/>
  <c r="N126" i="30"/>
  <c r="M126" i="30"/>
  <c r="L126" i="30"/>
  <c r="K126" i="30"/>
  <c r="O125" i="30"/>
  <c r="N125" i="30"/>
  <c r="M125" i="30"/>
  <c r="L125" i="30"/>
  <c r="K125" i="30"/>
  <c r="O124" i="30"/>
  <c r="N124" i="30"/>
  <c r="M124" i="30"/>
  <c r="L124" i="30"/>
  <c r="K124" i="30"/>
  <c r="O123" i="30"/>
  <c r="N123" i="30"/>
  <c r="M123" i="30"/>
  <c r="L123" i="30"/>
  <c r="K123" i="30"/>
  <c r="O122" i="30"/>
  <c r="N122" i="30"/>
  <c r="M122" i="30"/>
  <c r="L122" i="30"/>
  <c r="K122" i="30"/>
  <c r="O121" i="30"/>
  <c r="N121" i="30"/>
  <c r="M121" i="30"/>
  <c r="L121" i="30"/>
  <c r="K121" i="30"/>
  <c r="O120" i="30"/>
  <c r="N120" i="30"/>
  <c r="M120" i="30"/>
  <c r="L120" i="30"/>
  <c r="K120" i="30"/>
  <c r="O119" i="30"/>
  <c r="N119" i="30"/>
  <c r="M119" i="30"/>
  <c r="L119" i="30"/>
  <c r="K119" i="30"/>
  <c r="O118" i="30"/>
  <c r="N118" i="30"/>
  <c r="M118" i="30"/>
  <c r="L118" i="30"/>
  <c r="K118" i="30"/>
  <c r="O117" i="30"/>
  <c r="N117" i="30"/>
  <c r="M117" i="30"/>
  <c r="L117" i="30"/>
  <c r="K117" i="30"/>
  <c r="O116" i="30"/>
  <c r="N116" i="30"/>
  <c r="M116" i="30"/>
  <c r="L116" i="30"/>
  <c r="K116" i="30"/>
  <c r="O115" i="30"/>
  <c r="N115" i="30"/>
  <c r="M115" i="30"/>
  <c r="L115" i="30"/>
  <c r="K115" i="30"/>
  <c r="O114" i="30"/>
  <c r="N114" i="30"/>
  <c r="M114" i="30"/>
  <c r="L114" i="30"/>
  <c r="K114" i="30"/>
  <c r="O113" i="30"/>
  <c r="N113" i="30"/>
  <c r="M113" i="30"/>
  <c r="L113" i="30"/>
  <c r="K113" i="30"/>
  <c r="O112" i="30"/>
  <c r="N112" i="30"/>
  <c r="M112" i="30"/>
  <c r="L112" i="30"/>
  <c r="K112" i="30"/>
  <c r="O111" i="30"/>
  <c r="N111" i="30"/>
  <c r="M111" i="30"/>
  <c r="L111" i="30"/>
  <c r="K111" i="30"/>
  <c r="O110" i="30"/>
  <c r="N110" i="30"/>
  <c r="M110" i="30"/>
  <c r="L110" i="30"/>
  <c r="K110" i="30"/>
  <c r="O109" i="30"/>
  <c r="N109" i="30"/>
  <c r="M109" i="30"/>
  <c r="L109" i="30"/>
  <c r="K109" i="30"/>
  <c r="O108" i="30"/>
  <c r="N108" i="30"/>
  <c r="M108" i="30"/>
  <c r="L108" i="30"/>
  <c r="K108" i="30"/>
  <c r="O107" i="30"/>
  <c r="N107" i="30"/>
  <c r="M107" i="30"/>
  <c r="L107" i="30"/>
  <c r="K107" i="30"/>
  <c r="O106" i="30"/>
  <c r="N106" i="30"/>
  <c r="M106" i="30"/>
  <c r="L106" i="30"/>
  <c r="K106" i="30"/>
  <c r="O105" i="30"/>
  <c r="N105" i="30"/>
  <c r="M105" i="30"/>
  <c r="L105" i="30"/>
  <c r="K105" i="30"/>
  <c r="O104" i="30"/>
  <c r="N104" i="30"/>
  <c r="M104" i="30"/>
  <c r="L104" i="30"/>
  <c r="K104" i="30"/>
  <c r="O103" i="30"/>
  <c r="N103" i="30"/>
  <c r="M103" i="30"/>
  <c r="L103" i="30"/>
  <c r="K103" i="30"/>
  <c r="O102" i="30"/>
  <c r="N102" i="30"/>
  <c r="M102" i="30"/>
  <c r="L102" i="30"/>
  <c r="K102" i="30"/>
  <c r="O101" i="30"/>
  <c r="N101" i="30"/>
  <c r="M101" i="30"/>
  <c r="L101" i="30"/>
  <c r="K101" i="30"/>
  <c r="O100" i="30"/>
  <c r="N100" i="30"/>
  <c r="M100" i="30"/>
  <c r="L100" i="30"/>
  <c r="K100" i="30"/>
  <c r="O99" i="30"/>
  <c r="N99" i="30"/>
  <c r="M99" i="30"/>
  <c r="L99" i="30"/>
  <c r="K99" i="30"/>
  <c r="O98" i="30"/>
  <c r="N98" i="30"/>
  <c r="M98" i="30"/>
  <c r="L98" i="30"/>
  <c r="K98" i="30"/>
  <c r="O97" i="30"/>
  <c r="N97" i="30"/>
  <c r="M97" i="30"/>
  <c r="L97" i="30"/>
  <c r="K97" i="30"/>
  <c r="O96" i="30"/>
  <c r="N96" i="30"/>
  <c r="M96" i="30"/>
  <c r="L96" i="30"/>
  <c r="K96" i="30"/>
  <c r="O95" i="30"/>
  <c r="N95" i="30"/>
  <c r="M95" i="30"/>
  <c r="L95" i="30"/>
  <c r="K95" i="30"/>
  <c r="O94" i="30"/>
  <c r="N94" i="30"/>
  <c r="M94" i="30"/>
  <c r="L94" i="30"/>
  <c r="K94" i="30"/>
  <c r="O93" i="30"/>
  <c r="N93" i="30"/>
  <c r="M93" i="30"/>
  <c r="L93" i="30"/>
  <c r="K93" i="30"/>
  <c r="O92" i="30"/>
  <c r="N92" i="30"/>
  <c r="M92" i="30"/>
  <c r="L92" i="30"/>
  <c r="K92" i="30"/>
  <c r="O91" i="30"/>
  <c r="N91" i="30"/>
  <c r="M91" i="30"/>
  <c r="L91" i="30"/>
  <c r="K91" i="30"/>
  <c r="O90" i="30"/>
  <c r="N90" i="30"/>
  <c r="M90" i="30"/>
  <c r="L90" i="30"/>
  <c r="K90" i="30"/>
  <c r="O89" i="30"/>
  <c r="N89" i="30"/>
  <c r="M89" i="30"/>
  <c r="L89" i="30"/>
  <c r="K89" i="30"/>
  <c r="O88" i="30"/>
  <c r="N88" i="30"/>
  <c r="M88" i="30"/>
  <c r="L88" i="30"/>
  <c r="K88" i="30"/>
  <c r="O87" i="30"/>
  <c r="N87" i="30"/>
  <c r="M87" i="30"/>
  <c r="L87" i="30"/>
  <c r="K87" i="30"/>
  <c r="O86" i="30"/>
  <c r="N86" i="30"/>
  <c r="M86" i="30"/>
  <c r="L86" i="30"/>
  <c r="K86" i="30"/>
  <c r="O85" i="30"/>
  <c r="N85" i="30"/>
  <c r="M85" i="30"/>
  <c r="L85" i="30"/>
  <c r="K85" i="30"/>
  <c r="O84" i="30"/>
  <c r="N84" i="30"/>
  <c r="M84" i="30"/>
  <c r="L84" i="30"/>
  <c r="K84" i="30"/>
  <c r="O83" i="30"/>
  <c r="N83" i="30"/>
  <c r="M83" i="30"/>
  <c r="L83" i="30"/>
  <c r="K83" i="30"/>
  <c r="O82" i="30"/>
  <c r="N82" i="30"/>
  <c r="M82" i="30"/>
  <c r="L82" i="30"/>
  <c r="K82" i="30"/>
  <c r="O81" i="30"/>
  <c r="N81" i="30"/>
  <c r="M81" i="30"/>
  <c r="L81" i="30"/>
  <c r="K81" i="30"/>
  <c r="O80" i="30"/>
  <c r="N80" i="30"/>
  <c r="M80" i="30"/>
  <c r="L80" i="30"/>
  <c r="K80" i="30"/>
  <c r="O79" i="30"/>
  <c r="N79" i="30"/>
  <c r="M79" i="30"/>
  <c r="L79" i="30"/>
  <c r="K79" i="30"/>
  <c r="O78" i="30"/>
  <c r="N78" i="30"/>
  <c r="M78" i="30"/>
  <c r="L78" i="30"/>
  <c r="K78" i="30"/>
  <c r="O77" i="30"/>
  <c r="N77" i="30"/>
  <c r="M77" i="30"/>
  <c r="L77" i="30"/>
  <c r="K77" i="30"/>
  <c r="O76" i="30"/>
  <c r="N76" i="30"/>
  <c r="M76" i="30"/>
  <c r="L76" i="30"/>
  <c r="K76" i="30"/>
  <c r="O75" i="30"/>
  <c r="N75" i="30"/>
  <c r="M75" i="30"/>
  <c r="L75" i="30"/>
  <c r="K75" i="30"/>
  <c r="O74" i="30"/>
  <c r="N74" i="30"/>
  <c r="M74" i="30"/>
  <c r="L74" i="30"/>
  <c r="K74" i="30"/>
  <c r="O73" i="30"/>
  <c r="N73" i="30"/>
  <c r="M73" i="30"/>
  <c r="L73" i="30"/>
  <c r="K73" i="30"/>
  <c r="O72" i="30"/>
  <c r="N72" i="30"/>
  <c r="M72" i="30"/>
  <c r="L72" i="30"/>
  <c r="K72" i="30"/>
  <c r="O71" i="30"/>
  <c r="N71" i="30"/>
  <c r="M71" i="30"/>
  <c r="L71" i="30"/>
  <c r="K71" i="30"/>
  <c r="O70" i="30"/>
  <c r="N70" i="30"/>
  <c r="M70" i="30"/>
  <c r="L70" i="30"/>
  <c r="K70" i="30"/>
  <c r="O69" i="30"/>
  <c r="N69" i="30"/>
  <c r="M69" i="30"/>
  <c r="L69" i="30"/>
  <c r="K69" i="30"/>
  <c r="O68" i="30"/>
  <c r="N68" i="30"/>
  <c r="M68" i="30"/>
  <c r="L68" i="30"/>
  <c r="K68" i="30"/>
  <c r="O67" i="30"/>
  <c r="N67" i="30"/>
  <c r="M67" i="30"/>
  <c r="L67" i="30"/>
  <c r="K67" i="30"/>
  <c r="O66" i="30"/>
  <c r="N66" i="30"/>
  <c r="M66" i="30"/>
  <c r="L66" i="30"/>
  <c r="K66" i="30"/>
  <c r="O65" i="30"/>
  <c r="N65" i="30"/>
  <c r="M65" i="30"/>
  <c r="L65" i="30"/>
  <c r="K65" i="30"/>
  <c r="O64" i="30"/>
  <c r="N64" i="30"/>
  <c r="M64" i="30"/>
  <c r="L64" i="30"/>
  <c r="K64" i="30"/>
  <c r="O63" i="30"/>
  <c r="N63" i="30"/>
  <c r="M63" i="30"/>
  <c r="L63" i="30"/>
  <c r="K63" i="30"/>
  <c r="O62" i="30"/>
  <c r="N62" i="30"/>
  <c r="M62" i="30"/>
  <c r="L62" i="30"/>
  <c r="K62" i="30"/>
  <c r="O61" i="30"/>
  <c r="N61" i="30"/>
  <c r="M61" i="30"/>
  <c r="L61" i="30"/>
  <c r="K61" i="30"/>
  <c r="O60" i="30"/>
  <c r="N60" i="30"/>
  <c r="M60" i="30"/>
  <c r="L60" i="30"/>
  <c r="K60" i="30"/>
  <c r="O59" i="30"/>
  <c r="N59" i="30"/>
  <c r="M59" i="30"/>
  <c r="L59" i="30"/>
  <c r="K59" i="30"/>
  <c r="O58" i="30"/>
  <c r="N58" i="30"/>
  <c r="M58" i="30"/>
  <c r="L58" i="30"/>
  <c r="K58" i="30"/>
  <c r="O57" i="30"/>
  <c r="N57" i="30"/>
  <c r="M57" i="30"/>
  <c r="L57" i="30"/>
  <c r="K57" i="30"/>
  <c r="O56" i="30"/>
  <c r="N56" i="30"/>
  <c r="M56" i="30"/>
  <c r="L56" i="30"/>
  <c r="K56" i="30"/>
  <c r="O55" i="30"/>
  <c r="N55" i="30"/>
  <c r="M55" i="30"/>
  <c r="L55" i="30"/>
  <c r="K55" i="30"/>
  <c r="O54" i="30"/>
  <c r="N54" i="30"/>
  <c r="M54" i="30"/>
  <c r="L54" i="30"/>
  <c r="K54" i="30"/>
  <c r="O53" i="30"/>
  <c r="N53" i="30"/>
  <c r="M53" i="30"/>
  <c r="L53" i="30"/>
  <c r="K53" i="30"/>
  <c r="O52" i="30"/>
  <c r="N52" i="30"/>
  <c r="M52" i="30"/>
  <c r="L52" i="30"/>
  <c r="K52" i="30"/>
  <c r="O51" i="30"/>
  <c r="N51" i="30"/>
  <c r="M51" i="30"/>
  <c r="L51" i="30"/>
  <c r="K51" i="30"/>
  <c r="O50" i="30"/>
  <c r="N50" i="30"/>
  <c r="M50" i="30"/>
  <c r="L50" i="30"/>
  <c r="K50" i="30"/>
  <c r="O49" i="30"/>
  <c r="N49" i="30"/>
  <c r="M49" i="30"/>
  <c r="L49" i="30"/>
  <c r="K49" i="30"/>
  <c r="O48" i="30"/>
  <c r="N48" i="30"/>
  <c r="M48" i="30"/>
  <c r="L48" i="30"/>
  <c r="K48" i="30"/>
  <c r="O47" i="30"/>
  <c r="N47" i="30"/>
  <c r="M47" i="30"/>
  <c r="L47" i="30"/>
  <c r="K47" i="30"/>
  <c r="O46" i="30"/>
  <c r="N46" i="30"/>
  <c r="M46" i="30"/>
  <c r="L46" i="30"/>
  <c r="K46" i="30"/>
  <c r="O45" i="30"/>
  <c r="N45" i="30"/>
  <c r="M45" i="30"/>
  <c r="L45" i="30"/>
  <c r="K45" i="30"/>
  <c r="O44" i="30"/>
  <c r="N44" i="30"/>
  <c r="M44" i="30"/>
  <c r="L44" i="30"/>
  <c r="K44" i="30"/>
  <c r="O43" i="30"/>
  <c r="N43" i="30"/>
  <c r="M43" i="30"/>
  <c r="L43" i="30"/>
  <c r="K43" i="30"/>
  <c r="O42" i="30"/>
  <c r="N42" i="30"/>
  <c r="M42" i="30"/>
  <c r="L42" i="30"/>
  <c r="K42" i="30"/>
  <c r="O41" i="30"/>
  <c r="N41" i="30"/>
  <c r="M41" i="30"/>
  <c r="L41" i="30"/>
  <c r="K41" i="30"/>
  <c r="O40" i="30"/>
  <c r="N40" i="30"/>
  <c r="M40" i="30"/>
  <c r="L40" i="30"/>
  <c r="K40" i="30"/>
  <c r="O39" i="30"/>
  <c r="N39" i="30"/>
  <c r="M39" i="30"/>
  <c r="L39" i="30"/>
  <c r="K39" i="30"/>
  <c r="O38" i="30"/>
  <c r="N38" i="30"/>
  <c r="M38" i="30"/>
  <c r="L38" i="30"/>
  <c r="K38" i="30"/>
  <c r="O37" i="30"/>
  <c r="N37" i="30"/>
  <c r="M37" i="30"/>
  <c r="L37" i="30"/>
  <c r="K37" i="30"/>
  <c r="O36" i="30"/>
  <c r="N36" i="30"/>
  <c r="M36" i="30"/>
  <c r="L36" i="30"/>
  <c r="K36" i="30"/>
  <c r="O35" i="30"/>
  <c r="N35" i="30"/>
  <c r="M35" i="30"/>
  <c r="L35" i="30"/>
  <c r="K35" i="30"/>
  <c r="O34" i="30"/>
  <c r="N34" i="30"/>
  <c r="M34" i="30"/>
  <c r="L34" i="30"/>
  <c r="K34" i="30"/>
  <c r="O33" i="30"/>
  <c r="N33" i="30"/>
  <c r="M33" i="30"/>
  <c r="L33" i="30"/>
  <c r="K33" i="30"/>
  <c r="O32" i="30"/>
  <c r="N32" i="30"/>
  <c r="M32" i="30"/>
  <c r="L32" i="30"/>
  <c r="K32" i="30"/>
  <c r="O31" i="30"/>
  <c r="N31" i="30"/>
  <c r="M31" i="30"/>
  <c r="L31" i="30"/>
  <c r="K31" i="30"/>
  <c r="O30" i="30"/>
  <c r="N30" i="30"/>
  <c r="M30" i="30"/>
  <c r="L30" i="30"/>
  <c r="K30" i="30"/>
  <c r="O29" i="30"/>
  <c r="N29" i="30"/>
  <c r="M29" i="30"/>
  <c r="L29" i="30"/>
  <c r="K29" i="30"/>
  <c r="O28" i="30"/>
  <c r="N28" i="30"/>
  <c r="M28" i="30"/>
  <c r="L28" i="30"/>
  <c r="K28" i="30"/>
  <c r="O27" i="30"/>
  <c r="N27" i="30"/>
  <c r="M27" i="30"/>
  <c r="L27" i="30"/>
  <c r="K27" i="30"/>
  <c r="O26" i="30"/>
  <c r="N26" i="30"/>
  <c r="M26" i="30"/>
  <c r="L26" i="30"/>
  <c r="K26" i="30"/>
  <c r="O25" i="30"/>
  <c r="N25" i="30"/>
  <c r="M25" i="30"/>
  <c r="L25" i="30"/>
  <c r="K25" i="30"/>
  <c r="O24" i="30"/>
  <c r="N24" i="30"/>
  <c r="M24" i="30"/>
  <c r="L24" i="30"/>
  <c r="K24" i="30"/>
  <c r="O23" i="30"/>
  <c r="N23" i="30"/>
  <c r="M23" i="30"/>
  <c r="L23" i="30"/>
  <c r="K23" i="30"/>
  <c r="O22" i="30"/>
  <c r="N22" i="30"/>
  <c r="M22" i="30"/>
  <c r="L22" i="30"/>
  <c r="K22" i="30"/>
  <c r="O21" i="30"/>
  <c r="N21" i="30"/>
  <c r="M21" i="30"/>
  <c r="L21" i="30"/>
  <c r="K21" i="30"/>
  <c r="O20" i="30"/>
  <c r="N20" i="30"/>
  <c r="M20" i="30"/>
  <c r="L20" i="30"/>
  <c r="K20" i="30"/>
  <c r="O19" i="30"/>
  <c r="N19" i="30"/>
  <c r="M19" i="30"/>
  <c r="L19" i="30"/>
  <c r="K19" i="30"/>
  <c r="O18" i="30"/>
  <c r="N18" i="30"/>
  <c r="M18" i="30"/>
  <c r="L18" i="30"/>
  <c r="K18" i="30"/>
  <c r="O17" i="30"/>
  <c r="N17" i="30"/>
  <c r="M17" i="30"/>
  <c r="L17" i="30"/>
  <c r="K17" i="30"/>
  <c r="O16" i="30"/>
  <c r="N16" i="30"/>
  <c r="M16" i="30"/>
  <c r="L16" i="30"/>
  <c r="K16" i="30"/>
  <c r="O15" i="30"/>
  <c r="N15" i="30"/>
  <c r="M15" i="30"/>
  <c r="L15" i="30"/>
  <c r="K15" i="30"/>
  <c r="O14" i="30"/>
  <c r="N14" i="30"/>
  <c r="M14" i="30"/>
  <c r="L14" i="30"/>
  <c r="K14" i="30"/>
  <c r="O13" i="30"/>
  <c r="N13" i="30"/>
  <c r="M13" i="30"/>
  <c r="L13" i="30"/>
  <c r="K13" i="30"/>
  <c r="O12" i="30"/>
  <c r="N12" i="30"/>
  <c r="M12" i="30"/>
  <c r="L12" i="30"/>
  <c r="K12" i="30"/>
  <c r="O270" i="29"/>
  <c r="N270" i="29"/>
  <c r="M270" i="29"/>
  <c r="L270" i="29"/>
  <c r="K270" i="29"/>
  <c r="O269" i="29"/>
  <c r="N269" i="29"/>
  <c r="M269" i="29"/>
  <c r="L269" i="29"/>
  <c r="K269" i="29"/>
  <c r="O268" i="29"/>
  <c r="N268" i="29"/>
  <c r="M268" i="29"/>
  <c r="L268" i="29"/>
  <c r="K268" i="29"/>
  <c r="O267" i="29"/>
  <c r="N267" i="29"/>
  <c r="M267" i="29"/>
  <c r="L267" i="29"/>
  <c r="K267" i="29"/>
  <c r="O266" i="29"/>
  <c r="N266" i="29"/>
  <c r="M266" i="29"/>
  <c r="L266" i="29"/>
  <c r="K266" i="29"/>
  <c r="O265" i="29"/>
  <c r="N265" i="29"/>
  <c r="M265" i="29"/>
  <c r="L265" i="29"/>
  <c r="K265" i="29"/>
  <c r="O264" i="29"/>
  <c r="N264" i="29"/>
  <c r="M264" i="29"/>
  <c r="L264" i="29"/>
  <c r="K264" i="29"/>
  <c r="O263" i="29"/>
  <c r="N263" i="29"/>
  <c r="M263" i="29"/>
  <c r="L263" i="29"/>
  <c r="K263" i="29"/>
  <c r="O262" i="29"/>
  <c r="N262" i="29"/>
  <c r="M262" i="29"/>
  <c r="L262" i="29"/>
  <c r="K262" i="29"/>
  <c r="O261" i="29"/>
  <c r="N261" i="29"/>
  <c r="M261" i="29"/>
  <c r="L261" i="29"/>
  <c r="K261" i="29"/>
  <c r="O260" i="29"/>
  <c r="N260" i="29"/>
  <c r="M260" i="29"/>
  <c r="L260" i="29"/>
  <c r="K260" i="29"/>
  <c r="O259" i="29"/>
  <c r="N259" i="29"/>
  <c r="M259" i="29"/>
  <c r="L259" i="29"/>
  <c r="K259" i="29"/>
  <c r="O258" i="29"/>
  <c r="N258" i="29"/>
  <c r="M258" i="29"/>
  <c r="L258" i="29"/>
  <c r="K258" i="29"/>
  <c r="O257" i="29"/>
  <c r="N257" i="29"/>
  <c r="M257" i="29"/>
  <c r="L257" i="29"/>
  <c r="K257" i="29"/>
  <c r="O256" i="29"/>
  <c r="N256" i="29"/>
  <c r="M256" i="29"/>
  <c r="L256" i="29"/>
  <c r="K256" i="29"/>
  <c r="O255" i="29"/>
  <c r="N255" i="29"/>
  <c r="M255" i="29"/>
  <c r="L255" i="29"/>
  <c r="K255" i="29"/>
  <c r="O254" i="29"/>
  <c r="N254" i="29"/>
  <c r="M254" i="29"/>
  <c r="L254" i="29"/>
  <c r="K254" i="29"/>
  <c r="O253" i="29"/>
  <c r="N253" i="29"/>
  <c r="M253" i="29"/>
  <c r="L253" i="29"/>
  <c r="K253" i="29"/>
  <c r="O252" i="29"/>
  <c r="N252" i="29"/>
  <c r="M252" i="29"/>
  <c r="L252" i="29"/>
  <c r="K252" i="29"/>
  <c r="O251" i="29"/>
  <c r="N251" i="29"/>
  <c r="M251" i="29"/>
  <c r="L251" i="29"/>
  <c r="K251" i="29"/>
  <c r="O250" i="29"/>
  <c r="N250" i="29"/>
  <c r="M250" i="29"/>
  <c r="L250" i="29"/>
  <c r="K250" i="29"/>
  <c r="O249" i="29"/>
  <c r="N249" i="29"/>
  <c r="M249" i="29"/>
  <c r="L249" i="29"/>
  <c r="K249" i="29"/>
  <c r="O248" i="29"/>
  <c r="N248" i="29"/>
  <c r="M248" i="29"/>
  <c r="L248" i="29"/>
  <c r="K248" i="29"/>
  <c r="O247" i="29"/>
  <c r="N247" i="29"/>
  <c r="M247" i="29"/>
  <c r="L247" i="29"/>
  <c r="K247" i="29"/>
  <c r="O246" i="29"/>
  <c r="N246" i="29"/>
  <c r="M246" i="29"/>
  <c r="L246" i="29"/>
  <c r="K246" i="29"/>
  <c r="O245" i="29"/>
  <c r="N245" i="29"/>
  <c r="M245" i="29"/>
  <c r="L245" i="29"/>
  <c r="K245" i="29"/>
  <c r="O244" i="29"/>
  <c r="N244" i="29"/>
  <c r="M244" i="29"/>
  <c r="L244" i="29"/>
  <c r="K244" i="29"/>
  <c r="O243" i="29"/>
  <c r="N243" i="29"/>
  <c r="M243" i="29"/>
  <c r="L243" i="29"/>
  <c r="K243" i="29"/>
  <c r="O242" i="29"/>
  <c r="N242" i="29"/>
  <c r="M242" i="29"/>
  <c r="L242" i="29"/>
  <c r="K242" i="29"/>
  <c r="O241" i="29"/>
  <c r="N241" i="29"/>
  <c r="M241" i="29"/>
  <c r="L241" i="29"/>
  <c r="K241" i="29"/>
  <c r="O240" i="29"/>
  <c r="N240" i="29"/>
  <c r="M240" i="29"/>
  <c r="L240" i="29"/>
  <c r="K240" i="29"/>
  <c r="O239" i="29"/>
  <c r="N239" i="29"/>
  <c r="M239" i="29"/>
  <c r="L239" i="29"/>
  <c r="K239" i="29"/>
  <c r="O238" i="29"/>
  <c r="N238" i="29"/>
  <c r="M238" i="29"/>
  <c r="L238" i="29"/>
  <c r="K238" i="29"/>
  <c r="O237" i="29"/>
  <c r="N237" i="29"/>
  <c r="M237" i="29"/>
  <c r="L237" i="29"/>
  <c r="K237" i="29"/>
  <c r="O236" i="29"/>
  <c r="N236" i="29"/>
  <c r="M236" i="29"/>
  <c r="L236" i="29"/>
  <c r="K236" i="29"/>
  <c r="O235" i="29"/>
  <c r="N235" i="29"/>
  <c r="M235" i="29"/>
  <c r="L235" i="29"/>
  <c r="K235" i="29"/>
  <c r="O234" i="29"/>
  <c r="N234" i="29"/>
  <c r="M234" i="29"/>
  <c r="L234" i="29"/>
  <c r="K234" i="29"/>
  <c r="O233" i="29"/>
  <c r="N233" i="29"/>
  <c r="M233" i="29"/>
  <c r="L233" i="29"/>
  <c r="K233" i="29"/>
  <c r="O232" i="29"/>
  <c r="N232" i="29"/>
  <c r="M232" i="29"/>
  <c r="L232" i="29"/>
  <c r="K232" i="29"/>
  <c r="O231" i="29"/>
  <c r="N231" i="29"/>
  <c r="M231" i="29"/>
  <c r="L231" i="29"/>
  <c r="K231" i="29"/>
  <c r="O230" i="29"/>
  <c r="N230" i="29"/>
  <c r="M230" i="29"/>
  <c r="L230" i="29"/>
  <c r="K230" i="29"/>
  <c r="O229" i="29"/>
  <c r="N229" i="29"/>
  <c r="M229" i="29"/>
  <c r="L229" i="29"/>
  <c r="K229" i="29"/>
  <c r="O228" i="29"/>
  <c r="N228" i="29"/>
  <c r="M228" i="29"/>
  <c r="L228" i="29"/>
  <c r="K228" i="29"/>
  <c r="O227" i="29"/>
  <c r="N227" i="29"/>
  <c r="M227" i="29"/>
  <c r="L227" i="29"/>
  <c r="K227" i="29"/>
  <c r="O226" i="29"/>
  <c r="N226" i="29"/>
  <c r="M226" i="29"/>
  <c r="L226" i="29"/>
  <c r="K226" i="29"/>
  <c r="O225" i="29"/>
  <c r="N225" i="29"/>
  <c r="M225" i="29"/>
  <c r="L225" i="29"/>
  <c r="K225" i="29"/>
  <c r="O224" i="29"/>
  <c r="N224" i="29"/>
  <c r="M224" i="29"/>
  <c r="L224" i="29"/>
  <c r="K224" i="29"/>
  <c r="O223" i="29"/>
  <c r="N223" i="29"/>
  <c r="M223" i="29"/>
  <c r="L223" i="29"/>
  <c r="K223" i="29"/>
  <c r="O222" i="29"/>
  <c r="N222" i="29"/>
  <c r="M222" i="29"/>
  <c r="L222" i="29"/>
  <c r="K222" i="29"/>
  <c r="O221" i="29"/>
  <c r="N221" i="29"/>
  <c r="M221" i="29"/>
  <c r="L221" i="29"/>
  <c r="K221" i="29"/>
  <c r="O220" i="29"/>
  <c r="N220" i="29"/>
  <c r="M220" i="29"/>
  <c r="L220" i="29"/>
  <c r="K220" i="29"/>
  <c r="O219" i="29"/>
  <c r="N219" i="29"/>
  <c r="M219" i="29"/>
  <c r="L219" i="29"/>
  <c r="K219" i="29"/>
  <c r="O218" i="29"/>
  <c r="N218" i="29"/>
  <c r="M218" i="29"/>
  <c r="L218" i="29"/>
  <c r="K218" i="29"/>
  <c r="O217" i="29"/>
  <c r="N217" i="29"/>
  <c r="M217" i="29"/>
  <c r="L217" i="29"/>
  <c r="K217" i="29"/>
  <c r="O216" i="29"/>
  <c r="N216" i="29"/>
  <c r="M216" i="29"/>
  <c r="L216" i="29"/>
  <c r="K216" i="29"/>
  <c r="O215" i="29"/>
  <c r="N215" i="29"/>
  <c r="M215" i="29"/>
  <c r="L215" i="29"/>
  <c r="K215" i="29"/>
  <c r="O214" i="29"/>
  <c r="N214" i="29"/>
  <c r="M214" i="29"/>
  <c r="L214" i="29"/>
  <c r="K214" i="29"/>
  <c r="O213" i="29"/>
  <c r="N213" i="29"/>
  <c r="M213" i="29"/>
  <c r="L213" i="29"/>
  <c r="K213" i="29"/>
  <c r="O212" i="29"/>
  <c r="N212" i="29"/>
  <c r="M212" i="29"/>
  <c r="L212" i="29"/>
  <c r="K212" i="29"/>
  <c r="O211" i="29"/>
  <c r="N211" i="29"/>
  <c r="M211" i="29"/>
  <c r="L211" i="29"/>
  <c r="K211" i="29"/>
  <c r="O210" i="29"/>
  <c r="N210" i="29"/>
  <c r="M210" i="29"/>
  <c r="L210" i="29"/>
  <c r="K210" i="29"/>
  <c r="O209" i="29"/>
  <c r="N209" i="29"/>
  <c r="M209" i="29"/>
  <c r="L209" i="29"/>
  <c r="K209" i="29"/>
  <c r="O208" i="29"/>
  <c r="N208" i="29"/>
  <c r="M208" i="29"/>
  <c r="L208" i="29"/>
  <c r="K208" i="29"/>
  <c r="O207" i="29"/>
  <c r="N207" i="29"/>
  <c r="M207" i="29"/>
  <c r="L207" i="29"/>
  <c r="K207" i="29"/>
  <c r="O206" i="29"/>
  <c r="N206" i="29"/>
  <c r="M206" i="29"/>
  <c r="L206" i="29"/>
  <c r="K206" i="29"/>
  <c r="O205" i="29"/>
  <c r="N205" i="29"/>
  <c r="M205" i="29"/>
  <c r="L205" i="29"/>
  <c r="K205" i="29"/>
  <c r="O204" i="29"/>
  <c r="N204" i="29"/>
  <c r="M204" i="29"/>
  <c r="L204" i="29"/>
  <c r="K204" i="29"/>
  <c r="O203" i="29"/>
  <c r="N203" i="29"/>
  <c r="M203" i="29"/>
  <c r="L203" i="29"/>
  <c r="K203" i="29"/>
  <c r="O202" i="29"/>
  <c r="N202" i="29"/>
  <c r="M202" i="29"/>
  <c r="L202" i="29"/>
  <c r="K202" i="29"/>
  <c r="O201" i="29"/>
  <c r="N201" i="29"/>
  <c r="M201" i="29"/>
  <c r="L201" i="29"/>
  <c r="K201" i="29"/>
  <c r="O200" i="29"/>
  <c r="N200" i="29"/>
  <c r="M200" i="29"/>
  <c r="L200" i="29"/>
  <c r="K200" i="29"/>
  <c r="O199" i="29"/>
  <c r="N199" i="29"/>
  <c r="M199" i="29"/>
  <c r="L199" i="29"/>
  <c r="K199" i="29"/>
  <c r="O198" i="29"/>
  <c r="N198" i="29"/>
  <c r="M198" i="29"/>
  <c r="L198" i="29"/>
  <c r="K198" i="29"/>
  <c r="O197" i="29"/>
  <c r="N197" i="29"/>
  <c r="M197" i="29"/>
  <c r="L197" i="29"/>
  <c r="K197" i="29"/>
  <c r="O196" i="29"/>
  <c r="N196" i="29"/>
  <c r="M196" i="29"/>
  <c r="L196" i="29"/>
  <c r="K196" i="29"/>
  <c r="O195" i="29"/>
  <c r="N195" i="29"/>
  <c r="M195" i="29"/>
  <c r="L195" i="29"/>
  <c r="K195" i="29"/>
  <c r="O194" i="29"/>
  <c r="N194" i="29"/>
  <c r="M194" i="29"/>
  <c r="L194" i="29"/>
  <c r="K194" i="29"/>
  <c r="O193" i="29"/>
  <c r="N193" i="29"/>
  <c r="M193" i="29"/>
  <c r="L193" i="29"/>
  <c r="K193" i="29"/>
  <c r="O192" i="29"/>
  <c r="N192" i="29"/>
  <c r="M192" i="29"/>
  <c r="L192" i="29"/>
  <c r="K192" i="29"/>
  <c r="O191" i="29"/>
  <c r="N191" i="29"/>
  <c r="M191" i="29"/>
  <c r="L191" i="29"/>
  <c r="K191" i="29"/>
  <c r="O190" i="29"/>
  <c r="N190" i="29"/>
  <c r="M190" i="29"/>
  <c r="L190" i="29"/>
  <c r="K190" i="29"/>
  <c r="O189" i="29"/>
  <c r="N189" i="29"/>
  <c r="M189" i="29"/>
  <c r="L189" i="29"/>
  <c r="K189" i="29"/>
  <c r="O188" i="29"/>
  <c r="N188" i="29"/>
  <c r="M188" i="29"/>
  <c r="L188" i="29"/>
  <c r="K188" i="29"/>
  <c r="O187" i="29"/>
  <c r="N187" i="29"/>
  <c r="M187" i="29"/>
  <c r="L187" i="29"/>
  <c r="K187" i="29"/>
  <c r="O186" i="29"/>
  <c r="N186" i="29"/>
  <c r="M186" i="29"/>
  <c r="L186" i="29"/>
  <c r="K186" i="29"/>
  <c r="O185" i="29"/>
  <c r="N185" i="29"/>
  <c r="M185" i="29"/>
  <c r="L185" i="29"/>
  <c r="K185" i="29"/>
  <c r="O184" i="29"/>
  <c r="N184" i="29"/>
  <c r="M184" i="29"/>
  <c r="L184" i="29"/>
  <c r="K184" i="29"/>
  <c r="O183" i="29"/>
  <c r="N183" i="29"/>
  <c r="M183" i="29"/>
  <c r="L183" i="29"/>
  <c r="K183" i="29"/>
  <c r="O182" i="29"/>
  <c r="N182" i="29"/>
  <c r="M182" i="29"/>
  <c r="L182" i="29"/>
  <c r="K182" i="29"/>
  <c r="O181" i="29"/>
  <c r="N181" i="29"/>
  <c r="M181" i="29"/>
  <c r="L181" i="29"/>
  <c r="K181" i="29"/>
  <c r="O180" i="29"/>
  <c r="N180" i="29"/>
  <c r="M180" i="29"/>
  <c r="L180" i="29"/>
  <c r="K180" i="29"/>
  <c r="O179" i="29"/>
  <c r="N179" i="29"/>
  <c r="M179" i="29"/>
  <c r="L179" i="29"/>
  <c r="K179" i="29"/>
  <c r="O178" i="29"/>
  <c r="N178" i="29"/>
  <c r="M178" i="29"/>
  <c r="L178" i="29"/>
  <c r="K178" i="29"/>
  <c r="O177" i="29"/>
  <c r="N177" i="29"/>
  <c r="M177" i="29"/>
  <c r="L177" i="29"/>
  <c r="K177" i="29"/>
  <c r="O176" i="29"/>
  <c r="N176" i="29"/>
  <c r="M176" i="29"/>
  <c r="L176" i="29"/>
  <c r="K176" i="29"/>
  <c r="O175" i="29"/>
  <c r="N175" i="29"/>
  <c r="M175" i="29"/>
  <c r="L175" i="29"/>
  <c r="K175" i="29"/>
  <c r="O174" i="29"/>
  <c r="N174" i="29"/>
  <c r="M174" i="29"/>
  <c r="L174" i="29"/>
  <c r="K174" i="29"/>
  <c r="O173" i="29"/>
  <c r="N173" i="29"/>
  <c r="M173" i="29"/>
  <c r="L173" i="29"/>
  <c r="K173" i="29"/>
  <c r="O172" i="29"/>
  <c r="N172" i="29"/>
  <c r="M172" i="29"/>
  <c r="L172" i="29"/>
  <c r="K172" i="29"/>
  <c r="O171" i="29"/>
  <c r="N171" i="29"/>
  <c r="M171" i="29"/>
  <c r="L171" i="29"/>
  <c r="K171" i="29"/>
  <c r="O170" i="29"/>
  <c r="N170" i="29"/>
  <c r="M170" i="29"/>
  <c r="L170" i="29"/>
  <c r="K170" i="29"/>
  <c r="O169" i="29"/>
  <c r="N169" i="29"/>
  <c r="M169" i="29"/>
  <c r="L169" i="29"/>
  <c r="K169" i="29"/>
  <c r="O168" i="29"/>
  <c r="N168" i="29"/>
  <c r="M168" i="29"/>
  <c r="L168" i="29"/>
  <c r="K168" i="29"/>
  <c r="O167" i="29"/>
  <c r="N167" i="29"/>
  <c r="M167" i="29"/>
  <c r="L167" i="29"/>
  <c r="K167" i="29"/>
  <c r="O166" i="29"/>
  <c r="N166" i="29"/>
  <c r="M166" i="29"/>
  <c r="L166" i="29"/>
  <c r="K166" i="29"/>
  <c r="O165" i="29"/>
  <c r="N165" i="29"/>
  <c r="M165" i="29"/>
  <c r="L165" i="29"/>
  <c r="K165" i="29"/>
  <c r="O164" i="29"/>
  <c r="N164" i="29"/>
  <c r="M164" i="29"/>
  <c r="L164" i="29"/>
  <c r="K164" i="29"/>
  <c r="O163" i="29"/>
  <c r="N163" i="29"/>
  <c r="M163" i="29"/>
  <c r="L163" i="29"/>
  <c r="K163" i="29"/>
  <c r="O162" i="29"/>
  <c r="N162" i="29"/>
  <c r="M162" i="29"/>
  <c r="L162" i="29"/>
  <c r="K162" i="29"/>
  <c r="O161" i="29"/>
  <c r="N161" i="29"/>
  <c r="M161" i="29"/>
  <c r="L161" i="29"/>
  <c r="K161" i="29"/>
  <c r="O160" i="29"/>
  <c r="N160" i="29"/>
  <c r="M160" i="29"/>
  <c r="L160" i="29"/>
  <c r="K160" i="29"/>
  <c r="O159" i="29"/>
  <c r="N159" i="29"/>
  <c r="M159" i="29"/>
  <c r="L159" i="29"/>
  <c r="K159" i="29"/>
  <c r="O158" i="29"/>
  <c r="N158" i="29"/>
  <c r="M158" i="29"/>
  <c r="L158" i="29"/>
  <c r="K158" i="29"/>
  <c r="O157" i="29"/>
  <c r="N157" i="29"/>
  <c r="M157" i="29"/>
  <c r="L157" i="29"/>
  <c r="K157" i="29"/>
  <c r="O156" i="29"/>
  <c r="N156" i="29"/>
  <c r="M156" i="29"/>
  <c r="L156" i="29"/>
  <c r="K156" i="29"/>
  <c r="O155" i="29"/>
  <c r="N155" i="29"/>
  <c r="M155" i="29"/>
  <c r="L155" i="29"/>
  <c r="K155" i="29"/>
  <c r="O154" i="29"/>
  <c r="N154" i="29"/>
  <c r="M154" i="29"/>
  <c r="L154" i="29"/>
  <c r="K154" i="29"/>
  <c r="O153" i="29"/>
  <c r="N153" i="29"/>
  <c r="M153" i="29"/>
  <c r="L153" i="29"/>
  <c r="K153" i="29"/>
  <c r="O152" i="29"/>
  <c r="N152" i="29"/>
  <c r="M152" i="29"/>
  <c r="L152" i="29"/>
  <c r="K152" i="29"/>
  <c r="O151" i="29"/>
  <c r="N151" i="29"/>
  <c r="M151" i="29"/>
  <c r="L151" i="29"/>
  <c r="K151" i="29"/>
  <c r="O150" i="29"/>
  <c r="N150" i="29"/>
  <c r="M150" i="29"/>
  <c r="L150" i="29"/>
  <c r="K150" i="29"/>
  <c r="O149" i="29"/>
  <c r="N149" i="29"/>
  <c r="M149" i="29"/>
  <c r="L149" i="29"/>
  <c r="K149" i="29"/>
  <c r="O148" i="29"/>
  <c r="N148" i="29"/>
  <c r="M148" i="29"/>
  <c r="L148" i="29"/>
  <c r="K148" i="29"/>
  <c r="O147" i="29"/>
  <c r="N147" i="29"/>
  <c r="M147" i="29"/>
  <c r="L147" i="29"/>
  <c r="K147" i="29"/>
  <c r="O146" i="29"/>
  <c r="N146" i="29"/>
  <c r="M146" i="29"/>
  <c r="L146" i="29"/>
  <c r="K146" i="29"/>
  <c r="O145" i="29"/>
  <c r="N145" i="29"/>
  <c r="M145" i="29"/>
  <c r="L145" i="29"/>
  <c r="K145" i="29"/>
  <c r="O144" i="29"/>
  <c r="N144" i="29"/>
  <c r="M144" i="29"/>
  <c r="L144" i="29"/>
  <c r="K144" i="29"/>
  <c r="O143" i="29"/>
  <c r="N143" i="29"/>
  <c r="M143" i="29"/>
  <c r="L143" i="29"/>
  <c r="K143" i="29"/>
  <c r="O142" i="29"/>
  <c r="N142" i="29"/>
  <c r="M142" i="29"/>
  <c r="L142" i="29"/>
  <c r="K142" i="29"/>
  <c r="O141" i="29"/>
  <c r="N141" i="29"/>
  <c r="M141" i="29"/>
  <c r="L141" i="29"/>
  <c r="K141" i="29"/>
  <c r="O140" i="29"/>
  <c r="N140" i="29"/>
  <c r="M140" i="29"/>
  <c r="L140" i="29"/>
  <c r="K140" i="29"/>
  <c r="O139" i="29"/>
  <c r="N139" i="29"/>
  <c r="M139" i="29"/>
  <c r="L139" i="29"/>
  <c r="K139" i="29"/>
  <c r="O138" i="29"/>
  <c r="N138" i="29"/>
  <c r="M138" i="29"/>
  <c r="L138" i="29"/>
  <c r="K138" i="29"/>
  <c r="O137" i="29"/>
  <c r="N137" i="29"/>
  <c r="M137" i="29"/>
  <c r="L137" i="29"/>
  <c r="K137" i="29"/>
  <c r="O136" i="29"/>
  <c r="N136" i="29"/>
  <c r="M136" i="29"/>
  <c r="L136" i="29"/>
  <c r="K136" i="29"/>
  <c r="O135" i="29"/>
  <c r="N135" i="29"/>
  <c r="M135" i="29"/>
  <c r="L135" i="29"/>
  <c r="K135" i="29"/>
  <c r="O134" i="29"/>
  <c r="N134" i="29"/>
  <c r="M134" i="29"/>
  <c r="L134" i="29"/>
  <c r="K134" i="29"/>
  <c r="O133" i="29"/>
  <c r="N133" i="29"/>
  <c r="M133" i="29"/>
  <c r="L133" i="29"/>
  <c r="K133" i="29"/>
  <c r="O132" i="29"/>
  <c r="N132" i="29"/>
  <c r="M132" i="29"/>
  <c r="L132" i="29"/>
  <c r="K132" i="29"/>
  <c r="O131" i="29"/>
  <c r="N131" i="29"/>
  <c r="M131" i="29"/>
  <c r="L131" i="29"/>
  <c r="K131" i="29"/>
  <c r="O130" i="29"/>
  <c r="N130" i="29"/>
  <c r="M130" i="29"/>
  <c r="L130" i="29"/>
  <c r="K130" i="29"/>
  <c r="O129" i="29"/>
  <c r="N129" i="29"/>
  <c r="M129" i="29"/>
  <c r="L129" i="29"/>
  <c r="K129" i="29"/>
  <c r="O128" i="29"/>
  <c r="N128" i="29"/>
  <c r="M128" i="29"/>
  <c r="L128" i="29"/>
  <c r="K128" i="29"/>
  <c r="O127" i="29"/>
  <c r="N127" i="29"/>
  <c r="M127" i="29"/>
  <c r="L127" i="29"/>
  <c r="K127" i="29"/>
  <c r="O126" i="29"/>
  <c r="N126" i="29"/>
  <c r="M126" i="29"/>
  <c r="L126" i="29"/>
  <c r="K126" i="29"/>
  <c r="O125" i="29"/>
  <c r="N125" i="29"/>
  <c r="M125" i="29"/>
  <c r="L125" i="29"/>
  <c r="K125" i="29"/>
  <c r="O124" i="29"/>
  <c r="N124" i="29"/>
  <c r="M124" i="29"/>
  <c r="L124" i="29"/>
  <c r="K124" i="29"/>
  <c r="O123" i="29"/>
  <c r="N123" i="29"/>
  <c r="M123" i="29"/>
  <c r="L123" i="29"/>
  <c r="K123" i="29"/>
  <c r="O122" i="29"/>
  <c r="N122" i="29"/>
  <c r="M122" i="29"/>
  <c r="L122" i="29"/>
  <c r="K122" i="29"/>
  <c r="O121" i="29"/>
  <c r="N121" i="29"/>
  <c r="M121" i="29"/>
  <c r="L121" i="29"/>
  <c r="K121" i="29"/>
  <c r="O120" i="29"/>
  <c r="N120" i="29"/>
  <c r="M120" i="29"/>
  <c r="L120" i="29"/>
  <c r="K120" i="29"/>
  <c r="O119" i="29"/>
  <c r="N119" i="29"/>
  <c r="M119" i="29"/>
  <c r="L119" i="29"/>
  <c r="K119" i="29"/>
  <c r="O118" i="29"/>
  <c r="N118" i="29"/>
  <c r="M118" i="29"/>
  <c r="L118" i="29"/>
  <c r="K118" i="29"/>
  <c r="O117" i="29"/>
  <c r="N117" i="29"/>
  <c r="M117" i="29"/>
  <c r="L117" i="29"/>
  <c r="K117" i="29"/>
  <c r="O116" i="29"/>
  <c r="N116" i="29"/>
  <c r="M116" i="29"/>
  <c r="L116" i="29"/>
  <c r="K116" i="29"/>
  <c r="O115" i="29"/>
  <c r="N115" i="29"/>
  <c r="M115" i="29"/>
  <c r="L115" i="29"/>
  <c r="K115" i="29"/>
  <c r="O114" i="29"/>
  <c r="N114" i="29"/>
  <c r="M114" i="29"/>
  <c r="L114" i="29"/>
  <c r="K114" i="29"/>
  <c r="O113" i="29"/>
  <c r="N113" i="29"/>
  <c r="M113" i="29"/>
  <c r="L113" i="29"/>
  <c r="K113" i="29"/>
  <c r="O112" i="29"/>
  <c r="N112" i="29"/>
  <c r="M112" i="29"/>
  <c r="L112" i="29"/>
  <c r="K112" i="29"/>
  <c r="O111" i="29"/>
  <c r="N111" i="29"/>
  <c r="M111" i="29"/>
  <c r="L111" i="29"/>
  <c r="K111" i="29"/>
  <c r="O110" i="29"/>
  <c r="N110" i="29"/>
  <c r="M110" i="29"/>
  <c r="L110" i="29"/>
  <c r="K110" i="29"/>
  <c r="O109" i="29"/>
  <c r="N109" i="29"/>
  <c r="M109" i="29"/>
  <c r="L109" i="29"/>
  <c r="K109" i="29"/>
  <c r="O108" i="29"/>
  <c r="N108" i="29"/>
  <c r="M108" i="29"/>
  <c r="L108" i="29"/>
  <c r="K108" i="29"/>
  <c r="O107" i="29"/>
  <c r="N107" i="29"/>
  <c r="M107" i="29"/>
  <c r="L107" i="29"/>
  <c r="K107" i="29"/>
  <c r="O106" i="29"/>
  <c r="N106" i="29"/>
  <c r="M106" i="29"/>
  <c r="L106" i="29"/>
  <c r="K106" i="29"/>
  <c r="O105" i="29"/>
  <c r="N105" i="29"/>
  <c r="M105" i="29"/>
  <c r="L105" i="29"/>
  <c r="K105" i="29"/>
  <c r="O104" i="29"/>
  <c r="N104" i="29"/>
  <c r="M104" i="29"/>
  <c r="L104" i="29"/>
  <c r="K104" i="29"/>
  <c r="O103" i="29"/>
  <c r="N103" i="29"/>
  <c r="M103" i="29"/>
  <c r="L103" i="29"/>
  <c r="K103" i="29"/>
  <c r="O102" i="29"/>
  <c r="N102" i="29"/>
  <c r="M102" i="29"/>
  <c r="L102" i="29"/>
  <c r="K102" i="29"/>
  <c r="O101" i="29"/>
  <c r="N101" i="29"/>
  <c r="M101" i="29"/>
  <c r="L101" i="29"/>
  <c r="K101" i="29"/>
  <c r="O100" i="29"/>
  <c r="N100" i="29"/>
  <c r="M100" i="29"/>
  <c r="L100" i="29"/>
  <c r="K100" i="29"/>
  <c r="O99" i="29"/>
  <c r="N99" i="29"/>
  <c r="M99" i="29"/>
  <c r="L99" i="29"/>
  <c r="K99" i="29"/>
  <c r="O98" i="29"/>
  <c r="N98" i="29"/>
  <c r="M98" i="29"/>
  <c r="L98" i="29"/>
  <c r="K98" i="29"/>
  <c r="O97" i="29"/>
  <c r="N97" i="29"/>
  <c r="M97" i="29"/>
  <c r="L97" i="29"/>
  <c r="K97" i="29"/>
  <c r="O96" i="29"/>
  <c r="N96" i="29"/>
  <c r="M96" i="29"/>
  <c r="L96" i="29"/>
  <c r="K96" i="29"/>
  <c r="O95" i="29"/>
  <c r="N95" i="29"/>
  <c r="M95" i="29"/>
  <c r="L95" i="29"/>
  <c r="K95" i="29"/>
  <c r="O94" i="29"/>
  <c r="N94" i="29"/>
  <c r="M94" i="29"/>
  <c r="L94" i="29"/>
  <c r="K94" i="29"/>
  <c r="O93" i="29"/>
  <c r="N93" i="29"/>
  <c r="M93" i="29"/>
  <c r="L93" i="29"/>
  <c r="K93" i="29"/>
  <c r="O92" i="29"/>
  <c r="N92" i="29"/>
  <c r="M92" i="29"/>
  <c r="L92" i="29"/>
  <c r="K92" i="29"/>
  <c r="O91" i="29"/>
  <c r="N91" i="29"/>
  <c r="M91" i="29"/>
  <c r="L91" i="29"/>
  <c r="K91" i="29"/>
  <c r="O90" i="29"/>
  <c r="N90" i="29"/>
  <c r="M90" i="29"/>
  <c r="L90" i="29"/>
  <c r="K90" i="29"/>
  <c r="O89" i="29"/>
  <c r="N89" i="29"/>
  <c r="M89" i="29"/>
  <c r="L89" i="29"/>
  <c r="K89" i="29"/>
  <c r="O88" i="29"/>
  <c r="N88" i="29"/>
  <c r="M88" i="29"/>
  <c r="L88" i="29"/>
  <c r="K88" i="29"/>
  <c r="O87" i="29"/>
  <c r="N87" i="29"/>
  <c r="M87" i="29"/>
  <c r="L87" i="29"/>
  <c r="K87" i="29"/>
  <c r="O86" i="29"/>
  <c r="N86" i="29"/>
  <c r="M86" i="29"/>
  <c r="L86" i="29"/>
  <c r="K86" i="29"/>
  <c r="O85" i="29"/>
  <c r="N85" i="29"/>
  <c r="M85" i="29"/>
  <c r="L85" i="29"/>
  <c r="K85" i="29"/>
  <c r="O84" i="29"/>
  <c r="N84" i="29"/>
  <c r="M84" i="29"/>
  <c r="L84" i="29"/>
  <c r="K84" i="29"/>
  <c r="O83" i="29"/>
  <c r="N83" i="29"/>
  <c r="M83" i="29"/>
  <c r="L83" i="29"/>
  <c r="K83" i="29"/>
  <c r="O82" i="29"/>
  <c r="N82" i="29"/>
  <c r="M82" i="29"/>
  <c r="L82" i="29"/>
  <c r="K82" i="29"/>
  <c r="O81" i="29"/>
  <c r="N81" i="29"/>
  <c r="M81" i="29"/>
  <c r="L81" i="29"/>
  <c r="K81" i="29"/>
  <c r="O80" i="29"/>
  <c r="N80" i="29"/>
  <c r="M80" i="29"/>
  <c r="L80" i="29"/>
  <c r="K80" i="29"/>
  <c r="O79" i="29"/>
  <c r="N79" i="29"/>
  <c r="M79" i="29"/>
  <c r="L79" i="29"/>
  <c r="K79" i="29"/>
  <c r="O78" i="29"/>
  <c r="N78" i="29"/>
  <c r="M78" i="29"/>
  <c r="L78" i="29"/>
  <c r="K78" i="29"/>
  <c r="O77" i="29"/>
  <c r="N77" i="29"/>
  <c r="M77" i="29"/>
  <c r="L77" i="29"/>
  <c r="K77" i="29"/>
  <c r="O76" i="29"/>
  <c r="N76" i="29"/>
  <c r="M76" i="29"/>
  <c r="L76" i="29"/>
  <c r="K76" i="29"/>
  <c r="O75" i="29"/>
  <c r="N75" i="29"/>
  <c r="M75" i="29"/>
  <c r="L75" i="29"/>
  <c r="K75" i="29"/>
  <c r="O74" i="29"/>
  <c r="N74" i="29"/>
  <c r="M74" i="29"/>
  <c r="L74" i="29"/>
  <c r="K74" i="29"/>
  <c r="O73" i="29"/>
  <c r="N73" i="29"/>
  <c r="M73" i="29"/>
  <c r="L73" i="29"/>
  <c r="K73" i="29"/>
  <c r="O72" i="29"/>
  <c r="N72" i="29"/>
  <c r="M72" i="29"/>
  <c r="L72" i="29"/>
  <c r="K72" i="29"/>
  <c r="O71" i="29"/>
  <c r="N71" i="29"/>
  <c r="M71" i="29"/>
  <c r="L71" i="29"/>
  <c r="K71" i="29"/>
  <c r="O70" i="29"/>
  <c r="N70" i="29"/>
  <c r="M70" i="29"/>
  <c r="L70" i="29"/>
  <c r="K70" i="29"/>
  <c r="O69" i="29"/>
  <c r="N69" i="29"/>
  <c r="M69" i="29"/>
  <c r="L69" i="29"/>
  <c r="K69" i="29"/>
  <c r="O68" i="29"/>
  <c r="N68" i="29"/>
  <c r="M68" i="29"/>
  <c r="L68" i="29"/>
  <c r="K68" i="29"/>
  <c r="O67" i="29"/>
  <c r="N67" i="29"/>
  <c r="M67" i="29"/>
  <c r="L67" i="29"/>
  <c r="K67" i="29"/>
  <c r="O66" i="29"/>
  <c r="N66" i="29"/>
  <c r="M66" i="29"/>
  <c r="L66" i="29"/>
  <c r="K66" i="29"/>
  <c r="O65" i="29"/>
  <c r="N65" i="29"/>
  <c r="M65" i="29"/>
  <c r="L65" i="29"/>
  <c r="K65" i="29"/>
  <c r="O64" i="29"/>
  <c r="N64" i="29"/>
  <c r="M64" i="29"/>
  <c r="L64" i="29"/>
  <c r="K64" i="29"/>
  <c r="O63" i="29"/>
  <c r="N63" i="29"/>
  <c r="M63" i="29"/>
  <c r="L63" i="29"/>
  <c r="K63" i="29"/>
  <c r="O62" i="29"/>
  <c r="N62" i="29"/>
  <c r="M62" i="29"/>
  <c r="L62" i="29"/>
  <c r="K62" i="29"/>
  <c r="O61" i="29"/>
  <c r="N61" i="29"/>
  <c r="M61" i="29"/>
  <c r="L61" i="29"/>
  <c r="K61" i="29"/>
  <c r="O60" i="29"/>
  <c r="N60" i="29"/>
  <c r="M60" i="29"/>
  <c r="L60" i="29"/>
  <c r="K60" i="29"/>
  <c r="O59" i="29"/>
  <c r="N59" i="29"/>
  <c r="M59" i="29"/>
  <c r="L59" i="29"/>
  <c r="K59" i="29"/>
  <c r="O58" i="29"/>
  <c r="N58" i="29"/>
  <c r="M58" i="29"/>
  <c r="L58" i="29"/>
  <c r="K58" i="29"/>
  <c r="O57" i="29"/>
  <c r="N57" i="29"/>
  <c r="M57" i="29"/>
  <c r="L57" i="29"/>
  <c r="K57" i="29"/>
  <c r="O56" i="29"/>
  <c r="N56" i="29"/>
  <c r="M56" i="29"/>
  <c r="L56" i="29"/>
  <c r="K56" i="29"/>
  <c r="O55" i="29"/>
  <c r="N55" i="29"/>
  <c r="M55" i="29"/>
  <c r="L55" i="29"/>
  <c r="K55" i="29"/>
  <c r="O54" i="29"/>
  <c r="N54" i="29"/>
  <c r="M54" i="29"/>
  <c r="L54" i="29"/>
  <c r="K54" i="29"/>
  <c r="O53" i="29"/>
  <c r="N53" i="29"/>
  <c r="M53" i="29"/>
  <c r="L53" i="29"/>
  <c r="K53" i="29"/>
  <c r="O52" i="29"/>
  <c r="N52" i="29"/>
  <c r="M52" i="29"/>
  <c r="L52" i="29"/>
  <c r="K52" i="29"/>
  <c r="O51" i="29"/>
  <c r="N51" i="29"/>
  <c r="M51" i="29"/>
  <c r="L51" i="29"/>
  <c r="K51" i="29"/>
  <c r="O50" i="29"/>
  <c r="N50" i="29"/>
  <c r="M50" i="29"/>
  <c r="L50" i="29"/>
  <c r="K50" i="29"/>
  <c r="O49" i="29"/>
  <c r="N49" i="29"/>
  <c r="M49" i="29"/>
  <c r="L49" i="29"/>
  <c r="K49" i="29"/>
  <c r="O48" i="29"/>
  <c r="N48" i="29"/>
  <c r="M48" i="29"/>
  <c r="L48" i="29"/>
  <c r="K48" i="29"/>
  <c r="O47" i="29"/>
  <c r="N47" i="29"/>
  <c r="M47" i="29"/>
  <c r="L47" i="29"/>
  <c r="K47" i="29"/>
  <c r="O46" i="29"/>
  <c r="N46" i="29"/>
  <c r="M46" i="29"/>
  <c r="L46" i="29"/>
  <c r="K46" i="29"/>
  <c r="O45" i="29"/>
  <c r="N45" i="29"/>
  <c r="M45" i="29"/>
  <c r="L45" i="29"/>
  <c r="K45" i="29"/>
  <c r="O44" i="29"/>
  <c r="N44" i="29"/>
  <c r="M44" i="29"/>
  <c r="L44" i="29"/>
  <c r="K44" i="29"/>
  <c r="O43" i="29"/>
  <c r="N43" i="29"/>
  <c r="M43" i="29"/>
  <c r="L43" i="29"/>
  <c r="K43" i="29"/>
  <c r="O42" i="29"/>
  <c r="N42" i="29"/>
  <c r="M42" i="29"/>
  <c r="L42" i="29"/>
  <c r="K42" i="29"/>
  <c r="O41" i="29"/>
  <c r="N41" i="29"/>
  <c r="M41" i="29"/>
  <c r="L41" i="29"/>
  <c r="K41" i="29"/>
  <c r="O40" i="29"/>
  <c r="N40" i="29"/>
  <c r="M40" i="29"/>
  <c r="L40" i="29"/>
  <c r="K40" i="29"/>
  <c r="O39" i="29"/>
  <c r="N39" i="29"/>
  <c r="M39" i="29"/>
  <c r="L39" i="29"/>
  <c r="K39" i="29"/>
  <c r="O38" i="29"/>
  <c r="N38" i="29"/>
  <c r="M38" i="29"/>
  <c r="L38" i="29"/>
  <c r="K38" i="29"/>
  <c r="O37" i="29"/>
  <c r="N37" i="29"/>
  <c r="M37" i="29"/>
  <c r="L37" i="29"/>
  <c r="K37" i="29"/>
  <c r="O36" i="29"/>
  <c r="N36" i="29"/>
  <c r="M36" i="29"/>
  <c r="L36" i="29"/>
  <c r="K36" i="29"/>
  <c r="O35" i="29"/>
  <c r="N35" i="29"/>
  <c r="M35" i="29"/>
  <c r="L35" i="29"/>
  <c r="K35" i="29"/>
  <c r="O34" i="29"/>
  <c r="N34" i="29"/>
  <c r="M34" i="29"/>
  <c r="L34" i="29"/>
  <c r="K34" i="29"/>
  <c r="O33" i="29"/>
  <c r="N33" i="29"/>
  <c r="M33" i="29"/>
  <c r="L33" i="29"/>
  <c r="K33" i="29"/>
  <c r="O32" i="29"/>
  <c r="N32" i="29"/>
  <c r="M32" i="29"/>
  <c r="L32" i="29"/>
  <c r="K32" i="29"/>
  <c r="O31" i="29"/>
  <c r="N31" i="29"/>
  <c r="M31" i="29"/>
  <c r="L31" i="29"/>
  <c r="K31" i="29"/>
  <c r="O30" i="29"/>
  <c r="N30" i="29"/>
  <c r="M30" i="29"/>
  <c r="L30" i="29"/>
  <c r="K30" i="29"/>
  <c r="O29" i="29"/>
  <c r="N29" i="29"/>
  <c r="M29" i="29"/>
  <c r="L29" i="29"/>
  <c r="K29" i="29"/>
  <c r="O28" i="29"/>
  <c r="N28" i="29"/>
  <c r="M28" i="29"/>
  <c r="L28" i="29"/>
  <c r="K28" i="29"/>
  <c r="O27" i="29"/>
  <c r="N27" i="29"/>
  <c r="M27" i="29"/>
  <c r="L27" i="29"/>
  <c r="K27" i="29"/>
  <c r="O26" i="29"/>
  <c r="N26" i="29"/>
  <c r="M26" i="29"/>
  <c r="L26" i="29"/>
  <c r="K26" i="29"/>
  <c r="O25" i="29"/>
  <c r="N25" i="29"/>
  <c r="M25" i="29"/>
  <c r="L25" i="29"/>
  <c r="K25" i="29"/>
  <c r="O24" i="29"/>
  <c r="N24" i="29"/>
  <c r="M24" i="29"/>
  <c r="L24" i="29"/>
  <c r="K24" i="29"/>
  <c r="O23" i="29"/>
  <c r="N23" i="29"/>
  <c r="M23" i="29"/>
  <c r="L23" i="29"/>
  <c r="K23" i="29"/>
  <c r="O22" i="29"/>
  <c r="N22" i="29"/>
  <c r="M22" i="29"/>
  <c r="L22" i="29"/>
  <c r="K22" i="29"/>
  <c r="O21" i="29"/>
  <c r="N21" i="29"/>
  <c r="M21" i="29"/>
  <c r="L21" i="29"/>
  <c r="K21" i="29"/>
  <c r="O20" i="29"/>
  <c r="N20" i="29"/>
  <c r="M20" i="29"/>
  <c r="L20" i="29"/>
  <c r="K20" i="29"/>
  <c r="O19" i="29"/>
  <c r="N19" i="29"/>
  <c r="M19" i="29"/>
  <c r="L19" i="29"/>
  <c r="K19" i="29"/>
  <c r="O18" i="29"/>
  <c r="N18" i="29"/>
  <c r="M18" i="29"/>
  <c r="L18" i="29"/>
  <c r="K18" i="29"/>
  <c r="O17" i="29"/>
  <c r="N17" i="29"/>
  <c r="M17" i="29"/>
  <c r="L17" i="29"/>
  <c r="K17" i="29"/>
  <c r="O16" i="29"/>
  <c r="N16" i="29"/>
  <c r="M16" i="29"/>
  <c r="L16" i="29"/>
  <c r="K16" i="29"/>
  <c r="O15" i="29"/>
  <c r="N15" i="29"/>
  <c r="M15" i="29"/>
  <c r="L15" i="29"/>
  <c r="K15" i="29"/>
  <c r="O14" i="29"/>
  <c r="N14" i="29"/>
  <c r="M14" i="29"/>
  <c r="L14" i="29"/>
  <c r="K14" i="29"/>
  <c r="O13" i="29"/>
  <c r="N13" i="29"/>
  <c r="M13" i="29"/>
  <c r="L13" i="29"/>
  <c r="K13" i="29"/>
  <c r="O12" i="29"/>
  <c r="N12" i="29"/>
  <c r="M12" i="29"/>
  <c r="L12" i="29"/>
  <c r="K12" i="29"/>
  <c r="O270" i="28"/>
  <c r="N270" i="28"/>
  <c r="M270" i="28"/>
  <c r="L270" i="28"/>
  <c r="K270" i="28"/>
  <c r="O269" i="28"/>
  <c r="N269" i="28"/>
  <c r="M269" i="28"/>
  <c r="L269" i="28"/>
  <c r="K269" i="28"/>
  <c r="O268" i="28"/>
  <c r="N268" i="28"/>
  <c r="M268" i="28"/>
  <c r="L268" i="28"/>
  <c r="K268" i="28"/>
  <c r="O267" i="28"/>
  <c r="N267" i="28"/>
  <c r="M267" i="28"/>
  <c r="L267" i="28"/>
  <c r="K267" i="28"/>
  <c r="O266" i="28"/>
  <c r="N266" i="28"/>
  <c r="M266" i="28"/>
  <c r="L266" i="28"/>
  <c r="K266" i="28"/>
  <c r="O265" i="28"/>
  <c r="N265" i="28"/>
  <c r="M265" i="28"/>
  <c r="L265" i="28"/>
  <c r="K265" i="28"/>
  <c r="O264" i="28"/>
  <c r="N264" i="28"/>
  <c r="M264" i="28"/>
  <c r="L264" i="28"/>
  <c r="K264" i="28"/>
  <c r="O263" i="28"/>
  <c r="N263" i="28"/>
  <c r="M263" i="28"/>
  <c r="L263" i="28"/>
  <c r="K263" i="28"/>
  <c r="O262" i="28"/>
  <c r="N262" i="28"/>
  <c r="M262" i="28"/>
  <c r="L262" i="28"/>
  <c r="K262" i="28"/>
  <c r="O261" i="28"/>
  <c r="N261" i="28"/>
  <c r="M261" i="28"/>
  <c r="L261" i="28"/>
  <c r="K261" i="28"/>
  <c r="O260" i="28"/>
  <c r="N260" i="28"/>
  <c r="M260" i="28"/>
  <c r="L260" i="28"/>
  <c r="K260" i="28"/>
  <c r="O259" i="28"/>
  <c r="N259" i="28"/>
  <c r="M259" i="28"/>
  <c r="L259" i="28"/>
  <c r="K259" i="28"/>
  <c r="O258" i="28"/>
  <c r="N258" i="28"/>
  <c r="M258" i="28"/>
  <c r="L258" i="28"/>
  <c r="K258" i="28"/>
  <c r="O257" i="28"/>
  <c r="N257" i="28"/>
  <c r="M257" i="28"/>
  <c r="L257" i="28"/>
  <c r="K257" i="28"/>
  <c r="O256" i="28"/>
  <c r="N256" i="28"/>
  <c r="M256" i="28"/>
  <c r="L256" i="28"/>
  <c r="K256" i="28"/>
  <c r="O255" i="28"/>
  <c r="N255" i="28"/>
  <c r="M255" i="28"/>
  <c r="L255" i="28"/>
  <c r="K255" i="28"/>
  <c r="O254" i="28"/>
  <c r="N254" i="28"/>
  <c r="M254" i="28"/>
  <c r="L254" i="28"/>
  <c r="K254" i="28"/>
  <c r="O253" i="28"/>
  <c r="N253" i="28"/>
  <c r="M253" i="28"/>
  <c r="L253" i="28"/>
  <c r="K253" i="28"/>
  <c r="O252" i="28"/>
  <c r="N252" i="28"/>
  <c r="M252" i="28"/>
  <c r="L252" i="28"/>
  <c r="K252" i="28"/>
  <c r="O251" i="28"/>
  <c r="N251" i="28"/>
  <c r="M251" i="28"/>
  <c r="L251" i="28"/>
  <c r="K251" i="28"/>
  <c r="O250" i="28"/>
  <c r="N250" i="28"/>
  <c r="M250" i="28"/>
  <c r="L250" i="28"/>
  <c r="K250" i="28"/>
  <c r="O249" i="28"/>
  <c r="N249" i="28"/>
  <c r="M249" i="28"/>
  <c r="L249" i="28"/>
  <c r="K249" i="28"/>
  <c r="O248" i="28"/>
  <c r="N248" i="28"/>
  <c r="M248" i="28"/>
  <c r="L248" i="28"/>
  <c r="K248" i="28"/>
  <c r="O247" i="28"/>
  <c r="N247" i="28"/>
  <c r="M247" i="28"/>
  <c r="L247" i="28"/>
  <c r="K247" i="28"/>
  <c r="O246" i="28"/>
  <c r="N246" i="28"/>
  <c r="M246" i="28"/>
  <c r="L246" i="28"/>
  <c r="K246" i="28"/>
  <c r="O245" i="28"/>
  <c r="N245" i="28"/>
  <c r="M245" i="28"/>
  <c r="L245" i="28"/>
  <c r="K245" i="28"/>
  <c r="O244" i="28"/>
  <c r="N244" i="28"/>
  <c r="M244" i="28"/>
  <c r="L244" i="28"/>
  <c r="K244" i="28"/>
  <c r="O243" i="28"/>
  <c r="N243" i="28"/>
  <c r="M243" i="28"/>
  <c r="L243" i="28"/>
  <c r="K243" i="28"/>
  <c r="O242" i="28"/>
  <c r="N242" i="28"/>
  <c r="M242" i="28"/>
  <c r="L242" i="28"/>
  <c r="K242" i="28"/>
  <c r="O241" i="28"/>
  <c r="N241" i="28"/>
  <c r="M241" i="28"/>
  <c r="L241" i="28"/>
  <c r="K241" i="28"/>
  <c r="O240" i="28"/>
  <c r="N240" i="28"/>
  <c r="M240" i="28"/>
  <c r="L240" i="28"/>
  <c r="K240" i="28"/>
  <c r="O239" i="28"/>
  <c r="N239" i="28"/>
  <c r="M239" i="28"/>
  <c r="L239" i="28"/>
  <c r="K239" i="28"/>
  <c r="O238" i="28"/>
  <c r="N238" i="28"/>
  <c r="M238" i="28"/>
  <c r="L238" i="28"/>
  <c r="K238" i="28"/>
  <c r="O237" i="28"/>
  <c r="N237" i="28"/>
  <c r="M237" i="28"/>
  <c r="L237" i="28"/>
  <c r="K237" i="28"/>
  <c r="O236" i="28"/>
  <c r="N236" i="28"/>
  <c r="M236" i="28"/>
  <c r="L236" i="28"/>
  <c r="K236" i="28"/>
  <c r="O235" i="28"/>
  <c r="N235" i="28"/>
  <c r="M235" i="28"/>
  <c r="L235" i="28"/>
  <c r="K235" i="28"/>
  <c r="O234" i="28"/>
  <c r="N234" i="28"/>
  <c r="M234" i="28"/>
  <c r="L234" i="28"/>
  <c r="K234" i="28"/>
  <c r="O233" i="28"/>
  <c r="N233" i="28"/>
  <c r="M233" i="28"/>
  <c r="L233" i="28"/>
  <c r="K233" i="28"/>
  <c r="O232" i="28"/>
  <c r="N232" i="28"/>
  <c r="M232" i="28"/>
  <c r="L232" i="28"/>
  <c r="K232" i="28"/>
  <c r="O231" i="28"/>
  <c r="N231" i="28"/>
  <c r="M231" i="28"/>
  <c r="L231" i="28"/>
  <c r="K231" i="28"/>
  <c r="O230" i="28"/>
  <c r="N230" i="28"/>
  <c r="M230" i="28"/>
  <c r="L230" i="28"/>
  <c r="K230" i="28"/>
  <c r="O229" i="28"/>
  <c r="N229" i="28"/>
  <c r="M229" i="28"/>
  <c r="L229" i="28"/>
  <c r="K229" i="28"/>
  <c r="O228" i="28"/>
  <c r="N228" i="28"/>
  <c r="M228" i="28"/>
  <c r="L228" i="28"/>
  <c r="K228" i="28"/>
  <c r="O227" i="28"/>
  <c r="N227" i="28"/>
  <c r="M227" i="28"/>
  <c r="L227" i="28"/>
  <c r="K227" i="28"/>
  <c r="O226" i="28"/>
  <c r="N226" i="28"/>
  <c r="M226" i="28"/>
  <c r="L226" i="28"/>
  <c r="K226" i="28"/>
  <c r="O225" i="28"/>
  <c r="N225" i="28"/>
  <c r="M225" i="28"/>
  <c r="L225" i="28"/>
  <c r="K225" i="28"/>
  <c r="O224" i="28"/>
  <c r="N224" i="28"/>
  <c r="M224" i="28"/>
  <c r="L224" i="28"/>
  <c r="K224" i="28"/>
  <c r="O223" i="28"/>
  <c r="N223" i="28"/>
  <c r="M223" i="28"/>
  <c r="L223" i="28"/>
  <c r="K223" i="28"/>
  <c r="O222" i="28"/>
  <c r="N222" i="28"/>
  <c r="M222" i="28"/>
  <c r="L222" i="28"/>
  <c r="K222" i="28"/>
  <c r="O221" i="28"/>
  <c r="N221" i="28"/>
  <c r="M221" i="28"/>
  <c r="L221" i="28"/>
  <c r="K221" i="28"/>
  <c r="O220" i="28"/>
  <c r="N220" i="28"/>
  <c r="M220" i="28"/>
  <c r="L220" i="28"/>
  <c r="K220" i="28"/>
  <c r="O219" i="28"/>
  <c r="N219" i="28"/>
  <c r="M219" i="28"/>
  <c r="L219" i="28"/>
  <c r="K219" i="28"/>
  <c r="O218" i="28"/>
  <c r="N218" i="28"/>
  <c r="M218" i="28"/>
  <c r="L218" i="28"/>
  <c r="K218" i="28"/>
  <c r="O217" i="28"/>
  <c r="N217" i="28"/>
  <c r="M217" i="28"/>
  <c r="L217" i="28"/>
  <c r="K217" i="28"/>
  <c r="O216" i="28"/>
  <c r="N216" i="28"/>
  <c r="M216" i="28"/>
  <c r="L216" i="28"/>
  <c r="K216" i="28"/>
  <c r="O215" i="28"/>
  <c r="N215" i="28"/>
  <c r="M215" i="28"/>
  <c r="L215" i="28"/>
  <c r="K215" i="28"/>
  <c r="O214" i="28"/>
  <c r="N214" i="28"/>
  <c r="M214" i="28"/>
  <c r="L214" i="28"/>
  <c r="K214" i="28"/>
  <c r="O213" i="28"/>
  <c r="N213" i="28"/>
  <c r="M213" i="28"/>
  <c r="L213" i="28"/>
  <c r="K213" i="28"/>
  <c r="O212" i="28"/>
  <c r="N212" i="28"/>
  <c r="M212" i="28"/>
  <c r="L212" i="28"/>
  <c r="K212" i="28"/>
  <c r="O211" i="28"/>
  <c r="N211" i="28"/>
  <c r="M211" i="28"/>
  <c r="L211" i="28"/>
  <c r="K211" i="28"/>
  <c r="O210" i="28"/>
  <c r="N210" i="28"/>
  <c r="M210" i="28"/>
  <c r="L210" i="28"/>
  <c r="K210" i="28"/>
  <c r="O209" i="28"/>
  <c r="N209" i="28"/>
  <c r="M209" i="28"/>
  <c r="L209" i="28"/>
  <c r="K209" i="28"/>
  <c r="O208" i="28"/>
  <c r="N208" i="28"/>
  <c r="M208" i="28"/>
  <c r="L208" i="28"/>
  <c r="K208" i="28"/>
  <c r="O207" i="28"/>
  <c r="N207" i="28"/>
  <c r="M207" i="28"/>
  <c r="L207" i="28"/>
  <c r="K207" i="28"/>
  <c r="O206" i="28"/>
  <c r="N206" i="28"/>
  <c r="M206" i="28"/>
  <c r="L206" i="28"/>
  <c r="K206" i="28"/>
  <c r="O205" i="28"/>
  <c r="N205" i="28"/>
  <c r="M205" i="28"/>
  <c r="L205" i="28"/>
  <c r="K205" i="28"/>
  <c r="O204" i="28"/>
  <c r="N204" i="28"/>
  <c r="M204" i="28"/>
  <c r="L204" i="28"/>
  <c r="K204" i="28"/>
  <c r="O203" i="28"/>
  <c r="N203" i="28"/>
  <c r="M203" i="28"/>
  <c r="L203" i="28"/>
  <c r="K203" i="28"/>
  <c r="O202" i="28"/>
  <c r="N202" i="28"/>
  <c r="M202" i="28"/>
  <c r="L202" i="28"/>
  <c r="K202" i="28"/>
  <c r="O201" i="28"/>
  <c r="N201" i="28"/>
  <c r="M201" i="28"/>
  <c r="L201" i="28"/>
  <c r="K201" i="28"/>
  <c r="O200" i="28"/>
  <c r="N200" i="28"/>
  <c r="M200" i="28"/>
  <c r="L200" i="28"/>
  <c r="K200" i="28"/>
  <c r="O199" i="28"/>
  <c r="N199" i="28"/>
  <c r="M199" i="28"/>
  <c r="L199" i="28"/>
  <c r="K199" i="28"/>
  <c r="O198" i="28"/>
  <c r="N198" i="28"/>
  <c r="M198" i="28"/>
  <c r="L198" i="28"/>
  <c r="K198" i="28"/>
  <c r="O197" i="28"/>
  <c r="N197" i="28"/>
  <c r="M197" i="28"/>
  <c r="L197" i="28"/>
  <c r="K197" i="28"/>
  <c r="O196" i="28"/>
  <c r="N196" i="28"/>
  <c r="M196" i="28"/>
  <c r="L196" i="28"/>
  <c r="K196" i="28"/>
  <c r="O195" i="28"/>
  <c r="N195" i="28"/>
  <c r="M195" i="28"/>
  <c r="L195" i="28"/>
  <c r="K195" i="28"/>
  <c r="O194" i="28"/>
  <c r="N194" i="28"/>
  <c r="M194" i="28"/>
  <c r="L194" i="28"/>
  <c r="K194" i="28"/>
  <c r="O193" i="28"/>
  <c r="N193" i="28"/>
  <c r="M193" i="28"/>
  <c r="L193" i="28"/>
  <c r="K193" i="28"/>
  <c r="O192" i="28"/>
  <c r="N192" i="28"/>
  <c r="M192" i="28"/>
  <c r="L192" i="28"/>
  <c r="K192" i="28"/>
  <c r="O191" i="28"/>
  <c r="N191" i="28"/>
  <c r="M191" i="28"/>
  <c r="L191" i="28"/>
  <c r="K191" i="28"/>
  <c r="O190" i="28"/>
  <c r="N190" i="28"/>
  <c r="M190" i="28"/>
  <c r="L190" i="28"/>
  <c r="K190" i="28"/>
  <c r="O189" i="28"/>
  <c r="N189" i="28"/>
  <c r="M189" i="28"/>
  <c r="L189" i="28"/>
  <c r="K189" i="28"/>
  <c r="O188" i="28"/>
  <c r="N188" i="28"/>
  <c r="M188" i="28"/>
  <c r="L188" i="28"/>
  <c r="K188" i="28"/>
  <c r="O187" i="28"/>
  <c r="N187" i="28"/>
  <c r="M187" i="28"/>
  <c r="L187" i="28"/>
  <c r="K187" i="28"/>
  <c r="O186" i="28"/>
  <c r="N186" i="28"/>
  <c r="M186" i="28"/>
  <c r="L186" i="28"/>
  <c r="K186" i="28"/>
  <c r="O185" i="28"/>
  <c r="N185" i="28"/>
  <c r="M185" i="28"/>
  <c r="L185" i="28"/>
  <c r="K185" i="28"/>
  <c r="O184" i="28"/>
  <c r="N184" i="28"/>
  <c r="M184" i="28"/>
  <c r="L184" i="28"/>
  <c r="K184" i="28"/>
  <c r="O183" i="28"/>
  <c r="N183" i="28"/>
  <c r="M183" i="28"/>
  <c r="L183" i="28"/>
  <c r="K183" i="28"/>
  <c r="O182" i="28"/>
  <c r="N182" i="28"/>
  <c r="M182" i="28"/>
  <c r="L182" i="28"/>
  <c r="K182" i="28"/>
  <c r="O181" i="28"/>
  <c r="N181" i="28"/>
  <c r="M181" i="28"/>
  <c r="L181" i="28"/>
  <c r="K181" i="28"/>
  <c r="O180" i="28"/>
  <c r="N180" i="28"/>
  <c r="M180" i="28"/>
  <c r="L180" i="28"/>
  <c r="K180" i="28"/>
  <c r="O179" i="28"/>
  <c r="N179" i="28"/>
  <c r="M179" i="28"/>
  <c r="L179" i="28"/>
  <c r="K179" i="28"/>
  <c r="O178" i="28"/>
  <c r="N178" i="28"/>
  <c r="M178" i="28"/>
  <c r="L178" i="28"/>
  <c r="K178" i="28"/>
  <c r="O177" i="28"/>
  <c r="N177" i="28"/>
  <c r="M177" i="28"/>
  <c r="L177" i="28"/>
  <c r="K177" i="28"/>
  <c r="O176" i="28"/>
  <c r="N176" i="28"/>
  <c r="M176" i="28"/>
  <c r="L176" i="28"/>
  <c r="K176" i="28"/>
  <c r="O175" i="28"/>
  <c r="N175" i="28"/>
  <c r="M175" i="28"/>
  <c r="L175" i="28"/>
  <c r="K175" i="28"/>
  <c r="O174" i="28"/>
  <c r="N174" i="28"/>
  <c r="M174" i="28"/>
  <c r="L174" i="28"/>
  <c r="K174" i="28"/>
  <c r="O173" i="28"/>
  <c r="N173" i="28"/>
  <c r="M173" i="28"/>
  <c r="L173" i="28"/>
  <c r="K173" i="28"/>
  <c r="O172" i="28"/>
  <c r="N172" i="28"/>
  <c r="M172" i="28"/>
  <c r="L172" i="28"/>
  <c r="K172" i="28"/>
  <c r="O171" i="28"/>
  <c r="N171" i="28"/>
  <c r="M171" i="28"/>
  <c r="L171" i="28"/>
  <c r="K171" i="28"/>
  <c r="O170" i="28"/>
  <c r="N170" i="28"/>
  <c r="M170" i="28"/>
  <c r="L170" i="28"/>
  <c r="K170" i="28"/>
  <c r="O169" i="28"/>
  <c r="N169" i="28"/>
  <c r="M169" i="28"/>
  <c r="L169" i="28"/>
  <c r="K169" i="28"/>
  <c r="O168" i="28"/>
  <c r="N168" i="28"/>
  <c r="M168" i="28"/>
  <c r="L168" i="28"/>
  <c r="K168" i="28"/>
  <c r="O167" i="28"/>
  <c r="N167" i="28"/>
  <c r="M167" i="28"/>
  <c r="L167" i="28"/>
  <c r="K167" i="28"/>
  <c r="O166" i="28"/>
  <c r="N166" i="28"/>
  <c r="M166" i="28"/>
  <c r="L166" i="28"/>
  <c r="K166" i="28"/>
  <c r="O165" i="28"/>
  <c r="N165" i="28"/>
  <c r="M165" i="28"/>
  <c r="L165" i="28"/>
  <c r="K165" i="28"/>
  <c r="O164" i="28"/>
  <c r="N164" i="28"/>
  <c r="M164" i="28"/>
  <c r="L164" i="28"/>
  <c r="K164" i="28"/>
  <c r="O163" i="28"/>
  <c r="N163" i="28"/>
  <c r="M163" i="28"/>
  <c r="L163" i="28"/>
  <c r="K163" i="28"/>
  <c r="O162" i="28"/>
  <c r="N162" i="28"/>
  <c r="M162" i="28"/>
  <c r="L162" i="28"/>
  <c r="K162" i="28"/>
  <c r="O161" i="28"/>
  <c r="N161" i="28"/>
  <c r="M161" i="28"/>
  <c r="L161" i="28"/>
  <c r="K161" i="28"/>
  <c r="O160" i="28"/>
  <c r="N160" i="28"/>
  <c r="M160" i="28"/>
  <c r="L160" i="28"/>
  <c r="K160" i="28"/>
  <c r="O159" i="28"/>
  <c r="N159" i="28"/>
  <c r="M159" i="28"/>
  <c r="L159" i="28"/>
  <c r="K159" i="28"/>
  <c r="O158" i="28"/>
  <c r="N158" i="28"/>
  <c r="M158" i="28"/>
  <c r="L158" i="28"/>
  <c r="K158" i="28"/>
  <c r="O157" i="28"/>
  <c r="N157" i="28"/>
  <c r="M157" i="28"/>
  <c r="L157" i="28"/>
  <c r="K157" i="28"/>
  <c r="O156" i="28"/>
  <c r="N156" i="28"/>
  <c r="M156" i="28"/>
  <c r="L156" i="28"/>
  <c r="K156" i="28"/>
  <c r="O155" i="28"/>
  <c r="N155" i="28"/>
  <c r="M155" i="28"/>
  <c r="L155" i="28"/>
  <c r="K155" i="28"/>
  <c r="O154" i="28"/>
  <c r="N154" i="28"/>
  <c r="M154" i="28"/>
  <c r="L154" i="28"/>
  <c r="K154" i="28"/>
  <c r="O153" i="28"/>
  <c r="N153" i="28"/>
  <c r="M153" i="28"/>
  <c r="L153" i="28"/>
  <c r="K153" i="28"/>
  <c r="O152" i="28"/>
  <c r="N152" i="28"/>
  <c r="M152" i="28"/>
  <c r="L152" i="28"/>
  <c r="K152" i="28"/>
  <c r="O151" i="28"/>
  <c r="N151" i="28"/>
  <c r="M151" i="28"/>
  <c r="L151" i="28"/>
  <c r="K151" i="28"/>
  <c r="O150" i="28"/>
  <c r="N150" i="28"/>
  <c r="M150" i="28"/>
  <c r="L150" i="28"/>
  <c r="K150" i="28"/>
  <c r="O149" i="28"/>
  <c r="N149" i="28"/>
  <c r="M149" i="28"/>
  <c r="L149" i="28"/>
  <c r="K149" i="28"/>
  <c r="O148" i="28"/>
  <c r="N148" i="28"/>
  <c r="M148" i="28"/>
  <c r="L148" i="28"/>
  <c r="K148" i="28"/>
  <c r="O147" i="28"/>
  <c r="N147" i="28"/>
  <c r="M147" i="28"/>
  <c r="L147" i="28"/>
  <c r="K147" i="28"/>
  <c r="O146" i="28"/>
  <c r="N146" i="28"/>
  <c r="M146" i="28"/>
  <c r="L146" i="28"/>
  <c r="K146" i="28"/>
  <c r="O145" i="28"/>
  <c r="N145" i="28"/>
  <c r="M145" i="28"/>
  <c r="L145" i="28"/>
  <c r="K145" i="28"/>
  <c r="O144" i="28"/>
  <c r="N144" i="28"/>
  <c r="M144" i="28"/>
  <c r="L144" i="28"/>
  <c r="K144" i="28"/>
  <c r="O143" i="28"/>
  <c r="N143" i="28"/>
  <c r="M143" i="28"/>
  <c r="L143" i="28"/>
  <c r="K143" i="28"/>
  <c r="O142" i="28"/>
  <c r="N142" i="28"/>
  <c r="M142" i="28"/>
  <c r="L142" i="28"/>
  <c r="K142" i="28"/>
  <c r="O141" i="28"/>
  <c r="N141" i="28"/>
  <c r="M141" i="28"/>
  <c r="L141" i="28"/>
  <c r="K141" i="28"/>
  <c r="O140" i="28"/>
  <c r="N140" i="28"/>
  <c r="M140" i="28"/>
  <c r="L140" i="28"/>
  <c r="K140" i="28"/>
  <c r="O139" i="28"/>
  <c r="N139" i="28"/>
  <c r="M139" i="28"/>
  <c r="L139" i="28"/>
  <c r="K139" i="28"/>
  <c r="O138" i="28"/>
  <c r="N138" i="28"/>
  <c r="M138" i="28"/>
  <c r="L138" i="28"/>
  <c r="K138" i="28"/>
  <c r="O137" i="28"/>
  <c r="N137" i="28"/>
  <c r="M137" i="28"/>
  <c r="L137" i="28"/>
  <c r="K137" i="28"/>
  <c r="O136" i="28"/>
  <c r="N136" i="28"/>
  <c r="M136" i="28"/>
  <c r="L136" i="28"/>
  <c r="K136" i="28"/>
  <c r="O135" i="28"/>
  <c r="N135" i="28"/>
  <c r="M135" i="28"/>
  <c r="L135" i="28"/>
  <c r="K135" i="28"/>
  <c r="O134" i="28"/>
  <c r="N134" i="28"/>
  <c r="M134" i="28"/>
  <c r="L134" i="28"/>
  <c r="K134" i="28"/>
  <c r="O133" i="28"/>
  <c r="N133" i="28"/>
  <c r="M133" i="28"/>
  <c r="L133" i="28"/>
  <c r="K133" i="28"/>
  <c r="O132" i="28"/>
  <c r="N132" i="28"/>
  <c r="M132" i="28"/>
  <c r="L132" i="28"/>
  <c r="K132" i="28"/>
  <c r="O131" i="28"/>
  <c r="N131" i="28"/>
  <c r="M131" i="28"/>
  <c r="L131" i="28"/>
  <c r="K131" i="28"/>
  <c r="O130" i="28"/>
  <c r="N130" i="28"/>
  <c r="M130" i="28"/>
  <c r="L130" i="28"/>
  <c r="K130" i="28"/>
  <c r="O129" i="28"/>
  <c r="N129" i="28"/>
  <c r="M129" i="28"/>
  <c r="L129" i="28"/>
  <c r="K129" i="28"/>
  <c r="O128" i="28"/>
  <c r="N128" i="28"/>
  <c r="M128" i="28"/>
  <c r="L128" i="28"/>
  <c r="K128" i="28"/>
  <c r="O127" i="28"/>
  <c r="N127" i="28"/>
  <c r="M127" i="28"/>
  <c r="L127" i="28"/>
  <c r="K127" i="28"/>
  <c r="O126" i="28"/>
  <c r="N126" i="28"/>
  <c r="M126" i="28"/>
  <c r="L126" i="28"/>
  <c r="K126" i="28"/>
  <c r="O125" i="28"/>
  <c r="N125" i="28"/>
  <c r="M125" i="28"/>
  <c r="L125" i="28"/>
  <c r="K125" i="28"/>
  <c r="O124" i="28"/>
  <c r="N124" i="28"/>
  <c r="M124" i="28"/>
  <c r="L124" i="28"/>
  <c r="K124" i="28"/>
  <c r="O123" i="28"/>
  <c r="N123" i="28"/>
  <c r="M123" i="28"/>
  <c r="L123" i="28"/>
  <c r="K123" i="28"/>
  <c r="O122" i="28"/>
  <c r="N122" i="28"/>
  <c r="M122" i="28"/>
  <c r="L122" i="28"/>
  <c r="K122" i="28"/>
  <c r="O121" i="28"/>
  <c r="N121" i="28"/>
  <c r="M121" i="28"/>
  <c r="L121" i="28"/>
  <c r="K121" i="28"/>
  <c r="O120" i="28"/>
  <c r="N120" i="28"/>
  <c r="M120" i="28"/>
  <c r="L120" i="28"/>
  <c r="K120" i="28"/>
  <c r="O119" i="28"/>
  <c r="N119" i="28"/>
  <c r="M119" i="28"/>
  <c r="L119" i="28"/>
  <c r="K119" i="28"/>
  <c r="O118" i="28"/>
  <c r="N118" i="28"/>
  <c r="M118" i="28"/>
  <c r="L118" i="28"/>
  <c r="K118" i="28"/>
  <c r="O117" i="28"/>
  <c r="N117" i="28"/>
  <c r="M117" i="28"/>
  <c r="L117" i="28"/>
  <c r="K117" i="28"/>
  <c r="O116" i="28"/>
  <c r="N116" i="28"/>
  <c r="M116" i="28"/>
  <c r="L116" i="28"/>
  <c r="K116" i="28"/>
  <c r="O115" i="28"/>
  <c r="N115" i="28"/>
  <c r="M115" i="28"/>
  <c r="L115" i="28"/>
  <c r="K115" i="28"/>
  <c r="O114" i="28"/>
  <c r="N114" i="28"/>
  <c r="M114" i="28"/>
  <c r="L114" i="28"/>
  <c r="K114" i="28"/>
  <c r="O113" i="28"/>
  <c r="N113" i="28"/>
  <c r="M113" i="28"/>
  <c r="L113" i="28"/>
  <c r="K113" i="28"/>
  <c r="O112" i="28"/>
  <c r="N112" i="28"/>
  <c r="M112" i="28"/>
  <c r="L112" i="28"/>
  <c r="K112" i="28"/>
  <c r="O111" i="28"/>
  <c r="N111" i="28"/>
  <c r="M111" i="28"/>
  <c r="L111" i="28"/>
  <c r="K111" i="28"/>
  <c r="O110" i="28"/>
  <c r="N110" i="28"/>
  <c r="M110" i="28"/>
  <c r="L110" i="28"/>
  <c r="K110" i="28"/>
  <c r="O109" i="28"/>
  <c r="N109" i="28"/>
  <c r="M109" i="28"/>
  <c r="L109" i="28"/>
  <c r="K109" i="28"/>
  <c r="O108" i="28"/>
  <c r="N108" i="28"/>
  <c r="M108" i="28"/>
  <c r="L108" i="28"/>
  <c r="K108" i="28"/>
  <c r="O107" i="28"/>
  <c r="N107" i="28"/>
  <c r="M107" i="28"/>
  <c r="L107" i="28"/>
  <c r="K107" i="28"/>
  <c r="O106" i="28"/>
  <c r="N106" i="28"/>
  <c r="M106" i="28"/>
  <c r="L106" i="28"/>
  <c r="K106" i="28"/>
  <c r="O105" i="28"/>
  <c r="N105" i="28"/>
  <c r="M105" i="28"/>
  <c r="L105" i="28"/>
  <c r="K105" i="28"/>
  <c r="O104" i="28"/>
  <c r="N104" i="28"/>
  <c r="M104" i="28"/>
  <c r="L104" i="28"/>
  <c r="K104" i="28"/>
  <c r="O103" i="28"/>
  <c r="N103" i="28"/>
  <c r="M103" i="28"/>
  <c r="L103" i="28"/>
  <c r="K103" i="28"/>
  <c r="O102" i="28"/>
  <c r="N102" i="28"/>
  <c r="M102" i="28"/>
  <c r="L102" i="28"/>
  <c r="K102" i="28"/>
  <c r="O101" i="28"/>
  <c r="N101" i="28"/>
  <c r="M101" i="28"/>
  <c r="L101" i="28"/>
  <c r="K101" i="28"/>
  <c r="O100" i="28"/>
  <c r="N100" i="28"/>
  <c r="M100" i="28"/>
  <c r="L100" i="28"/>
  <c r="K100" i="28"/>
  <c r="O99" i="28"/>
  <c r="N99" i="28"/>
  <c r="M99" i="28"/>
  <c r="L99" i="28"/>
  <c r="K99" i="28"/>
  <c r="O98" i="28"/>
  <c r="N98" i="28"/>
  <c r="M98" i="28"/>
  <c r="L98" i="28"/>
  <c r="K98" i="28"/>
  <c r="O97" i="28"/>
  <c r="N97" i="28"/>
  <c r="M97" i="28"/>
  <c r="L97" i="28"/>
  <c r="K97" i="28"/>
  <c r="O96" i="28"/>
  <c r="N96" i="28"/>
  <c r="M96" i="28"/>
  <c r="L96" i="28"/>
  <c r="K96" i="28"/>
  <c r="O95" i="28"/>
  <c r="N95" i="28"/>
  <c r="M95" i="28"/>
  <c r="L95" i="28"/>
  <c r="K95" i="28"/>
  <c r="O94" i="28"/>
  <c r="N94" i="28"/>
  <c r="M94" i="28"/>
  <c r="L94" i="28"/>
  <c r="K94" i="28"/>
  <c r="O93" i="28"/>
  <c r="N93" i="28"/>
  <c r="M93" i="28"/>
  <c r="L93" i="28"/>
  <c r="K93" i="28"/>
  <c r="O92" i="28"/>
  <c r="N92" i="28"/>
  <c r="M92" i="28"/>
  <c r="L92" i="28"/>
  <c r="K92" i="28"/>
  <c r="O91" i="28"/>
  <c r="N91" i="28"/>
  <c r="M91" i="28"/>
  <c r="L91" i="28"/>
  <c r="K91" i="28"/>
  <c r="O90" i="28"/>
  <c r="N90" i="28"/>
  <c r="M90" i="28"/>
  <c r="L90" i="28"/>
  <c r="K90" i="28"/>
  <c r="O89" i="28"/>
  <c r="N89" i="28"/>
  <c r="M89" i="28"/>
  <c r="L89" i="28"/>
  <c r="K89" i="28"/>
  <c r="O88" i="28"/>
  <c r="N88" i="28"/>
  <c r="M88" i="28"/>
  <c r="L88" i="28"/>
  <c r="K88" i="28"/>
  <c r="O87" i="28"/>
  <c r="N87" i="28"/>
  <c r="M87" i="28"/>
  <c r="L87" i="28"/>
  <c r="K87" i="28"/>
  <c r="O86" i="28"/>
  <c r="N86" i="28"/>
  <c r="M86" i="28"/>
  <c r="L86" i="28"/>
  <c r="K86" i="28"/>
  <c r="O85" i="28"/>
  <c r="N85" i="28"/>
  <c r="M85" i="28"/>
  <c r="L85" i="28"/>
  <c r="K85" i="28"/>
  <c r="O84" i="28"/>
  <c r="N84" i="28"/>
  <c r="M84" i="28"/>
  <c r="L84" i="28"/>
  <c r="K84" i="28"/>
  <c r="O83" i="28"/>
  <c r="N83" i="28"/>
  <c r="M83" i="28"/>
  <c r="L83" i="28"/>
  <c r="K83" i="28"/>
  <c r="O82" i="28"/>
  <c r="N82" i="28"/>
  <c r="M82" i="28"/>
  <c r="L82" i="28"/>
  <c r="K82" i="28"/>
  <c r="O81" i="28"/>
  <c r="N81" i="28"/>
  <c r="M81" i="28"/>
  <c r="L81" i="28"/>
  <c r="K81" i="28"/>
  <c r="O80" i="28"/>
  <c r="N80" i="28"/>
  <c r="M80" i="28"/>
  <c r="L80" i="28"/>
  <c r="K80" i="28"/>
  <c r="O79" i="28"/>
  <c r="N79" i="28"/>
  <c r="M79" i="28"/>
  <c r="L79" i="28"/>
  <c r="K79" i="28"/>
  <c r="O78" i="28"/>
  <c r="N78" i="28"/>
  <c r="M78" i="28"/>
  <c r="L78" i="28"/>
  <c r="K78" i="28"/>
  <c r="O77" i="28"/>
  <c r="N77" i="28"/>
  <c r="M77" i="28"/>
  <c r="L77" i="28"/>
  <c r="K77" i="28"/>
  <c r="O76" i="28"/>
  <c r="N76" i="28"/>
  <c r="M76" i="28"/>
  <c r="L76" i="28"/>
  <c r="K76" i="28"/>
  <c r="O75" i="28"/>
  <c r="N75" i="28"/>
  <c r="M75" i="28"/>
  <c r="L75" i="28"/>
  <c r="K75" i="28"/>
  <c r="O74" i="28"/>
  <c r="N74" i="28"/>
  <c r="M74" i="28"/>
  <c r="L74" i="28"/>
  <c r="K74" i="28"/>
  <c r="O73" i="28"/>
  <c r="N73" i="28"/>
  <c r="M73" i="28"/>
  <c r="L73" i="28"/>
  <c r="K73" i="28"/>
  <c r="O72" i="28"/>
  <c r="N72" i="28"/>
  <c r="M72" i="28"/>
  <c r="L72" i="28"/>
  <c r="K72" i="28"/>
  <c r="O71" i="28"/>
  <c r="N71" i="28"/>
  <c r="M71" i="28"/>
  <c r="L71" i="28"/>
  <c r="K71" i="28"/>
  <c r="O70" i="28"/>
  <c r="N70" i="28"/>
  <c r="M70" i="28"/>
  <c r="L70" i="28"/>
  <c r="K70" i="28"/>
  <c r="O69" i="28"/>
  <c r="N69" i="28"/>
  <c r="M69" i="28"/>
  <c r="L69" i="28"/>
  <c r="K69" i="28"/>
  <c r="O68" i="28"/>
  <c r="N68" i="28"/>
  <c r="M68" i="28"/>
  <c r="L68" i="28"/>
  <c r="K68" i="28"/>
  <c r="O67" i="28"/>
  <c r="N67" i="28"/>
  <c r="M67" i="28"/>
  <c r="L67" i="28"/>
  <c r="K67" i="28"/>
  <c r="O66" i="28"/>
  <c r="N66" i="28"/>
  <c r="M66" i="28"/>
  <c r="L66" i="28"/>
  <c r="K66" i="28"/>
  <c r="O65" i="28"/>
  <c r="N65" i="28"/>
  <c r="M65" i="28"/>
  <c r="L65" i="28"/>
  <c r="K65" i="28"/>
  <c r="O64" i="28"/>
  <c r="N64" i="28"/>
  <c r="M64" i="28"/>
  <c r="L64" i="28"/>
  <c r="K64" i="28"/>
  <c r="O63" i="28"/>
  <c r="N63" i="28"/>
  <c r="M63" i="28"/>
  <c r="L63" i="28"/>
  <c r="K63" i="28"/>
  <c r="O62" i="28"/>
  <c r="N62" i="28"/>
  <c r="M62" i="28"/>
  <c r="L62" i="28"/>
  <c r="K62" i="28"/>
  <c r="O61" i="28"/>
  <c r="N61" i="28"/>
  <c r="M61" i="28"/>
  <c r="L61" i="28"/>
  <c r="K61" i="28"/>
  <c r="O60" i="28"/>
  <c r="N60" i="28"/>
  <c r="M60" i="28"/>
  <c r="L60" i="28"/>
  <c r="K60" i="28"/>
  <c r="O59" i="28"/>
  <c r="N59" i="28"/>
  <c r="M59" i="28"/>
  <c r="L59" i="28"/>
  <c r="K59" i="28"/>
  <c r="O58" i="28"/>
  <c r="N58" i="28"/>
  <c r="M58" i="28"/>
  <c r="L58" i="28"/>
  <c r="K58" i="28"/>
  <c r="O57" i="28"/>
  <c r="N57" i="28"/>
  <c r="M57" i="28"/>
  <c r="L57" i="28"/>
  <c r="K57" i="28"/>
  <c r="O56" i="28"/>
  <c r="N56" i="28"/>
  <c r="M56" i="28"/>
  <c r="L56" i="28"/>
  <c r="K56" i="28"/>
  <c r="O55" i="28"/>
  <c r="N55" i="28"/>
  <c r="M55" i="28"/>
  <c r="L55" i="28"/>
  <c r="K55" i="28"/>
  <c r="O54" i="28"/>
  <c r="N54" i="28"/>
  <c r="M54" i="28"/>
  <c r="L54" i="28"/>
  <c r="K54" i="28"/>
  <c r="O53" i="28"/>
  <c r="N53" i="28"/>
  <c r="M53" i="28"/>
  <c r="L53" i="28"/>
  <c r="K53" i="28"/>
  <c r="O52" i="28"/>
  <c r="N52" i="28"/>
  <c r="M52" i="28"/>
  <c r="L52" i="28"/>
  <c r="K52" i="28"/>
  <c r="O51" i="28"/>
  <c r="N51" i="28"/>
  <c r="M51" i="28"/>
  <c r="L51" i="28"/>
  <c r="K51" i="28"/>
  <c r="O50" i="28"/>
  <c r="N50" i="28"/>
  <c r="M50" i="28"/>
  <c r="L50" i="28"/>
  <c r="K50" i="28"/>
  <c r="O49" i="28"/>
  <c r="N49" i="28"/>
  <c r="M49" i="28"/>
  <c r="L49" i="28"/>
  <c r="K49" i="28"/>
  <c r="O48" i="28"/>
  <c r="N48" i="28"/>
  <c r="M48" i="28"/>
  <c r="L48" i="28"/>
  <c r="K48" i="28"/>
  <c r="O47" i="28"/>
  <c r="N47" i="28"/>
  <c r="M47" i="28"/>
  <c r="L47" i="28"/>
  <c r="K47" i="28"/>
  <c r="O46" i="28"/>
  <c r="N46" i="28"/>
  <c r="M46" i="28"/>
  <c r="L46" i="28"/>
  <c r="K46" i="28"/>
  <c r="O45" i="28"/>
  <c r="N45" i="28"/>
  <c r="M45" i="28"/>
  <c r="L45" i="28"/>
  <c r="K45" i="28"/>
  <c r="O44" i="28"/>
  <c r="N44" i="28"/>
  <c r="M44" i="28"/>
  <c r="L44" i="28"/>
  <c r="K44" i="28"/>
  <c r="O43" i="28"/>
  <c r="N43" i="28"/>
  <c r="M43" i="28"/>
  <c r="L43" i="28"/>
  <c r="K43" i="28"/>
  <c r="O42" i="28"/>
  <c r="N42" i="28"/>
  <c r="M42" i="28"/>
  <c r="L42" i="28"/>
  <c r="K42" i="28"/>
  <c r="O41" i="28"/>
  <c r="N41" i="28"/>
  <c r="M41" i="28"/>
  <c r="L41" i="28"/>
  <c r="K41" i="28"/>
  <c r="O40" i="28"/>
  <c r="N40" i="28"/>
  <c r="M40" i="28"/>
  <c r="L40" i="28"/>
  <c r="K40" i="28"/>
  <c r="O39" i="28"/>
  <c r="N39" i="28"/>
  <c r="M39" i="28"/>
  <c r="L39" i="28"/>
  <c r="K39" i="28"/>
  <c r="O38" i="28"/>
  <c r="N38" i="28"/>
  <c r="M38" i="28"/>
  <c r="L38" i="28"/>
  <c r="K38" i="28"/>
  <c r="O37" i="28"/>
  <c r="N37" i="28"/>
  <c r="M37" i="28"/>
  <c r="L37" i="28"/>
  <c r="K37" i="28"/>
  <c r="O36" i="28"/>
  <c r="N36" i="28"/>
  <c r="M36" i="28"/>
  <c r="L36" i="28"/>
  <c r="K36" i="28"/>
  <c r="O35" i="28"/>
  <c r="N35" i="28"/>
  <c r="M35" i="28"/>
  <c r="L35" i="28"/>
  <c r="K35" i="28"/>
  <c r="O34" i="28"/>
  <c r="N34" i="28"/>
  <c r="M34" i="28"/>
  <c r="L34" i="28"/>
  <c r="K34" i="28"/>
  <c r="O33" i="28"/>
  <c r="N33" i="28"/>
  <c r="M33" i="28"/>
  <c r="L33" i="28"/>
  <c r="K33" i="28"/>
  <c r="O32" i="28"/>
  <c r="N32" i="28"/>
  <c r="M32" i="28"/>
  <c r="L32" i="28"/>
  <c r="K32" i="28"/>
  <c r="O31" i="28"/>
  <c r="N31" i="28"/>
  <c r="M31" i="28"/>
  <c r="L31" i="28"/>
  <c r="K31" i="28"/>
  <c r="O30" i="28"/>
  <c r="N30" i="28"/>
  <c r="M30" i="28"/>
  <c r="L30" i="28"/>
  <c r="K30" i="28"/>
  <c r="O29" i="28"/>
  <c r="N29" i="28"/>
  <c r="M29" i="28"/>
  <c r="L29" i="28"/>
  <c r="K29" i="28"/>
  <c r="O28" i="28"/>
  <c r="N28" i="28"/>
  <c r="M28" i="28"/>
  <c r="L28" i="28"/>
  <c r="K28" i="28"/>
  <c r="O27" i="28"/>
  <c r="N27" i="28"/>
  <c r="M27" i="28"/>
  <c r="L27" i="28"/>
  <c r="K27" i="28"/>
  <c r="O26" i="28"/>
  <c r="N26" i="28"/>
  <c r="M26" i="28"/>
  <c r="L26" i="28"/>
  <c r="K26" i="28"/>
  <c r="O25" i="28"/>
  <c r="N25" i="28"/>
  <c r="M25" i="28"/>
  <c r="L25" i="28"/>
  <c r="K25" i="28"/>
  <c r="O24" i="28"/>
  <c r="N24" i="28"/>
  <c r="M24" i="28"/>
  <c r="L24" i="28"/>
  <c r="K24" i="28"/>
  <c r="O23" i="28"/>
  <c r="N23" i="28"/>
  <c r="M23" i="28"/>
  <c r="L23" i="28"/>
  <c r="K23" i="28"/>
  <c r="O22" i="28"/>
  <c r="N22" i="28"/>
  <c r="M22" i="28"/>
  <c r="L22" i="28"/>
  <c r="K22" i="28"/>
  <c r="O21" i="28"/>
  <c r="N21" i="28"/>
  <c r="M21" i="28"/>
  <c r="L21" i="28"/>
  <c r="K21" i="28"/>
  <c r="O20" i="28"/>
  <c r="N20" i="28"/>
  <c r="M20" i="28"/>
  <c r="L20" i="28"/>
  <c r="K20" i="28"/>
  <c r="O19" i="28"/>
  <c r="N19" i="28"/>
  <c r="M19" i="28"/>
  <c r="L19" i="28"/>
  <c r="K19" i="28"/>
  <c r="O18" i="28"/>
  <c r="N18" i="28"/>
  <c r="M18" i="28"/>
  <c r="L18" i="28"/>
  <c r="K18" i="28"/>
  <c r="O17" i="28"/>
  <c r="N17" i="28"/>
  <c r="M17" i="28"/>
  <c r="L17" i="28"/>
  <c r="K17" i="28"/>
  <c r="O16" i="28"/>
  <c r="N16" i="28"/>
  <c r="M16" i="28"/>
  <c r="L16" i="28"/>
  <c r="K16" i="28"/>
  <c r="O15" i="28"/>
  <c r="N15" i="28"/>
  <c r="M15" i="28"/>
  <c r="L15" i="28"/>
  <c r="K15" i="28"/>
  <c r="O14" i="28"/>
  <c r="N14" i="28"/>
  <c r="M14" i="28"/>
  <c r="L14" i="28"/>
  <c r="K14" i="28"/>
  <c r="O13" i="28"/>
  <c r="N13" i="28"/>
  <c r="M13" i="28"/>
  <c r="L13" i="28"/>
  <c r="K13" i="28"/>
  <c r="O12" i="28"/>
  <c r="N12" i="28"/>
  <c r="M12" i="28"/>
  <c r="L12" i="28"/>
  <c r="K12" i="28"/>
  <c r="O270" i="27"/>
  <c r="N270" i="27"/>
  <c r="M270" i="27"/>
  <c r="L270" i="27"/>
  <c r="K270" i="27"/>
  <c r="O269" i="27"/>
  <c r="N269" i="27"/>
  <c r="M269" i="27"/>
  <c r="L269" i="27"/>
  <c r="K269" i="27"/>
  <c r="O268" i="27"/>
  <c r="N268" i="27"/>
  <c r="M268" i="27"/>
  <c r="L268" i="27"/>
  <c r="K268" i="27"/>
  <c r="O267" i="27"/>
  <c r="N267" i="27"/>
  <c r="M267" i="27"/>
  <c r="L267" i="27"/>
  <c r="K267" i="27"/>
  <c r="O266" i="27"/>
  <c r="N266" i="27"/>
  <c r="M266" i="27"/>
  <c r="L266" i="27"/>
  <c r="K266" i="27"/>
  <c r="O265" i="27"/>
  <c r="N265" i="27"/>
  <c r="M265" i="27"/>
  <c r="L265" i="27"/>
  <c r="K265" i="27"/>
  <c r="O264" i="27"/>
  <c r="N264" i="27"/>
  <c r="M264" i="27"/>
  <c r="L264" i="27"/>
  <c r="K264" i="27"/>
  <c r="O263" i="27"/>
  <c r="N263" i="27"/>
  <c r="M263" i="27"/>
  <c r="L263" i="27"/>
  <c r="K263" i="27"/>
  <c r="O262" i="27"/>
  <c r="N262" i="27"/>
  <c r="M262" i="27"/>
  <c r="L262" i="27"/>
  <c r="K262" i="27"/>
  <c r="O261" i="27"/>
  <c r="N261" i="27"/>
  <c r="M261" i="27"/>
  <c r="L261" i="27"/>
  <c r="K261" i="27"/>
  <c r="O260" i="27"/>
  <c r="N260" i="27"/>
  <c r="M260" i="27"/>
  <c r="L260" i="27"/>
  <c r="K260" i="27"/>
  <c r="O259" i="27"/>
  <c r="N259" i="27"/>
  <c r="M259" i="27"/>
  <c r="L259" i="27"/>
  <c r="K259" i="27"/>
  <c r="O258" i="27"/>
  <c r="N258" i="27"/>
  <c r="M258" i="27"/>
  <c r="L258" i="27"/>
  <c r="K258" i="27"/>
  <c r="O257" i="27"/>
  <c r="N257" i="27"/>
  <c r="M257" i="27"/>
  <c r="L257" i="27"/>
  <c r="K257" i="27"/>
  <c r="O256" i="27"/>
  <c r="N256" i="27"/>
  <c r="M256" i="27"/>
  <c r="L256" i="27"/>
  <c r="K256" i="27"/>
  <c r="O255" i="27"/>
  <c r="N255" i="27"/>
  <c r="M255" i="27"/>
  <c r="L255" i="27"/>
  <c r="K255" i="27"/>
  <c r="O254" i="27"/>
  <c r="N254" i="27"/>
  <c r="M254" i="27"/>
  <c r="L254" i="27"/>
  <c r="K254" i="27"/>
  <c r="O253" i="27"/>
  <c r="N253" i="27"/>
  <c r="M253" i="27"/>
  <c r="L253" i="27"/>
  <c r="K253" i="27"/>
  <c r="O252" i="27"/>
  <c r="N252" i="27"/>
  <c r="M252" i="27"/>
  <c r="L252" i="27"/>
  <c r="K252" i="27"/>
  <c r="O251" i="27"/>
  <c r="N251" i="27"/>
  <c r="M251" i="27"/>
  <c r="L251" i="27"/>
  <c r="K251" i="27"/>
  <c r="O250" i="27"/>
  <c r="N250" i="27"/>
  <c r="M250" i="27"/>
  <c r="L250" i="27"/>
  <c r="K250" i="27"/>
  <c r="O249" i="27"/>
  <c r="N249" i="27"/>
  <c r="M249" i="27"/>
  <c r="L249" i="27"/>
  <c r="K249" i="27"/>
  <c r="O248" i="27"/>
  <c r="N248" i="27"/>
  <c r="M248" i="27"/>
  <c r="L248" i="27"/>
  <c r="K248" i="27"/>
  <c r="O247" i="27"/>
  <c r="N247" i="27"/>
  <c r="M247" i="27"/>
  <c r="L247" i="27"/>
  <c r="K247" i="27"/>
  <c r="O246" i="27"/>
  <c r="N246" i="27"/>
  <c r="M246" i="27"/>
  <c r="L246" i="27"/>
  <c r="K246" i="27"/>
  <c r="O245" i="27"/>
  <c r="N245" i="27"/>
  <c r="M245" i="27"/>
  <c r="L245" i="27"/>
  <c r="K245" i="27"/>
  <c r="O244" i="27"/>
  <c r="N244" i="27"/>
  <c r="M244" i="27"/>
  <c r="L244" i="27"/>
  <c r="K244" i="27"/>
  <c r="O243" i="27"/>
  <c r="N243" i="27"/>
  <c r="M243" i="27"/>
  <c r="L243" i="27"/>
  <c r="K243" i="27"/>
  <c r="O242" i="27"/>
  <c r="N242" i="27"/>
  <c r="M242" i="27"/>
  <c r="L242" i="27"/>
  <c r="K242" i="27"/>
  <c r="O241" i="27"/>
  <c r="N241" i="27"/>
  <c r="M241" i="27"/>
  <c r="L241" i="27"/>
  <c r="K241" i="27"/>
  <c r="O240" i="27"/>
  <c r="N240" i="27"/>
  <c r="M240" i="27"/>
  <c r="L240" i="27"/>
  <c r="K240" i="27"/>
  <c r="O239" i="27"/>
  <c r="N239" i="27"/>
  <c r="M239" i="27"/>
  <c r="L239" i="27"/>
  <c r="K239" i="27"/>
  <c r="O238" i="27"/>
  <c r="N238" i="27"/>
  <c r="M238" i="27"/>
  <c r="L238" i="27"/>
  <c r="K238" i="27"/>
  <c r="O237" i="27"/>
  <c r="N237" i="27"/>
  <c r="M237" i="27"/>
  <c r="L237" i="27"/>
  <c r="K237" i="27"/>
  <c r="O236" i="27"/>
  <c r="N236" i="27"/>
  <c r="M236" i="27"/>
  <c r="L236" i="27"/>
  <c r="K236" i="27"/>
  <c r="O235" i="27"/>
  <c r="N235" i="27"/>
  <c r="M235" i="27"/>
  <c r="L235" i="27"/>
  <c r="K235" i="27"/>
  <c r="O234" i="27"/>
  <c r="N234" i="27"/>
  <c r="M234" i="27"/>
  <c r="L234" i="27"/>
  <c r="K234" i="27"/>
  <c r="O233" i="27"/>
  <c r="N233" i="27"/>
  <c r="M233" i="27"/>
  <c r="L233" i="27"/>
  <c r="K233" i="27"/>
  <c r="O232" i="27"/>
  <c r="N232" i="27"/>
  <c r="M232" i="27"/>
  <c r="L232" i="27"/>
  <c r="K232" i="27"/>
  <c r="O231" i="27"/>
  <c r="N231" i="27"/>
  <c r="M231" i="27"/>
  <c r="L231" i="27"/>
  <c r="K231" i="27"/>
  <c r="O230" i="27"/>
  <c r="N230" i="27"/>
  <c r="M230" i="27"/>
  <c r="L230" i="27"/>
  <c r="K230" i="27"/>
  <c r="O229" i="27"/>
  <c r="N229" i="27"/>
  <c r="M229" i="27"/>
  <c r="L229" i="27"/>
  <c r="K229" i="27"/>
  <c r="O228" i="27"/>
  <c r="N228" i="27"/>
  <c r="M228" i="27"/>
  <c r="L228" i="27"/>
  <c r="K228" i="27"/>
  <c r="O227" i="27"/>
  <c r="N227" i="27"/>
  <c r="M227" i="27"/>
  <c r="L227" i="27"/>
  <c r="K227" i="27"/>
  <c r="O226" i="27"/>
  <c r="N226" i="27"/>
  <c r="M226" i="27"/>
  <c r="L226" i="27"/>
  <c r="K226" i="27"/>
  <c r="O225" i="27"/>
  <c r="N225" i="27"/>
  <c r="M225" i="27"/>
  <c r="L225" i="27"/>
  <c r="K225" i="27"/>
  <c r="O224" i="27"/>
  <c r="N224" i="27"/>
  <c r="M224" i="27"/>
  <c r="L224" i="27"/>
  <c r="K224" i="27"/>
  <c r="O223" i="27"/>
  <c r="N223" i="27"/>
  <c r="M223" i="27"/>
  <c r="L223" i="27"/>
  <c r="K223" i="27"/>
  <c r="O222" i="27"/>
  <c r="N222" i="27"/>
  <c r="M222" i="27"/>
  <c r="L222" i="27"/>
  <c r="K222" i="27"/>
  <c r="O221" i="27"/>
  <c r="N221" i="27"/>
  <c r="M221" i="27"/>
  <c r="L221" i="27"/>
  <c r="K221" i="27"/>
  <c r="O220" i="27"/>
  <c r="N220" i="27"/>
  <c r="M220" i="27"/>
  <c r="L220" i="27"/>
  <c r="K220" i="27"/>
  <c r="O219" i="27"/>
  <c r="N219" i="27"/>
  <c r="M219" i="27"/>
  <c r="L219" i="27"/>
  <c r="K219" i="27"/>
  <c r="O218" i="27"/>
  <c r="N218" i="27"/>
  <c r="M218" i="27"/>
  <c r="L218" i="27"/>
  <c r="K218" i="27"/>
  <c r="O217" i="27"/>
  <c r="N217" i="27"/>
  <c r="M217" i="27"/>
  <c r="L217" i="27"/>
  <c r="K217" i="27"/>
  <c r="O216" i="27"/>
  <c r="N216" i="27"/>
  <c r="M216" i="27"/>
  <c r="L216" i="27"/>
  <c r="K216" i="27"/>
  <c r="O215" i="27"/>
  <c r="N215" i="27"/>
  <c r="M215" i="27"/>
  <c r="L215" i="27"/>
  <c r="K215" i="27"/>
  <c r="O214" i="27"/>
  <c r="N214" i="27"/>
  <c r="M214" i="27"/>
  <c r="L214" i="27"/>
  <c r="K214" i="27"/>
  <c r="O213" i="27"/>
  <c r="N213" i="27"/>
  <c r="M213" i="27"/>
  <c r="L213" i="27"/>
  <c r="K213" i="27"/>
  <c r="O212" i="27"/>
  <c r="N212" i="27"/>
  <c r="M212" i="27"/>
  <c r="L212" i="27"/>
  <c r="K212" i="27"/>
  <c r="O211" i="27"/>
  <c r="N211" i="27"/>
  <c r="M211" i="27"/>
  <c r="L211" i="27"/>
  <c r="K211" i="27"/>
  <c r="O210" i="27"/>
  <c r="N210" i="27"/>
  <c r="M210" i="27"/>
  <c r="L210" i="27"/>
  <c r="K210" i="27"/>
  <c r="O209" i="27"/>
  <c r="N209" i="27"/>
  <c r="M209" i="27"/>
  <c r="L209" i="27"/>
  <c r="K209" i="27"/>
  <c r="O208" i="27"/>
  <c r="N208" i="27"/>
  <c r="M208" i="27"/>
  <c r="L208" i="27"/>
  <c r="K208" i="27"/>
  <c r="O207" i="27"/>
  <c r="N207" i="27"/>
  <c r="M207" i="27"/>
  <c r="L207" i="27"/>
  <c r="K207" i="27"/>
  <c r="O206" i="27"/>
  <c r="N206" i="27"/>
  <c r="M206" i="27"/>
  <c r="L206" i="27"/>
  <c r="K206" i="27"/>
  <c r="O205" i="27"/>
  <c r="N205" i="27"/>
  <c r="M205" i="27"/>
  <c r="L205" i="27"/>
  <c r="K205" i="27"/>
  <c r="O204" i="27"/>
  <c r="N204" i="27"/>
  <c r="M204" i="27"/>
  <c r="L204" i="27"/>
  <c r="K204" i="27"/>
  <c r="O203" i="27"/>
  <c r="N203" i="27"/>
  <c r="M203" i="27"/>
  <c r="L203" i="27"/>
  <c r="K203" i="27"/>
  <c r="O202" i="27"/>
  <c r="N202" i="27"/>
  <c r="M202" i="27"/>
  <c r="L202" i="27"/>
  <c r="K202" i="27"/>
  <c r="O201" i="27"/>
  <c r="N201" i="27"/>
  <c r="M201" i="27"/>
  <c r="L201" i="27"/>
  <c r="K201" i="27"/>
  <c r="O200" i="27"/>
  <c r="N200" i="27"/>
  <c r="M200" i="27"/>
  <c r="L200" i="27"/>
  <c r="K200" i="27"/>
  <c r="O199" i="27"/>
  <c r="N199" i="27"/>
  <c r="M199" i="27"/>
  <c r="L199" i="27"/>
  <c r="K199" i="27"/>
  <c r="O198" i="27"/>
  <c r="N198" i="27"/>
  <c r="M198" i="27"/>
  <c r="L198" i="27"/>
  <c r="K198" i="27"/>
  <c r="O197" i="27"/>
  <c r="N197" i="27"/>
  <c r="M197" i="27"/>
  <c r="L197" i="27"/>
  <c r="K197" i="27"/>
  <c r="O196" i="27"/>
  <c r="N196" i="27"/>
  <c r="M196" i="27"/>
  <c r="L196" i="27"/>
  <c r="K196" i="27"/>
  <c r="O195" i="27"/>
  <c r="N195" i="27"/>
  <c r="M195" i="27"/>
  <c r="L195" i="27"/>
  <c r="K195" i="27"/>
  <c r="O194" i="27"/>
  <c r="N194" i="27"/>
  <c r="M194" i="27"/>
  <c r="L194" i="27"/>
  <c r="K194" i="27"/>
  <c r="O193" i="27"/>
  <c r="N193" i="27"/>
  <c r="M193" i="27"/>
  <c r="L193" i="27"/>
  <c r="K193" i="27"/>
  <c r="O192" i="27"/>
  <c r="N192" i="27"/>
  <c r="M192" i="27"/>
  <c r="L192" i="27"/>
  <c r="K192" i="27"/>
  <c r="O191" i="27"/>
  <c r="N191" i="27"/>
  <c r="M191" i="27"/>
  <c r="L191" i="27"/>
  <c r="K191" i="27"/>
  <c r="O190" i="27"/>
  <c r="N190" i="27"/>
  <c r="M190" i="27"/>
  <c r="L190" i="27"/>
  <c r="K190" i="27"/>
  <c r="O189" i="27"/>
  <c r="N189" i="27"/>
  <c r="M189" i="27"/>
  <c r="L189" i="27"/>
  <c r="K189" i="27"/>
  <c r="O188" i="27"/>
  <c r="N188" i="27"/>
  <c r="M188" i="27"/>
  <c r="L188" i="27"/>
  <c r="K188" i="27"/>
  <c r="O187" i="27"/>
  <c r="N187" i="27"/>
  <c r="M187" i="27"/>
  <c r="L187" i="27"/>
  <c r="K187" i="27"/>
  <c r="O186" i="27"/>
  <c r="N186" i="27"/>
  <c r="M186" i="27"/>
  <c r="L186" i="27"/>
  <c r="K186" i="27"/>
  <c r="O185" i="27"/>
  <c r="N185" i="27"/>
  <c r="M185" i="27"/>
  <c r="L185" i="27"/>
  <c r="K185" i="27"/>
  <c r="O184" i="27"/>
  <c r="N184" i="27"/>
  <c r="M184" i="27"/>
  <c r="L184" i="27"/>
  <c r="K184" i="27"/>
  <c r="O183" i="27"/>
  <c r="N183" i="27"/>
  <c r="M183" i="27"/>
  <c r="L183" i="27"/>
  <c r="K183" i="27"/>
  <c r="O182" i="27"/>
  <c r="N182" i="27"/>
  <c r="M182" i="27"/>
  <c r="L182" i="27"/>
  <c r="K182" i="27"/>
  <c r="O181" i="27"/>
  <c r="N181" i="27"/>
  <c r="M181" i="27"/>
  <c r="L181" i="27"/>
  <c r="K181" i="27"/>
  <c r="O180" i="27"/>
  <c r="N180" i="27"/>
  <c r="M180" i="27"/>
  <c r="L180" i="27"/>
  <c r="K180" i="27"/>
  <c r="O179" i="27"/>
  <c r="N179" i="27"/>
  <c r="M179" i="27"/>
  <c r="L179" i="27"/>
  <c r="K179" i="27"/>
  <c r="O178" i="27"/>
  <c r="N178" i="27"/>
  <c r="M178" i="27"/>
  <c r="L178" i="27"/>
  <c r="K178" i="27"/>
  <c r="O177" i="27"/>
  <c r="N177" i="27"/>
  <c r="M177" i="27"/>
  <c r="L177" i="27"/>
  <c r="K177" i="27"/>
  <c r="O176" i="27"/>
  <c r="N176" i="27"/>
  <c r="M176" i="27"/>
  <c r="L176" i="27"/>
  <c r="K176" i="27"/>
  <c r="O175" i="27"/>
  <c r="N175" i="27"/>
  <c r="M175" i="27"/>
  <c r="L175" i="27"/>
  <c r="K175" i="27"/>
  <c r="O174" i="27"/>
  <c r="N174" i="27"/>
  <c r="M174" i="27"/>
  <c r="L174" i="27"/>
  <c r="K174" i="27"/>
  <c r="O173" i="27"/>
  <c r="N173" i="27"/>
  <c r="M173" i="27"/>
  <c r="L173" i="27"/>
  <c r="K173" i="27"/>
  <c r="O172" i="27"/>
  <c r="N172" i="27"/>
  <c r="M172" i="27"/>
  <c r="L172" i="27"/>
  <c r="K172" i="27"/>
  <c r="O171" i="27"/>
  <c r="N171" i="27"/>
  <c r="M171" i="27"/>
  <c r="L171" i="27"/>
  <c r="K171" i="27"/>
  <c r="O170" i="27"/>
  <c r="N170" i="27"/>
  <c r="M170" i="27"/>
  <c r="L170" i="27"/>
  <c r="K170" i="27"/>
  <c r="O169" i="27"/>
  <c r="N169" i="27"/>
  <c r="M169" i="27"/>
  <c r="L169" i="27"/>
  <c r="K169" i="27"/>
  <c r="O168" i="27"/>
  <c r="N168" i="27"/>
  <c r="M168" i="27"/>
  <c r="L168" i="27"/>
  <c r="K168" i="27"/>
  <c r="O167" i="27"/>
  <c r="N167" i="27"/>
  <c r="M167" i="27"/>
  <c r="L167" i="27"/>
  <c r="K167" i="27"/>
  <c r="O166" i="27"/>
  <c r="N166" i="27"/>
  <c r="M166" i="27"/>
  <c r="L166" i="27"/>
  <c r="K166" i="27"/>
  <c r="O165" i="27"/>
  <c r="N165" i="27"/>
  <c r="M165" i="27"/>
  <c r="L165" i="27"/>
  <c r="K165" i="27"/>
  <c r="O164" i="27"/>
  <c r="N164" i="27"/>
  <c r="M164" i="27"/>
  <c r="L164" i="27"/>
  <c r="K164" i="27"/>
  <c r="O163" i="27"/>
  <c r="N163" i="27"/>
  <c r="M163" i="27"/>
  <c r="L163" i="27"/>
  <c r="K163" i="27"/>
  <c r="O162" i="27"/>
  <c r="N162" i="27"/>
  <c r="M162" i="27"/>
  <c r="L162" i="27"/>
  <c r="K162" i="27"/>
  <c r="O161" i="27"/>
  <c r="N161" i="27"/>
  <c r="M161" i="27"/>
  <c r="L161" i="27"/>
  <c r="K161" i="27"/>
  <c r="O160" i="27"/>
  <c r="N160" i="27"/>
  <c r="M160" i="27"/>
  <c r="L160" i="27"/>
  <c r="K160" i="27"/>
  <c r="O159" i="27"/>
  <c r="N159" i="27"/>
  <c r="M159" i="27"/>
  <c r="L159" i="27"/>
  <c r="K159" i="27"/>
  <c r="O158" i="27"/>
  <c r="N158" i="27"/>
  <c r="M158" i="27"/>
  <c r="L158" i="27"/>
  <c r="K158" i="27"/>
  <c r="O157" i="27"/>
  <c r="N157" i="27"/>
  <c r="M157" i="27"/>
  <c r="L157" i="27"/>
  <c r="K157" i="27"/>
  <c r="O156" i="27"/>
  <c r="N156" i="27"/>
  <c r="M156" i="27"/>
  <c r="L156" i="27"/>
  <c r="K156" i="27"/>
  <c r="O155" i="27"/>
  <c r="N155" i="27"/>
  <c r="M155" i="27"/>
  <c r="L155" i="27"/>
  <c r="K155" i="27"/>
  <c r="O154" i="27"/>
  <c r="N154" i="27"/>
  <c r="M154" i="27"/>
  <c r="L154" i="27"/>
  <c r="K154" i="27"/>
  <c r="O153" i="27"/>
  <c r="N153" i="27"/>
  <c r="M153" i="27"/>
  <c r="L153" i="27"/>
  <c r="K153" i="27"/>
  <c r="O152" i="27"/>
  <c r="N152" i="27"/>
  <c r="M152" i="27"/>
  <c r="L152" i="27"/>
  <c r="K152" i="27"/>
  <c r="O151" i="27"/>
  <c r="N151" i="27"/>
  <c r="M151" i="27"/>
  <c r="L151" i="27"/>
  <c r="K151" i="27"/>
  <c r="O150" i="27"/>
  <c r="N150" i="27"/>
  <c r="M150" i="27"/>
  <c r="L150" i="27"/>
  <c r="K150" i="27"/>
  <c r="O149" i="27"/>
  <c r="N149" i="27"/>
  <c r="M149" i="27"/>
  <c r="L149" i="27"/>
  <c r="K149" i="27"/>
  <c r="O148" i="27"/>
  <c r="N148" i="27"/>
  <c r="M148" i="27"/>
  <c r="L148" i="27"/>
  <c r="K148" i="27"/>
  <c r="O147" i="27"/>
  <c r="N147" i="27"/>
  <c r="M147" i="27"/>
  <c r="L147" i="27"/>
  <c r="K147" i="27"/>
  <c r="O146" i="27"/>
  <c r="N146" i="27"/>
  <c r="M146" i="27"/>
  <c r="L146" i="27"/>
  <c r="K146" i="27"/>
  <c r="O145" i="27"/>
  <c r="N145" i="27"/>
  <c r="M145" i="27"/>
  <c r="L145" i="27"/>
  <c r="K145" i="27"/>
  <c r="O144" i="27"/>
  <c r="N144" i="27"/>
  <c r="M144" i="27"/>
  <c r="L144" i="27"/>
  <c r="K144" i="27"/>
  <c r="O143" i="27"/>
  <c r="N143" i="27"/>
  <c r="M143" i="27"/>
  <c r="L143" i="27"/>
  <c r="K143" i="27"/>
  <c r="O142" i="27"/>
  <c r="N142" i="27"/>
  <c r="M142" i="27"/>
  <c r="L142" i="27"/>
  <c r="K142" i="27"/>
  <c r="O141" i="27"/>
  <c r="N141" i="27"/>
  <c r="M141" i="27"/>
  <c r="L141" i="27"/>
  <c r="K141" i="27"/>
  <c r="O140" i="27"/>
  <c r="N140" i="27"/>
  <c r="M140" i="27"/>
  <c r="L140" i="27"/>
  <c r="K140" i="27"/>
  <c r="O139" i="27"/>
  <c r="N139" i="27"/>
  <c r="M139" i="27"/>
  <c r="L139" i="27"/>
  <c r="K139" i="27"/>
  <c r="O138" i="27"/>
  <c r="N138" i="27"/>
  <c r="M138" i="27"/>
  <c r="L138" i="27"/>
  <c r="K138" i="27"/>
  <c r="O137" i="27"/>
  <c r="N137" i="27"/>
  <c r="M137" i="27"/>
  <c r="L137" i="27"/>
  <c r="K137" i="27"/>
  <c r="O136" i="27"/>
  <c r="N136" i="27"/>
  <c r="M136" i="27"/>
  <c r="L136" i="27"/>
  <c r="K136" i="27"/>
  <c r="O135" i="27"/>
  <c r="N135" i="27"/>
  <c r="M135" i="27"/>
  <c r="L135" i="27"/>
  <c r="K135" i="27"/>
  <c r="O134" i="27"/>
  <c r="N134" i="27"/>
  <c r="M134" i="27"/>
  <c r="L134" i="27"/>
  <c r="K134" i="27"/>
  <c r="O133" i="27"/>
  <c r="N133" i="27"/>
  <c r="M133" i="27"/>
  <c r="L133" i="27"/>
  <c r="K133" i="27"/>
  <c r="O132" i="27"/>
  <c r="N132" i="27"/>
  <c r="M132" i="27"/>
  <c r="L132" i="27"/>
  <c r="K132" i="27"/>
  <c r="O131" i="27"/>
  <c r="N131" i="27"/>
  <c r="M131" i="27"/>
  <c r="L131" i="27"/>
  <c r="K131" i="27"/>
  <c r="O130" i="27"/>
  <c r="N130" i="27"/>
  <c r="M130" i="27"/>
  <c r="L130" i="27"/>
  <c r="K130" i="27"/>
  <c r="O129" i="27"/>
  <c r="N129" i="27"/>
  <c r="M129" i="27"/>
  <c r="L129" i="27"/>
  <c r="K129" i="27"/>
  <c r="O128" i="27"/>
  <c r="N128" i="27"/>
  <c r="M128" i="27"/>
  <c r="L128" i="27"/>
  <c r="K128" i="27"/>
  <c r="O127" i="27"/>
  <c r="N127" i="27"/>
  <c r="M127" i="27"/>
  <c r="L127" i="27"/>
  <c r="K127" i="27"/>
  <c r="O126" i="27"/>
  <c r="N126" i="27"/>
  <c r="M126" i="27"/>
  <c r="L126" i="27"/>
  <c r="K126" i="27"/>
  <c r="O125" i="27"/>
  <c r="N125" i="27"/>
  <c r="M125" i="27"/>
  <c r="L125" i="27"/>
  <c r="K125" i="27"/>
  <c r="O124" i="27"/>
  <c r="N124" i="27"/>
  <c r="M124" i="27"/>
  <c r="L124" i="27"/>
  <c r="K124" i="27"/>
  <c r="O123" i="27"/>
  <c r="N123" i="27"/>
  <c r="M123" i="27"/>
  <c r="L123" i="27"/>
  <c r="K123" i="27"/>
  <c r="O122" i="27"/>
  <c r="N122" i="27"/>
  <c r="M122" i="27"/>
  <c r="L122" i="27"/>
  <c r="K122" i="27"/>
  <c r="O121" i="27"/>
  <c r="N121" i="27"/>
  <c r="M121" i="27"/>
  <c r="L121" i="27"/>
  <c r="K121" i="27"/>
  <c r="O120" i="27"/>
  <c r="N120" i="27"/>
  <c r="M120" i="27"/>
  <c r="L120" i="27"/>
  <c r="K120" i="27"/>
  <c r="O119" i="27"/>
  <c r="N119" i="27"/>
  <c r="M119" i="27"/>
  <c r="L119" i="27"/>
  <c r="K119" i="27"/>
  <c r="O118" i="27"/>
  <c r="N118" i="27"/>
  <c r="M118" i="27"/>
  <c r="L118" i="27"/>
  <c r="K118" i="27"/>
  <c r="O117" i="27"/>
  <c r="N117" i="27"/>
  <c r="M117" i="27"/>
  <c r="L117" i="27"/>
  <c r="K117" i="27"/>
  <c r="O116" i="27"/>
  <c r="N116" i="27"/>
  <c r="M116" i="27"/>
  <c r="L116" i="27"/>
  <c r="K116" i="27"/>
  <c r="O115" i="27"/>
  <c r="N115" i="27"/>
  <c r="M115" i="27"/>
  <c r="L115" i="27"/>
  <c r="K115" i="27"/>
  <c r="O114" i="27"/>
  <c r="N114" i="27"/>
  <c r="M114" i="27"/>
  <c r="L114" i="27"/>
  <c r="K114" i="27"/>
  <c r="O113" i="27"/>
  <c r="N113" i="27"/>
  <c r="M113" i="27"/>
  <c r="L113" i="27"/>
  <c r="K113" i="27"/>
  <c r="O112" i="27"/>
  <c r="N112" i="27"/>
  <c r="M112" i="27"/>
  <c r="L112" i="27"/>
  <c r="K112" i="27"/>
  <c r="O111" i="27"/>
  <c r="N111" i="27"/>
  <c r="M111" i="27"/>
  <c r="L111" i="27"/>
  <c r="K111" i="27"/>
  <c r="O110" i="27"/>
  <c r="N110" i="27"/>
  <c r="M110" i="27"/>
  <c r="L110" i="27"/>
  <c r="K110" i="27"/>
  <c r="O109" i="27"/>
  <c r="N109" i="27"/>
  <c r="M109" i="27"/>
  <c r="L109" i="27"/>
  <c r="K109" i="27"/>
  <c r="O108" i="27"/>
  <c r="N108" i="27"/>
  <c r="M108" i="27"/>
  <c r="L108" i="27"/>
  <c r="K108" i="27"/>
  <c r="O107" i="27"/>
  <c r="N107" i="27"/>
  <c r="M107" i="27"/>
  <c r="L107" i="27"/>
  <c r="K107" i="27"/>
  <c r="O106" i="27"/>
  <c r="N106" i="27"/>
  <c r="M106" i="27"/>
  <c r="L106" i="27"/>
  <c r="K106" i="27"/>
  <c r="O105" i="27"/>
  <c r="N105" i="27"/>
  <c r="M105" i="27"/>
  <c r="L105" i="27"/>
  <c r="K105" i="27"/>
  <c r="O104" i="27"/>
  <c r="N104" i="27"/>
  <c r="M104" i="27"/>
  <c r="L104" i="27"/>
  <c r="K104" i="27"/>
  <c r="O103" i="27"/>
  <c r="N103" i="27"/>
  <c r="M103" i="27"/>
  <c r="L103" i="27"/>
  <c r="K103" i="27"/>
  <c r="O102" i="27"/>
  <c r="N102" i="27"/>
  <c r="M102" i="27"/>
  <c r="L102" i="27"/>
  <c r="K102" i="27"/>
  <c r="O101" i="27"/>
  <c r="N101" i="27"/>
  <c r="M101" i="27"/>
  <c r="L101" i="27"/>
  <c r="K101" i="27"/>
  <c r="O100" i="27"/>
  <c r="N100" i="27"/>
  <c r="M100" i="27"/>
  <c r="L100" i="27"/>
  <c r="K100" i="27"/>
  <c r="O99" i="27"/>
  <c r="N99" i="27"/>
  <c r="M99" i="27"/>
  <c r="L99" i="27"/>
  <c r="K99" i="27"/>
  <c r="O98" i="27"/>
  <c r="N98" i="27"/>
  <c r="M98" i="27"/>
  <c r="L98" i="27"/>
  <c r="K98" i="27"/>
  <c r="O97" i="27"/>
  <c r="N97" i="27"/>
  <c r="M97" i="27"/>
  <c r="L97" i="27"/>
  <c r="K97" i="27"/>
  <c r="O96" i="27"/>
  <c r="N96" i="27"/>
  <c r="M96" i="27"/>
  <c r="L96" i="27"/>
  <c r="K96" i="27"/>
  <c r="O95" i="27"/>
  <c r="N95" i="27"/>
  <c r="M95" i="27"/>
  <c r="L95" i="27"/>
  <c r="K95" i="27"/>
  <c r="O94" i="27"/>
  <c r="N94" i="27"/>
  <c r="M94" i="27"/>
  <c r="L94" i="27"/>
  <c r="K94" i="27"/>
  <c r="O93" i="27"/>
  <c r="N93" i="27"/>
  <c r="M93" i="27"/>
  <c r="L93" i="27"/>
  <c r="K93" i="27"/>
  <c r="O92" i="27"/>
  <c r="N92" i="27"/>
  <c r="M92" i="27"/>
  <c r="L92" i="27"/>
  <c r="K92" i="27"/>
  <c r="O91" i="27"/>
  <c r="N91" i="27"/>
  <c r="M91" i="27"/>
  <c r="L91" i="27"/>
  <c r="K91" i="27"/>
  <c r="O90" i="27"/>
  <c r="N90" i="27"/>
  <c r="M90" i="27"/>
  <c r="L90" i="27"/>
  <c r="K90" i="27"/>
  <c r="O89" i="27"/>
  <c r="N89" i="27"/>
  <c r="M89" i="27"/>
  <c r="L89" i="27"/>
  <c r="K89" i="27"/>
  <c r="O88" i="27"/>
  <c r="N88" i="27"/>
  <c r="M88" i="27"/>
  <c r="L88" i="27"/>
  <c r="K88" i="27"/>
  <c r="O87" i="27"/>
  <c r="N87" i="27"/>
  <c r="M87" i="27"/>
  <c r="L87" i="27"/>
  <c r="K87" i="27"/>
  <c r="O86" i="27"/>
  <c r="N86" i="27"/>
  <c r="M86" i="27"/>
  <c r="L86" i="27"/>
  <c r="K86" i="27"/>
  <c r="O85" i="27"/>
  <c r="N85" i="27"/>
  <c r="M85" i="27"/>
  <c r="L85" i="27"/>
  <c r="K85" i="27"/>
  <c r="O84" i="27"/>
  <c r="N84" i="27"/>
  <c r="M84" i="27"/>
  <c r="L84" i="27"/>
  <c r="K84" i="27"/>
  <c r="O83" i="27"/>
  <c r="N83" i="27"/>
  <c r="M83" i="27"/>
  <c r="L83" i="27"/>
  <c r="K83" i="27"/>
  <c r="O82" i="27"/>
  <c r="N82" i="27"/>
  <c r="M82" i="27"/>
  <c r="L82" i="27"/>
  <c r="K82" i="27"/>
  <c r="O81" i="27"/>
  <c r="N81" i="27"/>
  <c r="M81" i="27"/>
  <c r="L81" i="27"/>
  <c r="K81" i="27"/>
  <c r="O80" i="27"/>
  <c r="N80" i="27"/>
  <c r="M80" i="27"/>
  <c r="L80" i="27"/>
  <c r="K80" i="27"/>
  <c r="O79" i="27"/>
  <c r="N79" i="27"/>
  <c r="M79" i="27"/>
  <c r="L79" i="27"/>
  <c r="K79" i="27"/>
  <c r="O78" i="27"/>
  <c r="N78" i="27"/>
  <c r="M78" i="27"/>
  <c r="L78" i="27"/>
  <c r="K78" i="27"/>
  <c r="O77" i="27"/>
  <c r="N77" i="27"/>
  <c r="M77" i="27"/>
  <c r="L77" i="27"/>
  <c r="K77" i="27"/>
  <c r="O76" i="27"/>
  <c r="N76" i="27"/>
  <c r="M76" i="27"/>
  <c r="L76" i="27"/>
  <c r="K76" i="27"/>
  <c r="O75" i="27"/>
  <c r="N75" i="27"/>
  <c r="M75" i="27"/>
  <c r="L75" i="27"/>
  <c r="K75" i="27"/>
  <c r="O74" i="27"/>
  <c r="N74" i="27"/>
  <c r="M74" i="27"/>
  <c r="L74" i="27"/>
  <c r="K74" i="27"/>
  <c r="O73" i="27"/>
  <c r="N73" i="27"/>
  <c r="M73" i="27"/>
  <c r="L73" i="27"/>
  <c r="K73" i="27"/>
  <c r="O72" i="27"/>
  <c r="N72" i="27"/>
  <c r="M72" i="27"/>
  <c r="L72" i="27"/>
  <c r="K72" i="27"/>
  <c r="O71" i="27"/>
  <c r="N71" i="27"/>
  <c r="M71" i="27"/>
  <c r="L71" i="27"/>
  <c r="K71" i="27"/>
  <c r="O70" i="27"/>
  <c r="N70" i="27"/>
  <c r="M70" i="27"/>
  <c r="L70" i="27"/>
  <c r="K70" i="27"/>
  <c r="O69" i="27"/>
  <c r="N69" i="27"/>
  <c r="M69" i="27"/>
  <c r="L69" i="27"/>
  <c r="K69" i="27"/>
  <c r="O68" i="27"/>
  <c r="N68" i="27"/>
  <c r="M68" i="27"/>
  <c r="L68" i="27"/>
  <c r="K68" i="27"/>
  <c r="O67" i="27"/>
  <c r="N67" i="27"/>
  <c r="M67" i="27"/>
  <c r="L67" i="27"/>
  <c r="K67" i="27"/>
  <c r="O66" i="27"/>
  <c r="N66" i="27"/>
  <c r="M66" i="27"/>
  <c r="L66" i="27"/>
  <c r="K66" i="27"/>
  <c r="O65" i="27"/>
  <c r="N65" i="27"/>
  <c r="M65" i="27"/>
  <c r="L65" i="27"/>
  <c r="K65" i="27"/>
  <c r="O64" i="27"/>
  <c r="N64" i="27"/>
  <c r="M64" i="27"/>
  <c r="L64" i="27"/>
  <c r="K64" i="27"/>
  <c r="O63" i="27"/>
  <c r="N63" i="27"/>
  <c r="M63" i="27"/>
  <c r="L63" i="27"/>
  <c r="K63" i="27"/>
  <c r="O62" i="27"/>
  <c r="N62" i="27"/>
  <c r="M62" i="27"/>
  <c r="L62" i="27"/>
  <c r="K62" i="27"/>
  <c r="O61" i="27"/>
  <c r="N61" i="27"/>
  <c r="M61" i="27"/>
  <c r="L61" i="27"/>
  <c r="K61" i="27"/>
  <c r="O60" i="27"/>
  <c r="N60" i="27"/>
  <c r="M60" i="27"/>
  <c r="L60" i="27"/>
  <c r="K60" i="27"/>
  <c r="O59" i="27"/>
  <c r="N59" i="27"/>
  <c r="M59" i="27"/>
  <c r="L59" i="27"/>
  <c r="K59" i="27"/>
  <c r="O58" i="27"/>
  <c r="N58" i="27"/>
  <c r="M58" i="27"/>
  <c r="L58" i="27"/>
  <c r="K58" i="27"/>
  <c r="O57" i="27"/>
  <c r="N57" i="27"/>
  <c r="M57" i="27"/>
  <c r="L57" i="27"/>
  <c r="K57" i="27"/>
  <c r="O56" i="27"/>
  <c r="N56" i="27"/>
  <c r="M56" i="27"/>
  <c r="L56" i="27"/>
  <c r="K56" i="27"/>
  <c r="O55" i="27"/>
  <c r="N55" i="27"/>
  <c r="M55" i="27"/>
  <c r="L55" i="27"/>
  <c r="K55" i="27"/>
  <c r="O54" i="27"/>
  <c r="N54" i="27"/>
  <c r="M54" i="27"/>
  <c r="L54" i="27"/>
  <c r="K54" i="27"/>
  <c r="O53" i="27"/>
  <c r="N53" i="27"/>
  <c r="M53" i="27"/>
  <c r="L53" i="27"/>
  <c r="K53" i="27"/>
  <c r="O52" i="27"/>
  <c r="N52" i="27"/>
  <c r="M52" i="27"/>
  <c r="L52" i="27"/>
  <c r="K52" i="27"/>
  <c r="O51" i="27"/>
  <c r="N51" i="27"/>
  <c r="M51" i="27"/>
  <c r="L51" i="27"/>
  <c r="K51" i="27"/>
  <c r="O50" i="27"/>
  <c r="N50" i="27"/>
  <c r="M50" i="27"/>
  <c r="L50" i="27"/>
  <c r="K50" i="27"/>
  <c r="O49" i="27"/>
  <c r="N49" i="27"/>
  <c r="M49" i="27"/>
  <c r="L49" i="27"/>
  <c r="K49" i="27"/>
  <c r="O48" i="27"/>
  <c r="N48" i="27"/>
  <c r="M48" i="27"/>
  <c r="L48" i="27"/>
  <c r="K48" i="27"/>
  <c r="O47" i="27"/>
  <c r="N47" i="27"/>
  <c r="M47" i="27"/>
  <c r="L47" i="27"/>
  <c r="K47" i="27"/>
  <c r="O46" i="27"/>
  <c r="N46" i="27"/>
  <c r="M46" i="27"/>
  <c r="L46" i="27"/>
  <c r="K46" i="27"/>
  <c r="O45" i="27"/>
  <c r="N45" i="27"/>
  <c r="M45" i="27"/>
  <c r="L45" i="27"/>
  <c r="K45" i="27"/>
  <c r="O44" i="27"/>
  <c r="N44" i="27"/>
  <c r="M44" i="27"/>
  <c r="L44" i="27"/>
  <c r="K44" i="27"/>
  <c r="O43" i="27"/>
  <c r="N43" i="27"/>
  <c r="M43" i="27"/>
  <c r="L43" i="27"/>
  <c r="K43" i="27"/>
  <c r="O42" i="27"/>
  <c r="N42" i="27"/>
  <c r="M42" i="27"/>
  <c r="L42" i="27"/>
  <c r="K42" i="27"/>
  <c r="O41" i="27"/>
  <c r="N41" i="27"/>
  <c r="M41" i="27"/>
  <c r="L41" i="27"/>
  <c r="K41" i="27"/>
  <c r="O40" i="27"/>
  <c r="N40" i="27"/>
  <c r="M40" i="27"/>
  <c r="L40" i="27"/>
  <c r="K40" i="27"/>
  <c r="O39" i="27"/>
  <c r="N39" i="27"/>
  <c r="M39" i="27"/>
  <c r="L39" i="27"/>
  <c r="K39" i="27"/>
  <c r="O38" i="27"/>
  <c r="N38" i="27"/>
  <c r="M38" i="27"/>
  <c r="L38" i="27"/>
  <c r="K38" i="27"/>
  <c r="O37" i="27"/>
  <c r="N37" i="27"/>
  <c r="M37" i="27"/>
  <c r="L37" i="27"/>
  <c r="K37" i="27"/>
  <c r="O36" i="27"/>
  <c r="N36" i="27"/>
  <c r="M36" i="27"/>
  <c r="L36" i="27"/>
  <c r="K36" i="27"/>
  <c r="O35" i="27"/>
  <c r="N35" i="27"/>
  <c r="M35" i="27"/>
  <c r="L35" i="27"/>
  <c r="K35" i="27"/>
  <c r="O34" i="27"/>
  <c r="N34" i="27"/>
  <c r="M34" i="27"/>
  <c r="L34" i="27"/>
  <c r="K34" i="27"/>
  <c r="O33" i="27"/>
  <c r="N33" i="27"/>
  <c r="M33" i="27"/>
  <c r="L33" i="27"/>
  <c r="K33" i="27"/>
  <c r="O32" i="27"/>
  <c r="N32" i="27"/>
  <c r="M32" i="27"/>
  <c r="L32" i="27"/>
  <c r="K32" i="27"/>
  <c r="O31" i="27"/>
  <c r="N31" i="27"/>
  <c r="M31" i="27"/>
  <c r="L31" i="27"/>
  <c r="K31" i="27"/>
  <c r="O30" i="27"/>
  <c r="N30" i="27"/>
  <c r="M30" i="27"/>
  <c r="L30" i="27"/>
  <c r="K30" i="27"/>
  <c r="O29" i="27"/>
  <c r="N29" i="27"/>
  <c r="M29" i="27"/>
  <c r="L29" i="27"/>
  <c r="K29" i="27"/>
  <c r="O28" i="27"/>
  <c r="N28" i="27"/>
  <c r="M28" i="27"/>
  <c r="L28" i="27"/>
  <c r="K28" i="27"/>
  <c r="O27" i="27"/>
  <c r="N27" i="27"/>
  <c r="M27" i="27"/>
  <c r="L27" i="27"/>
  <c r="K27" i="27"/>
  <c r="O26" i="27"/>
  <c r="N26" i="27"/>
  <c r="M26" i="27"/>
  <c r="L26" i="27"/>
  <c r="K26" i="27"/>
  <c r="O25" i="27"/>
  <c r="N25" i="27"/>
  <c r="M25" i="27"/>
  <c r="L25" i="27"/>
  <c r="K25" i="27"/>
  <c r="O24" i="27"/>
  <c r="N24" i="27"/>
  <c r="M24" i="27"/>
  <c r="L24" i="27"/>
  <c r="K24" i="27"/>
  <c r="O23" i="27"/>
  <c r="N23" i="27"/>
  <c r="M23" i="27"/>
  <c r="L23" i="27"/>
  <c r="K23" i="27"/>
  <c r="O22" i="27"/>
  <c r="N22" i="27"/>
  <c r="M22" i="27"/>
  <c r="L22" i="27"/>
  <c r="K22" i="27"/>
  <c r="O21" i="27"/>
  <c r="N21" i="27"/>
  <c r="M21" i="27"/>
  <c r="L21" i="27"/>
  <c r="K21" i="27"/>
  <c r="O20" i="27"/>
  <c r="N20" i="27"/>
  <c r="M20" i="27"/>
  <c r="L20" i="27"/>
  <c r="K20" i="27"/>
  <c r="O19" i="27"/>
  <c r="N19" i="27"/>
  <c r="M19" i="27"/>
  <c r="L19" i="27"/>
  <c r="K19" i="27"/>
  <c r="O18" i="27"/>
  <c r="N18" i="27"/>
  <c r="M18" i="27"/>
  <c r="L18" i="27"/>
  <c r="K18" i="27"/>
  <c r="O17" i="27"/>
  <c r="N17" i="27"/>
  <c r="M17" i="27"/>
  <c r="L17" i="27"/>
  <c r="K17" i="27"/>
  <c r="O16" i="27"/>
  <c r="N16" i="27"/>
  <c r="M16" i="27"/>
  <c r="L16" i="27"/>
  <c r="K16" i="27"/>
  <c r="O15" i="27"/>
  <c r="N15" i="27"/>
  <c r="M15" i="27"/>
  <c r="L15" i="27"/>
  <c r="K15" i="27"/>
  <c r="O14" i="27"/>
  <c r="N14" i="27"/>
  <c r="M14" i="27"/>
  <c r="L14" i="27"/>
  <c r="K14" i="27"/>
  <c r="O13" i="27"/>
  <c r="N13" i="27"/>
  <c r="M13" i="27"/>
  <c r="L13" i="27"/>
  <c r="K13" i="27"/>
  <c r="O12" i="27"/>
  <c r="N12" i="27"/>
  <c r="M12" i="27"/>
  <c r="L12" i="27"/>
  <c r="K12" i="27"/>
  <c r="O270" i="26"/>
  <c r="N270" i="26"/>
  <c r="M270" i="26"/>
  <c r="L270" i="26"/>
  <c r="K270" i="26"/>
  <c r="O269" i="26"/>
  <c r="N269" i="26"/>
  <c r="M269" i="26"/>
  <c r="L269" i="26"/>
  <c r="K269" i="26"/>
  <c r="O268" i="26"/>
  <c r="N268" i="26"/>
  <c r="M268" i="26"/>
  <c r="L268" i="26"/>
  <c r="K268" i="26"/>
  <c r="O267" i="26"/>
  <c r="N267" i="26"/>
  <c r="M267" i="26"/>
  <c r="L267" i="26"/>
  <c r="K267" i="26"/>
  <c r="O266" i="26"/>
  <c r="N266" i="26"/>
  <c r="M266" i="26"/>
  <c r="L266" i="26"/>
  <c r="K266" i="26"/>
  <c r="O265" i="26"/>
  <c r="N265" i="26"/>
  <c r="M265" i="26"/>
  <c r="L265" i="26"/>
  <c r="K265" i="26"/>
  <c r="O264" i="26"/>
  <c r="N264" i="26"/>
  <c r="M264" i="26"/>
  <c r="L264" i="26"/>
  <c r="K264" i="26"/>
  <c r="O263" i="26"/>
  <c r="N263" i="26"/>
  <c r="M263" i="26"/>
  <c r="L263" i="26"/>
  <c r="K263" i="26"/>
  <c r="O262" i="26"/>
  <c r="N262" i="26"/>
  <c r="M262" i="26"/>
  <c r="L262" i="26"/>
  <c r="K262" i="26"/>
  <c r="O261" i="26"/>
  <c r="N261" i="26"/>
  <c r="M261" i="26"/>
  <c r="L261" i="26"/>
  <c r="K261" i="26"/>
  <c r="O260" i="26"/>
  <c r="N260" i="26"/>
  <c r="M260" i="26"/>
  <c r="L260" i="26"/>
  <c r="K260" i="26"/>
  <c r="O259" i="26"/>
  <c r="N259" i="26"/>
  <c r="M259" i="26"/>
  <c r="L259" i="26"/>
  <c r="K259" i="26"/>
  <c r="O258" i="26"/>
  <c r="N258" i="26"/>
  <c r="M258" i="26"/>
  <c r="L258" i="26"/>
  <c r="K258" i="26"/>
  <c r="O257" i="26"/>
  <c r="N257" i="26"/>
  <c r="M257" i="26"/>
  <c r="L257" i="26"/>
  <c r="K257" i="26"/>
  <c r="O256" i="26"/>
  <c r="N256" i="26"/>
  <c r="M256" i="26"/>
  <c r="L256" i="26"/>
  <c r="K256" i="26"/>
  <c r="O255" i="26"/>
  <c r="N255" i="26"/>
  <c r="M255" i="26"/>
  <c r="L255" i="26"/>
  <c r="K255" i="26"/>
  <c r="O254" i="26"/>
  <c r="N254" i="26"/>
  <c r="M254" i="26"/>
  <c r="L254" i="26"/>
  <c r="K254" i="26"/>
  <c r="O253" i="26"/>
  <c r="N253" i="26"/>
  <c r="M253" i="26"/>
  <c r="L253" i="26"/>
  <c r="K253" i="26"/>
  <c r="O252" i="26"/>
  <c r="N252" i="26"/>
  <c r="M252" i="26"/>
  <c r="L252" i="26"/>
  <c r="K252" i="26"/>
  <c r="O251" i="26"/>
  <c r="N251" i="26"/>
  <c r="M251" i="26"/>
  <c r="L251" i="26"/>
  <c r="K251" i="26"/>
  <c r="O250" i="26"/>
  <c r="N250" i="26"/>
  <c r="M250" i="26"/>
  <c r="L250" i="26"/>
  <c r="K250" i="26"/>
  <c r="O249" i="26"/>
  <c r="N249" i="26"/>
  <c r="M249" i="26"/>
  <c r="L249" i="26"/>
  <c r="K249" i="26"/>
  <c r="O248" i="26"/>
  <c r="N248" i="26"/>
  <c r="M248" i="26"/>
  <c r="L248" i="26"/>
  <c r="K248" i="26"/>
  <c r="O247" i="26"/>
  <c r="N247" i="26"/>
  <c r="M247" i="26"/>
  <c r="L247" i="26"/>
  <c r="K247" i="26"/>
  <c r="O246" i="26"/>
  <c r="N246" i="26"/>
  <c r="M246" i="26"/>
  <c r="L246" i="26"/>
  <c r="K246" i="26"/>
  <c r="O245" i="26"/>
  <c r="N245" i="26"/>
  <c r="M245" i="26"/>
  <c r="L245" i="26"/>
  <c r="K245" i="26"/>
  <c r="O244" i="26"/>
  <c r="N244" i="26"/>
  <c r="M244" i="26"/>
  <c r="L244" i="26"/>
  <c r="K244" i="26"/>
  <c r="O243" i="26"/>
  <c r="N243" i="26"/>
  <c r="M243" i="26"/>
  <c r="L243" i="26"/>
  <c r="K243" i="26"/>
  <c r="O242" i="26"/>
  <c r="N242" i="26"/>
  <c r="M242" i="26"/>
  <c r="L242" i="26"/>
  <c r="K242" i="26"/>
  <c r="O241" i="26"/>
  <c r="N241" i="26"/>
  <c r="M241" i="26"/>
  <c r="L241" i="26"/>
  <c r="K241" i="26"/>
  <c r="O240" i="26"/>
  <c r="N240" i="26"/>
  <c r="M240" i="26"/>
  <c r="L240" i="26"/>
  <c r="K240" i="26"/>
  <c r="O239" i="26"/>
  <c r="N239" i="26"/>
  <c r="M239" i="26"/>
  <c r="L239" i="26"/>
  <c r="K239" i="26"/>
  <c r="O238" i="26"/>
  <c r="N238" i="26"/>
  <c r="M238" i="26"/>
  <c r="L238" i="26"/>
  <c r="K238" i="26"/>
  <c r="O237" i="26"/>
  <c r="N237" i="26"/>
  <c r="M237" i="26"/>
  <c r="L237" i="26"/>
  <c r="K237" i="26"/>
  <c r="O236" i="26"/>
  <c r="N236" i="26"/>
  <c r="M236" i="26"/>
  <c r="L236" i="26"/>
  <c r="K236" i="26"/>
  <c r="O235" i="26"/>
  <c r="N235" i="26"/>
  <c r="M235" i="26"/>
  <c r="L235" i="26"/>
  <c r="K235" i="26"/>
  <c r="O234" i="26"/>
  <c r="N234" i="26"/>
  <c r="M234" i="26"/>
  <c r="L234" i="26"/>
  <c r="K234" i="26"/>
  <c r="O233" i="26"/>
  <c r="N233" i="26"/>
  <c r="M233" i="26"/>
  <c r="L233" i="26"/>
  <c r="K233" i="26"/>
  <c r="O232" i="26"/>
  <c r="N232" i="26"/>
  <c r="M232" i="26"/>
  <c r="L232" i="26"/>
  <c r="K232" i="26"/>
  <c r="O231" i="26"/>
  <c r="N231" i="26"/>
  <c r="M231" i="26"/>
  <c r="L231" i="26"/>
  <c r="K231" i="26"/>
  <c r="O230" i="26"/>
  <c r="N230" i="26"/>
  <c r="M230" i="26"/>
  <c r="L230" i="26"/>
  <c r="K230" i="26"/>
  <c r="O229" i="26"/>
  <c r="N229" i="26"/>
  <c r="M229" i="26"/>
  <c r="L229" i="26"/>
  <c r="K229" i="26"/>
  <c r="O228" i="26"/>
  <c r="N228" i="26"/>
  <c r="M228" i="26"/>
  <c r="L228" i="26"/>
  <c r="K228" i="26"/>
  <c r="O227" i="26"/>
  <c r="N227" i="26"/>
  <c r="M227" i="26"/>
  <c r="L227" i="26"/>
  <c r="K227" i="26"/>
  <c r="O226" i="26"/>
  <c r="N226" i="26"/>
  <c r="M226" i="26"/>
  <c r="L226" i="26"/>
  <c r="K226" i="26"/>
  <c r="O225" i="26"/>
  <c r="N225" i="26"/>
  <c r="M225" i="26"/>
  <c r="L225" i="26"/>
  <c r="K225" i="26"/>
  <c r="O224" i="26"/>
  <c r="N224" i="26"/>
  <c r="M224" i="26"/>
  <c r="L224" i="26"/>
  <c r="K224" i="26"/>
  <c r="O223" i="26"/>
  <c r="N223" i="26"/>
  <c r="M223" i="26"/>
  <c r="L223" i="26"/>
  <c r="K223" i="26"/>
  <c r="O222" i="26"/>
  <c r="N222" i="26"/>
  <c r="M222" i="26"/>
  <c r="L222" i="26"/>
  <c r="K222" i="26"/>
  <c r="O221" i="26"/>
  <c r="N221" i="26"/>
  <c r="M221" i="26"/>
  <c r="L221" i="26"/>
  <c r="K221" i="26"/>
  <c r="O220" i="26"/>
  <c r="N220" i="26"/>
  <c r="M220" i="26"/>
  <c r="L220" i="26"/>
  <c r="K220" i="26"/>
  <c r="O219" i="26"/>
  <c r="N219" i="26"/>
  <c r="M219" i="26"/>
  <c r="L219" i="26"/>
  <c r="K219" i="26"/>
  <c r="O218" i="26"/>
  <c r="N218" i="26"/>
  <c r="M218" i="26"/>
  <c r="L218" i="26"/>
  <c r="K218" i="26"/>
  <c r="O217" i="26"/>
  <c r="N217" i="26"/>
  <c r="M217" i="26"/>
  <c r="L217" i="26"/>
  <c r="K217" i="26"/>
  <c r="O216" i="26"/>
  <c r="N216" i="26"/>
  <c r="M216" i="26"/>
  <c r="L216" i="26"/>
  <c r="K216" i="26"/>
  <c r="O215" i="26"/>
  <c r="N215" i="26"/>
  <c r="M215" i="26"/>
  <c r="L215" i="26"/>
  <c r="K215" i="26"/>
  <c r="O214" i="26"/>
  <c r="N214" i="26"/>
  <c r="M214" i="26"/>
  <c r="L214" i="26"/>
  <c r="K214" i="26"/>
  <c r="O213" i="26"/>
  <c r="N213" i="26"/>
  <c r="M213" i="26"/>
  <c r="L213" i="26"/>
  <c r="K213" i="26"/>
  <c r="O212" i="26"/>
  <c r="N212" i="26"/>
  <c r="M212" i="26"/>
  <c r="L212" i="26"/>
  <c r="K212" i="26"/>
  <c r="O211" i="26"/>
  <c r="N211" i="26"/>
  <c r="M211" i="26"/>
  <c r="L211" i="26"/>
  <c r="K211" i="26"/>
  <c r="O210" i="26"/>
  <c r="N210" i="26"/>
  <c r="M210" i="26"/>
  <c r="L210" i="26"/>
  <c r="K210" i="26"/>
  <c r="O209" i="26"/>
  <c r="N209" i="26"/>
  <c r="M209" i="26"/>
  <c r="L209" i="26"/>
  <c r="K209" i="26"/>
  <c r="O208" i="26"/>
  <c r="N208" i="26"/>
  <c r="M208" i="26"/>
  <c r="L208" i="26"/>
  <c r="K208" i="26"/>
  <c r="O207" i="26"/>
  <c r="N207" i="26"/>
  <c r="M207" i="26"/>
  <c r="L207" i="26"/>
  <c r="K207" i="26"/>
  <c r="O206" i="26"/>
  <c r="N206" i="26"/>
  <c r="M206" i="26"/>
  <c r="L206" i="26"/>
  <c r="K206" i="26"/>
  <c r="O205" i="26"/>
  <c r="N205" i="26"/>
  <c r="M205" i="26"/>
  <c r="L205" i="26"/>
  <c r="K205" i="26"/>
  <c r="O204" i="26"/>
  <c r="N204" i="26"/>
  <c r="M204" i="26"/>
  <c r="L204" i="26"/>
  <c r="K204" i="26"/>
  <c r="O203" i="26"/>
  <c r="N203" i="26"/>
  <c r="M203" i="26"/>
  <c r="L203" i="26"/>
  <c r="K203" i="26"/>
  <c r="O202" i="26"/>
  <c r="N202" i="26"/>
  <c r="M202" i="26"/>
  <c r="L202" i="26"/>
  <c r="K202" i="26"/>
  <c r="O201" i="26"/>
  <c r="N201" i="26"/>
  <c r="M201" i="26"/>
  <c r="L201" i="26"/>
  <c r="K201" i="26"/>
  <c r="O200" i="26"/>
  <c r="N200" i="26"/>
  <c r="M200" i="26"/>
  <c r="L200" i="26"/>
  <c r="K200" i="26"/>
  <c r="O199" i="26"/>
  <c r="N199" i="26"/>
  <c r="M199" i="26"/>
  <c r="L199" i="26"/>
  <c r="K199" i="26"/>
  <c r="O198" i="26"/>
  <c r="N198" i="26"/>
  <c r="M198" i="26"/>
  <c r="L198" i="26"/>
  <c r="K198" i="26"/>
  <c r="O197" i="26"/>
  <c r="N197" i="26"/>
  <c r="M197" i="26"/>
  <c r="L197" i="26"/>
  <c r="K197" i="26"/>
  <c r="O196" i="26"/>
  <c r="N196" i="26"/>
  <c r="M196" i="26"/>
  <c r="L196" i="26"/>
  <c r="K196" i="26"/>
  <c r="O195" i="26"/>
  <c r="N195" i="26"/>
  <c r="M195" i="26"/>
  <c r="L195" i="26"/>
  <c r="K195" i="26"/>
  <c r="O194" i="26"/>
  <c r="N194" i="26"/>
  <c r="M194" i="26"/>
  <c r="L194" i="26"/>
  <c r="K194" i="26"/>
  <c r="O193" i="26"/>
  <c r="N193" i="26"/>
  <c r="M193" i="26"/>
  <c r="L193" i="26"/>
  <c r="K193" i="26"/>
  <c r="O192" i="26"/>
  <c r="N192" i="26"/>
  <c r="M192" i="26"/>
  <c r="L192" i="26"/>
  <c r="K192" i="26"/>
  <c r="O191" i="26"/>
  <c r="N191" i="26"/>
  <c r="M191" i="26"/>
  <c r="L191" i="26"/>
  <c r="K191" i="26"/>
  <c r="O190" i="26"/>
  <c r="N190" i="26"/>
  <c r="M190" i="26"/>
  <c r="L190" i="26"/>
  <c r="K190" i="26"/>
  <c r="O189" i="26"/>
  <c r="N189" i="26"/>
  <c r="M189" i="26"/>
  <c r="L189" i="26"/>
  <c r="K189" i="26"/>
  <c r="O188" i="26"/>
  <c r="N188" i="26"/>
  <c r="M188" i="26"/>
  <c r="L188" i="26"/>
  <c r="K188" i="26"/>
  <c r="O187" i="26"/>
  <c r="N187" i="26"/>
  <c r="M187" i="26"/>
  <c r="L187" i="26"/>
  <c r="K187" i="26"/>
  <c r="O186" i="26"/>
  <c r="N186" i="26"/>
  <c r="M186" i="26"/>
  <c r="L186" i="26"/>
  <c r="K186" i="26"/>
  <c r="O185" i="26"/>
  <c r="N185" i="26"/>
  <c r="M185" i="26"/>
  <c r="L185" i="26"/>
  <c r="K185" i="26"/>
  <c r="O184" i="26"/>
  <c r="N184" i="26"/>
  <c r="M184" i="26"/>
  <c r="L184" i="26"/>
  <c r="K184" i="26"/>
  <c r="O183" i="26"/>
  <c r="N183" i="26"/>
  <c r="M183" i="26"/>
  <c r="L183" i="26"/>
  <c r="K183" i="26"/>
  <c r="O182" i="26"/>
  <c r="N182" i="26"/>
  <c r="M182" i="26"/>
  <c r="L182" i="26"/>
  <c r="K182" i="26"/>
  <c r="O181" i="26"/>
  <c r="N181" i="26"/>
  <c r="M181" i="26"/>
  <c r="L181" i="26"/>
  <c r="K181" i="26"/>
  <c r="O180" i="26"/>
  <c r="N180" i="26"/>
  <c r="M180" i="26"/>
  <c r="L180" i="26"/>
  <c r="K180" i="26"/>
  <c r="O179" i="26"/>
  <c r="N179" i="26"/>
  <c r="M179" i="26"/>
  <c r="L179" i="26"/>
  <c r="K179" i="26"/>
  <c r="O178" i="26"/>
  <c r="N178" i="26"/>
  <c r="M178" i="26"/>
  <c r="L178" i="26"/>
  <c r="K178" i="26"/>
  <c r="O177" i="26"/>
  <c r="N177" i="26"/>
  <c r="M177" i="26"/>
  <c r="L177" i="26"/>
  <c r="K177" i="26"/>
  <c r="O176" i="26"/>
  <c r="N176" i="26"/>
  <c r="M176" i="26"/>
  <c r="L176" i="26"/>
  <c r="K176" i="26"/>
  <c r="O175" i="26"/>
  <c r="N175" i="26"/>
  <c r="M175" i="26"/>
  <c r="L175" i="26"/>
  <c r="K175" i="26"/>
  <c r="O174" i="26"/>
  <c r="N174" i="26"/>
  <c r="M174" i="26"/>
  <c r="L174" i="26"/>
  <c r="K174" i="26"/>
  <c r="O173" i="26"/>
  <c r="N173" i="26"/>
  <c r="M173" i="26"/>
  <c r="L173" i="26"/>
  <c r="K173" i="26"/>
  <c r="O172" i="26"/>
  <c r="N172" i="26"/>
  <c r="M172" i="26"/>
  <c r="L172" i="26"/>
  <c r="K172" i="26"/>
  <c r="O171" i="26"/>
  <c r="N171" i="26"/>
  <c r="M171" i="26"/>
  <c r="L171" i="26"/>
  <c r="K171" i="26"/>
  <c r="O170" i="26"/>
  <c r="N170" i="26"/>
  <c r="M170" i="26"/>
  <c r="L170" i="26"/>
  <c r="K170" i="26"/>
  <c r="O169" i="26"/>
  <c r="N169" i="26"/>
  <c r="M169" i="26"/>
  <c r="L169" i="26"/>
  <c r="K169" i="26"/>
  <c r="O168" i="26"/>
  <c r="N168" i="26"/>
  <c r="M168" i="26"/>
  <c r="L168" i="26"/>
  <c r="K168" i="26"/>
  <c r="O167" i="26"/>
  <c r="N167" i="26"/>
  <c r="M167" i="26"/>
  <c r="L167" i="26"/>
  <c r="K167" i="26"/>
  <c r="O166" i="26"/>
  <c r="N166" i="26"/>
  <c r="M166" i="26"/>
  <c r="L166" i="26"/>
  <c r="K166" i="26"/>
  <c r="O165" i="26"/>
  <c r="N165" i="26"/>
  <c r="M165" i="26"/>
  <c r="L165" i="26"/>
  <c r="K165" i="26"/>
  <c r="O164" i="26"/>
  <c r="N164" i="26"/>
  <c r="M164" i="26"/>
  <c r="L164" i="26"/>
  <c r="K164" i="26"/>
  <c r="O163" i="26"/>
  <c r="N163" i="26"/>
  <c r="M163" i="26"/>
  <c r="L163" i="26"/>
  <c r="K163" i="26"/>
  <c r="O162" i="26"/>
  <c r="N162" i="26"/>
  <c r="M162" i="26"/>
  <c r="L162" i="26"/>
  <c r="K162" i="26"/>
  <c r="O161" i="26"/>
  <c r="N161" i="26"/>
  <c r="M161" i="26"/>
  <c r="L161" i="26"/>
  <c r="K161" i="26"/>
  <c r="O160" i="26"/>
  <c r="N160" i="26"/>
  <c r="M160" i="26"/>
  <c r="L160" i="26"/>
  <c r="K160" i="26"/>
  <c r="O159" i="26"/>
  <c r="N159" i="26"/>
  <c r="M159" i="26"/>
  <c r="L159" i="26"/>
  <c r="K159" i="26"/>
  <c r="O158" i="26"/>
  <c r="N158" i="26"/>
  <c r="M158" i="26"/>
  <c r="L158" i="26"/>
  <c r="K158" i="26"/>
  <c r="O157" i="26"/>
  <c r="N157" i="26"/>
  <c r="M157" i="26"/>
  <c r="L157" i="26"/>
  <c r="K157" i="26"/>
  <c r="O156" i="26"/>
  <c r="N156" i="26"/>
  <c r="M156" i="26"/>
  <c r="L156" i="26"/>
  <c r="K156" i="26"/>
  <c r="O155" i="26"/>
  <c r="N155" i="26"/>
  <c r="M155" i="26"/>
  <c r="L155" i="26"/>
  <c r="K155" i="26"/>
  <c r="O154" i="26"/>
  <c r="N154" i="26"/>
  <c r="M154" i="26"/>
  <c r="L154" i="26"/>
  <c r="K154" i="26"/>
  <c r="O153" i="26"/>
  <c r="N153" i="26"/>
  <c r="M153" i="26"/>
  <c r="L153" i="26"/>
  <c r="K153" i="26"/>
  <c r="O152" i="26"/>
  <c r="N152" i="26"/>
  <c r="M152" i="26"/>
  <c r="L152" i="26"/>
  <c r="K152" i="26"/>
  <c r="O151" i="26"/>
  <c r="N151" i="26"/>
  <c r="M151" i="26"/>
  <c r="L151" i="26"/>
  <c r="K151" i="26"/>
  <c r="O150" i="26"/>
  <c r="N150" i="26"/>
  <c r="M150" i="26"/>
  <c r="L150" i="26"/>
  <c r="K150" i="26"/>
  <c r="O149" i="26"/>
  <c r="N149" i="26"/>
  <c r="M149" i="26"/>
  <c r="L149" i="26"/>
  <c r="K149" i="26"/>
  <c r="O148" i="26"/>
  <c r="N148" i="26"/>
  <c r="M148" i="26"/>
  <c r="L148" i="26"/>
  <c r="K148" i="26"/>
  <c r="O147" i="26"/>
  <c r="N147" i="26"/>
  <c r="M147" i="26"/>
  <c r="L147" i="26"/>
  <c r="K147" i="26"/>
  <c r="O146" i="26"/>
  <c r="N146" i="26"/>
  <c r="M146" i="26"/>
  <c r="L146" i="26"/>
  <c r="K146" i="26"/>
  <c r="O145" i="26"/>
  <c r="N145" i="26"/>
  <c r="M145" i="26"/>
  <c r="L145" i="26"/>
  <c r="K145" i="26"/>
  <c r="O144" i="26"/>
  <c r="N144" i="26"/>
  <c r="M144" i="26"/>
  <c r="L144" i="26"/>
  <c r="K144" i="26"/>
  <c r="O143" i="26"/>
  <c r="N143" i="26"/>
  <c r="M143" i="26"/>
  <c r="L143" i="26"/>
  <c r="K143" i="26"/>
  <c r="O142" i="26"/>
  <c r="N142" i="26"/>
  <c r="M142" i="26"/>
  <c r="L142" i="26"/>
  <c r="K142" i="26"/>
  <c r="O141" i="26"/>
  <c r="N141" i="26"/>
  <c r="M141" i="26"/>
  <c r="L141" i="26"/>
  <c r="K141" i="26"/>
  <c r="O140" i="26"/>
  <c r="N140" i="26"/>
  <c r="M140" i="26"/>
  <c r="L140" i="26"/>
  <c r="K140" i="26"/>
  <c r="O139" i="26"/>
  <c r="N139" i="26"/>
  <c r="M139" i="26"/>
  <c r="L139" i="26"/>
  <c r="K139" i="26"/>
  <c r="O138" i="26"/>
  <c r="N138" i="26"/>
  <c r="M138" i="26"/>
  <c r="L138" i="26"/>
  <c r="K138" i="26"/>
  <c r="O137" i="26"/>
  <c r="N137" i="26"/>
  <c r="M137" i="26"/>
  <c r="L137" i="26"/>
  <c r="K137" i="26"/>
  <c r="O136" i="26"/>
  <c r="N136" i="26"/>
  <c r="M136" i="26"/>
  <c r="L136" i="26"/>
  <c r="K136" i="26"/>
  <c r="O135" i="26"/>
  <c r="N135" i="26"/>
  <c r="M135" i="26"/>
  <c r="L135" i="26"/>
  <c r="K135" i="26"/>
  <c r="O134" i="26"/>
  <c r="N134" i="26"/>
  <c r="M134" i="26"/>
  <c r="L134" i="26"/>
  <c r="K134" i="26"/>
  <c r="O133" i="26"/>
  <c r="N133" i="26"/>
  <c r="M133" i="26"/>
  <c r="L133" i="26"/>
  <c r="K133" i="26"/>
  <c r="O132" i="26"/>
  <c r="N132" i="26"/>
  <c r="M132" i="26"/>
  <c r="L132" i="26"/>
  <c r="K132" i="26"/>
  <c r="O131" i="26"/>
  <c r="N131" i="26"/>
  <c r="M131" i="26"/>
  <c r="L131" i="26"/>
  <c r="K131" i="26"/>
  <c r="O130" i="26"/>
  <c r="N130" i="26"/>
  <c r="M130" i="26"/>
  <c r="L130" i="26"/>
  <c r="K130" i="26"/>
  <c r="O129" i="26"/>
  <c r="N129" i="26"/>
  <c r="M129" i="26"/>
  <c r="L129" i="26"/>
  <c r="K129" i="26"/>
  <c r="O128" i="26"/>
  <c r="N128" i="26"/>
  <c r="M128" i="26"/>
  <c r="L128" i="26"/>
  <c r="K128" i="26"/>
  <c r="O127" i="26"/>
  <c r="N127" i="26"/>
  <c r="M127" i="26"/>
  <c r="L127" i="26"/>
  <c r="K127" i="26"/>
  <c r="O126" i="26"/>
  <c r="N126" i="26"/>
  <c r="M126" i="26"/>
  <c r="L126" i="26"/>
  <c r="K126" i="26"/>
  <c r="O125" i="26"/>
  <c r="N125" i="26"/>
  <c r="M125" i="26"/>
  <c r="L125" i="26"/>
  <c r="K125" i="26"/>
  <c r="O124" i="26"/>
  <c r="N124" i="26"/>
  <c r="M124" i="26"/>
  <c r="L124" i="26"/>
  <c r="K124" i="26"/>
  <c r="O123" i="26"/>
  <c r="N123" i="26"/>
  <c r="M123" i="26"/>
  <c r="L123" i="26"/>
  <c r="K123" i="26"/>
  <c r="O122" i="26"/>
  <c r="N122" i="26"/>
  <c r="M122" i="26"/>
  <c r="L122" i="26"/>
  <c r="K122" i="26"/>
  <c r="O121" i="26"/>
  <c r="N121" i="26"/>
  <c r="M121" i="26"/>
  <c r="L121" i="26"/>
  <c r="K121" i="26"/>
  <c r="O120" i="26"/>
  <c r="N120" i="26"/>
  <c r="M120" i="26"/>
  <c r="L120" i="26"/>
  <c r="K120" i="26"/>
  <c r="O119" i="26"/>
  <c r="N119" i="26"/>
  <c r="M119" i="26"/>
  <c r="L119" i="26"/>
  <c r="K119" i="26"/>
  <c r="O118" i="26"/>
  <c r="N118" i="26"/>
  <c r="M118" i="26"/>
  <c r="L118" i="26"/>
  <c r="K118" i="26"/>
  <c r="O117" i="26"/>
  <c r="N117" i="26"/>
  <c r="M117" i="26"/>
  <c r="L117" i="26"/>
  <c r="K117" i="26"/>
  <c r="O116" i="26"/>
  <c r="N116" i="26"/>
  <c r="M116" i="26"/>
  <c r="L116" i="26"/>
  <c r="K116" i="26"/>
  <c r="O115" i="26"/>
  <c r="N115" i="26"/>
  <c r="M115" i="26"/>
  <c r="L115" i="26"/>
  <c r="K115" i="26"/>
  <c r="O114" i="26"/>
  <c r="N114" i="26"/>
  <c r="M114" i="26"/>
  <c r="L114" i="26"/>
  <c r="K114" i="26"/>
  <c r="O113" i="26"/>
  <c r="N113" i="26"/>
  <c r="M113" i="26"/>
  <c r="L113" i="26"/>
  <c r="K113" i="26"/>
  <c r="O112" i="26"/>
  <c r="N112" i="26"/>
  <c r="M112" i="26"/>
  <c r="L112" i="26"/>
  <c r="K112" i="26"/>
  <c r="O111" i="26"/>
  <c r="N111" i="26"/>
  <c r="M111" i="26"/>
  <c r="L111" i="26"/>
  <c r="K111" i="26"/>
  <c r="O110" i="26"/>
  <c r="N110" i="26"/>
  <c r="M110" i="26"/>
  <c r="L110" i="26"/>
  <c r="K110" i="26"/>
  <c r="O109" i="26"/>
  <c r="N109" i="26"/>
  <c r="M109" i="26"/>
  <c r="L109" i="26"/>
  <c r="K109" i="26"/>
  <c r="O108" i="26"/>
  <c r="N108" i="26"/>
  <c r="M108" i="26"/>
  <c r="L108" i="26"/>
  <c r="K108" i="26"/>
  <c r="O107" i="26"/>
  <c r="N107" i="26"/>
  <c r="M107" i="26"/>
  <c r="L107" i="26"/>
  <c r="K107" i="26"/>
  <c r="O106" i="26"/>
  <c r="N106" i="26"/>
  <c r="M106" i="26"/>
  <c r="L106" i="26"/>
  <c r="K106" i="26"/>
  <c r="O105" i="26"/>
  <c r="N105" i="26"/>
  <c r="M105" i="26"/>
  <c r="L105" i="26"/>
  <c r="K105" i="26"/>
  <c r="O104" i="26"/>
  <c r="N104" i="26"/>
  <c r="M104" i="26"/>
  <c r="L104" i="26"/>
  <c r="K104" i="26"/>
  <c r="O103" i="26"/>
  <c r="N103" i="26"/>
  <c r="M103" i="26"/>
  <c r="L103" i="26"/>
  <c r="K103" i="26"/>
  <c r="O102" i="26"/>
  <c r="N102" i="26"/>
  <c r="M102" i="26"/>
  <c r="L102" i="26"/>
  <c r="K102" i="26"/>
  <c r="O101" i="26"/>
  <c r="N101" i="26"/>
  <c r="M101" i="26"/>
  <c r="L101" i="26"/>
  <c r="K101" i="26"/>
  <c r="O100" i="26"/>
  <c r="N100" i="26"/>
  <c r="M100" i="26"/>
  <c r="L100" i="26"/>
  <c r="K100" i="26"/>
  <c r="O99" i="26"/>
  <c r="N99" i="26"/>
  <c r="M99" i="26"/>
  <c r="L99" i="26"/>
  <c r="K99" i="26"/>
  <c r="O98" i="26"/>
  <c r="N98" i="26"/>
  <c r="M98" i="26"/>
  <c r="L98" i="26"/>
  <c r="K98" i="26"/>
  <c r="O97" i="26"/>
  <c r="N97" i="26"/>
  <c r="M97" i="26"/>
  <c r="L97" i="26"/>
  <c r="K97" i="26"/>
  <c r="O96" i="26"/>
  <c r="N96" i="26"/>
  <c r="M96" i="26"/>
  <c r="L96" i="26"/>
  <c r="K96" i="26"/>
  <c r="O95" i="26"/>
  <c r="N95" i="26"/>
  <c r="M95" i="26"/>
  <c r="L95" i="26"/>
  <c r="K95" i="26"/>
  <c r="O94" i="26"/>
  <c r="N94" i="26"/>
  <c r="M94" i="26"/>
  <c r="L94" i="26"/>
  <c r="K94" i="26"/>
  <c r="O93" i="26"/>
  <c r="N93" i="26"/>
  <c r="M93" i="26"/>
  <c r="L93" i="26"/>
  <c r="K93" i="26"/>
  <c r="O92" i="26"/>
  <c r="N92" i="26"/>
  <c r="M92" i="26"/>
  <c r="L92" i="26"/>
  <c r="K92" i="26"/>
  <c r="O91" i="26"/>
  <c r="N91" i="26"/>
  <c r="M91" i="26"/>
  <c r="L91" i="26"/>
  <c r="K91" i="26"/>
  <c r="O90" i="26"/>
  <c r="N90" i="26"/>
  <c r="M90" i="26"/>
  <c r="L90" i="26"/>
  <c r="K90" i="26"/>
  <c r="O89" i="26"/>
  <c r="N89" i="26"/>
  <c r="M89" i="26"/>
  <c r="L89" i="26"/>
  <c r="K89" i="26"/>
  <c r="O88" i="26"/>
  <c r="N88" i="26"/>
  <c r="M88" i="26"/>
  <c r="L88" i="26"/>
  <c r="K88" i="26"/>
  <c r="O87" i="26"/>
  <c r="N87" i="26"/>
  <c r="M87" i="26"/>
  <c r="L87" i="26"/>
  <c r="K87" i="26"/>
  <c r="O86" i="26"/>
  <c r="N86" i="26"/>
  <c r="M86" i="26"/>
  <c r="L86" i="26"/>
  <c r="K86" i="26"/>
  <c r="O85" i="26"/>
  <c r="N85" i="26"/>
  <c r="M85" i="26"/>
  <c r="L85" i="26"/>
  <c r="K85" i="26"/>
  <c r="O84" i="26"/>
  <c r="N84" i="26"/>
  <c r="M84" i="26"/>
  <c r="L84" i="26"/>
  <c r="K84" i="26"/>
  <c r="O83" i="26"/>
  <c r="N83" i="26"/>
  <c r="M83" i="26"/>
  <c r="L83" i="26"/>
  <c r="K83" i="26"/>
  <c r="O82" i="26"/>
  <c r="N82" i="26"/>
  <c r="M82" i="26"/>
  <c r="L82" i="26"/>
  <c r="K82" i="26"/>
  <c r="O81" i="26"/>
  <c r="N81" i="26"/>
  <c r="M81" i="26"/>
  <c r="L81" i="26"/>
  <c r="K81" i="26"/>
  <c r="O80" i="26"/>
  <c r="N80" i="26"/>
  <c r="M80" i="26"/>
  <c r="L80" i="26"/>
  <c r="K80" i="26"/>
  <c r="O79" i="26"/>
  <c r="N79" i="26"/>
  <c r="M79" i="26"/>
  <c r="L79" i="26"/>
  <c r="K79" i="26"/>
  <c r="O78" i="26"/>
  <c r="N78" i="26"/>
  <c r="M78" i="26"/>
  <c r="L78" i="26"/>
  <c r="K78" i="26"/>
  <c r="O77" i="26"/>
  <c r="N77" i="26"/>
  <c r="M77" i="26"/>
  <c r="L77" i="26"/>
  <c r="K77" i="26"/>
  <c r="O76" i="26"/>
  <c r="N76" i="26"/>
  <c r="M76" i="26"/>
  <c r="L76" i="26"/>
  <c r="K76" i="26"/>
  <c r="O75" i="26"/>
  <c r="N75" i="26"/>
  <c r="M75" i="26"/>
  <c r="L75" i="26"/>
  <c r="K75" i="26"/>
  <c r="O74" i="26"/>
  <c r="N74" i="26"/>
  <c r="M74" i="26"/>
  <c r="L74" i="26"/>
  <c r="K74" i="26"/>
  <c r="O73" i="26"/>
  <c r="N73" i="26"/>
  <c r="M73" i="26"/>
  <c r="L73" i="26"/>
  <c r="K73" i="26"/>
  <c r="O72" i="26"/>
  <c r="N72" i="26"/>
  <c r="M72" i="26"/>
  <c r="L72" i="26"/>
  <c r="K72" i="26"/>
  <c r="O71" i="26"/>
  <c r="N71" i="26"/>
  <c r="M71" i="26"/>
  <c r="L71" i="26"/>
  <c r="K71" i="26"/>
  <c r="O70" i="26"/>
  <c r="N70" i="26"/>
  <c r="M70" i="26"/>
  <c r="L70" i="26"/>
  <c r="K70" i="26"/>
  <c r="O69" i="26"/>
  <c r="N69" i="26"/>
  <c r="M69" i="26"/>
  <c r="L69" i="26"/>
  <c r="K69" i="26"/>
  <c r="O68" i="26"/>
  <c r="N68" i="26"/>
  <c r="M68" i="26"/>
  <c r="L68" i="26"/>
  <c r="K68" i="26"/>
  <c r="O67" i="26"/>
  <c r="N67" i="26"/>
  <c r="M67" i="26"/>
  <c r="L67" i="26"/>
  <c r="K67" i="26"/>
  <c r="O66" i="26"/>
  <c r="N66" i="26"/>
  <c r="M66" i="26"/>
  <c r="L66" i="26"/>
  <c r="K66" i="26"/>
  <c r="O65" i="26"/>
  <c r="N65" i="26"/>
  <c r="M65" i="26"/>
  <c r="L65" i="26"/>
  <c r="K65" i="26"/>
  <c r="O64" i="26"/>
  <c r="N64" i="26"/>
  <c r="M64" i="26"/>
  <c r="L64" i="26"/>
  <c r="K64" i="26"/>
  <c r="O63" i="26"/>
  <c r="N63" i="26"/>
  <c r="M63" i="26"/>
  <c r="L63" i="26"/>
  <c r="K63" i="26"/>
  <c r="O62" i="26"/>
  <c r="N62" i="26"/>
  <c r="M62" i="26"/>
  <c r="L62" i="26"/>
  <c r="K62" i="26"/>
  <c r="O61" i="26"/>
  <c r="N61" i="26"/>
  <c r="M61" i="26"/>
  <c r="L61" i="26"/>
  <c r="K61" i="26"/>
  <c r="O60" i="26"/>
  <c r="N60" i="26"/>
  <c r="M60" i="26"/>
  <c r="L60" i="26"/>
  <c r="K60" i="26"/>
  <c r="O59" i="26"/>
  <c r="N59" i="26"/>
  <c r="M59" i="26"/>
  <c r="L59" i="26"/>
  <c r="K59" i="26"/>
  <c r="O58" i="26"/>
  <c r="N58" i="26"/>
  <c r="M58" i="26"/>
  <c r="L58" i="26"/>
  <c r="K58" i="26"/>
  <c r="O57" i="26"/>
  <c r="N57" i="26"/>
  <c r="M57" i="26"/>
  <c r="L57" i="26"/>
  <c r="K57" i="26"/>
  <c r="O56" i="26"/>
  <c r="N56" i="26"/>
  <c r="M56" i="26"/>
  <c r="L56" i="26"/>
  <c r="K56" i="26"/>
  <c r="O55" i="26"/>
  <c r="N55" i="26"/>
  <c r="M55" i="26"/>
  <c r="L55" i="26"/>
  <c r="K55" i="26"/>
  <c r="O54" i="26"/>
  <c r="N54" i="26"/>
  <c r="M54" i="26"/>
  <c r="L54" i="26"/>
  <c r="K54" i="26"/>
  <c r="O53" i="26"/>
  <c r="N53" i="26"/>
  <c r="M53" i="26"/>
  <c r="L53" i="26"/>
  <c r="K53" i="26"/>
  <c r="O52" i="26"/>
  <c r="N52" i="26"/>
  <c r="M52" i="26"/>
  <c r="L52" i="26"/>
  <c r="K52" i="26"/>
  <c r="O51" i="26"/>
  <c r="N51" i="26"/>
  <c r="M51" i="26"/>
  <c r="L51" i="26"/>
  <c r="K51" i="26"/>
  <c r="O50" i="26"/>
  <c r="N50" i="26"/>
  <c r="M50" i="26"/>
  <c r="L50" i="26"/>
  <c r="K50" i="26"/>
  <c r="O49" i="26"/>
  <c r="N49" i="26"/>
  <c r="M49" i="26"/>
  <c r="L49" i="26"/>
  <c r="K49" i="26"/>
  <c r="O48" i="26"/>
  <c r="N48" i="26"/>
  <c r="M48" i="26"/>
  <c r="L48" i="26"/>
  <c r="K48" i="26"/>
  <c r="O47" i="26"/>
  <c r="N47" i="26"/>
  <c r="M47" i="26"/>
  <c r="L47" i="26"/>
  <c r="K47" i="26"/>
  <c r="O46" i="26"/>
  <c r="N46" i="26"/>
  <c r="M46" i="26"/>
  <c r="L46" i="26"/>
  <c r="K46" i="26"/>
  <c r="O45" i="26"/>
  <c r="N45" i="26"/>
  <c r="M45" i="26"/>
  <c r="L45" i="26"/>
  <c r="K45" i="26"/>
  <c r="O44" i="26"/>
  <c r="N44" i="26"/>
  <c r="M44" i="26"/>
  <c r="L44" i="26"/>
  <c r="K44" i="26"/>
  <c r="O43" i="26"/>
  <c r="N43" i="26"/>
  <c r="M43" i="26"/>
  <c r="L43" i="26"/>
  <c r="K43" i="26"/>
  <c r="O42" i="26"/>
  <c r="N42" i="26"/>
  <c r="M42" i="26"/>
  <c r="L42" i="26"/>
  <c r="K42" i="26"/>
  <c r="O41" i="26"/>
  <c r="N41" i="26"/>
  <c r="M41" i="26"/>
  <c r="L41" i="26"/>
  <c r="K41" i="26"/>
  <c r="O40" i="26"/>
  <c r="N40" i="26"/>
  <c r="M40" i="26"/>
  <c r="L40" i="26"/>
  <c r="K40" i="26"/>
  <c r="O39" i="26"/>
  <c r="N39" i="26"/>
  <c r="M39" i="26"/>
  <c r="L39" i="26"/>
  <c r="K39" i="26"/>
  <c r="O38" i="26"/>
  <c r="N38" i="26"/>
  <c r="M38" i="26"/>
  <c r="L38" i="26"/>
  <c r="K38" i="26"/>
  <c r="O37" i="26"/>
  <c r="N37" i="26"/>
  <c r="M37" i="26"/>
  <c r="L37" i="26"/>
  <c r="K37" i="26"/>
  <c r="O36" i="26"/>
  <c r="N36" i="26"/>
  <c r="M36" i="26"/>
  <c r="L36" i="26"/>
  <c r="K36" i="26"/>
  <c r="O35" i="26"/>
  <c r="N35" i="26"/>
  <c r="M35" i="26"/>
  <c r="L35" i="26"/>
  <c r="K35" i="26"/>
  <c r="O34" i="26"/>
  <c r="N34" i="26"/>
  <c r="M34" i="26"/>
  <c r="L34" i="26"/>
  <c r="K34" i="26"/>
  <c r="O33" i="26"/>
  <c r="N33" i="26"/>
  <c r="M33" i="26"/>
  <c r="L33" i="26"/>
  <c r="K33" i="26"/>
  <c r="O32" i="26"/>
  <c r="N32" i="26"/>
  <c r="M32" i="26"/>
  <c r="L32" i="26"/>
  <c r="K32" i="26"/>
  <c r="O31" i="26"/>
  <c r="N31" i="26"/>
  <c r="M31" i="26"/>
  <c r="L31" i="26"/>
  <c r="K31" i="26"/>
  <c r="O30" i="26"/>
  <c r="N30" i="26"/>
  <c r="M30" i="26"/>
  <c r="L30" i="26"/>
  <c r="K30" i="26"/>
  <c r="O29" i="26"/>
  <c r="N29" i="26"/>
  <c r="M29" i="26"/>
  <c r="L29" i="26"/>
  <c r="K29" i="26"/>
  <c r="O28" i="26"/>
  <c r="N28" i="26"/>
  <c r="M28" i="26"/>
  <c r="L28" i="26"/>
  <c r="K28" i="26"/>
  <c r="O27" i="26"/>
  <c r="N27" i="26"/>
  <c r="M27" i="26"/>
  <c r="L27" i="26"/>
  <c r="K27" i="26"/>
  <c r="O26" i="26"/>
  <c r="N26" i="26"/>
  <c r="M26" i="26"/>
  <c r="L26" i="26"/>
  <c r="K26" i="26"/>
  <c r="O25" i="26"/>
  <c r="N25" i="26"/>
  <c r="M25" i="26"/>
  <c r="L25" i="26"/>
  <c r="K25" i="26"/>
  <c r="O24" i="26"/>
  <c r="N24" i="26"/>
  <c r="M24" i="26"/>
  <c r="L24" i="26"/>
  <c r="K24" i="26"/>
  <c r="O23" i="26"/>
  <c r="N23" i="26"/>
  <c r="M23" i="26"/>
  <c r="L23" i="26"/>
  <c r="K23" i="26"/>
  <c r="O22" i="26"/>
  <c r="N22" i="26"/>
  <c r="M22" i="26"/>
  <c r="L22" i="26"/>
  <c r="K22" i="26"/>
  <c r="O21" i="26"/>
  <c r="N21" i="26"/>
  <c r="M21" i="26"/>
  <c r="L21" i="26"/>
  <c r="K21" i="26"/>
  <c r="O20" i="26"/>
  <c r="N20" i="26"/>
  <c r="M20" i="26"/>
  <c r="L20" i="26"/>
  <c r="K20" i="26"/>
  <c r="O19" i="26"/>
  <c r="N19" i="26"/>
  <c r="M19" i="26"/>
  <c r="L19" i="26"/>
  <c r="K19" i="26"/>
  <c r="O18" i="26"/>
  <c r="N18" i="26"/>
  <c r="M18" i="26"/>
  <c r="L18" i="26"/>
  <c r="K18" i="26"/>
  <c r="O17" i="26"/>
  <c r="N17" i="26"/>
  <c r="M17" i="26"/>
  <c r="L17" i="26"/>
  <c r="K17" i="26"/>
  <c r="O16" i="26"/>
  <c r="N16" i="26"/>
  <c r="M16" i="26"/>
  <c r="L16" i="26"/>
  <c r="K16" i="26"/>
  <c r="O15" i="26"/>
  <c r="N15" i="26"/>
  <c r="M15" i="26"/>
  <c r="L15" i="26"/>
  <c r="K15" i="26"/>
  <c r="O14" i="26"/>
  <c r="N14" i="26"/>
  <c r="M14" i="26"/>
  <c r="L14" i="26"/>
  <c r="K14" i="26"/>
  <c r="O13" i="26"/>
  <c r="N13" i="26"/>
  <c r="M13" i="26"/>
  <c r="L13" i="26"/>
  <c r="K13" i="26"/>
  <c r="O12" i="26"/>
  <c r="N12" i="26"/>
  <c r="M12" i="26"/>
  <c r="L12" i="26"/>
  <c r="K12" i="26"/>
  <c r="O270" i="25"/>
  <c r="N270" i="25"/>
  <c r="M270" i="25"/>
  <c r="L270" i="25"/>
  <c r="K270" i="25"/>
  <c r="O269" i="25"/>
  <c r="N269" i="25"/>
  <c r="M269" i="25"/>
  <c r="L269" i="25"/>
  <c r="K269" i="25"/>
  <c r="O268" i="25"/>
  <c r="N268" i="25"/>
  <c r="M268" i="25"/>
  <c r="L268" i="25"/>
  <c r="K268" i="25"/>
  <c r="O267" i="25"/>
  <c r="N267" i="25"/>
  <c r="M267" i="25"/>
  <c r="L267" i="25"/>
  <c r="K267" i="25"/>
  <c r="O266" i="25"/>
  <c r="N266" i="25"/>
  <c r="M266" i="25"/>
  <c r="L266" i="25"/>
  <c r="K266" i="25"/>
  <c r="O265" i="25"/>
  <c r="N265" i="25"/>
  <c r="M265" i="25"/>
  <c r="L265" i="25"/>
  <c r="K265" i="25"/>
  <c r="O264" i="25"/>
  <c r="N264" i="25"/>
  <c r="M264" i="25"/>
  <c r="L264" i="25"/>
  <c r="K264" i="25"/>
  <c r="O263" i="25"/>
  <c r="N263" i="25"/>
  <c r="M263" i="25"/>
  <c r="L263" i="25"/>
  <c r="K263" i="25"/>
  <c r="O262" i="25"/>
  <c r="N262" i="25"/>
  <c r="M262" i="25"/>
  <c r="L262" i="25"/>
  <c r="K262" i="25"/>
  <c r="O261" i="25"/>
  <c r="N261" i="25"/>
  <c r="M261" i="25"/>
  <c r="L261" i="25"/>
  <c r="K261" i="25"/>
  <c r="O260" i="25"/>
  <c r="N260" i="25"/>
  <c r="M260" i="25"/>
  <c r="L260" i="25"/>
  <c r="K260" i="25"/>
  <c r="O259" i="25"/>
  <c r="N259" i="25"/>
  <c r="M259" i="25"/>
  <c r="L259" i="25"/>
  <c r="K259" i="25"/>
  <c r="O258" i="25"/>
  <c r="N258" i="25"/>
  <c r="M258" i="25"/>
  <c r="L258" i="25"/>
  <c r="K258" i="25"/>
  <c r="O257" i="25"/>
  <c r="N257" i="25"/>
  <c r="M257" i="25"/>
  <c r="L257" i="25"/>
  <c r="K257" i="25"/>
  <c r="O256" i="25"/>
  <c r="N256" i="25"/>
  <c r="M256" i="25"/>
  <c r="L256" i="25"/>
  <c r="K256" i="25"/>
  <c r="O255" i="25"/>
  <c r="N255" i="25"/>
  <c r="M255" i="25"/>
  <c r="L255" i="25"/>
  <c r="K255" i="25"/>
  <c r="O254" i="25"/>
  <c r="N254" i="25"/>
  <c r="M254" i="25"/>
  <c r="L254" i="25"/>
  <c r="K254" i="25"/>
  <c r="O253" i="25"/>
  <c r="N253" i="25"/>
  <c r="M253" i="25"/>
  <c r="L253" i="25"/>
  <c r="K253" i="25"/>
  <c r="O252" i="25"/>
  <c r="N252" i="25"/>
  <c r="M252" i="25"/>
  <c r="L252" i="25"/>
  <c r="K252" i="25"/>
  <c r="O251" i="25"/>
  <c r="N251" i="25"/>
  <c r="M251" i="25"/>
  <c r="L251" i="25"/>
  <c r="K251" i="25"/>
  <c r="O250" i="25"/>
  <c r="N250" i="25"/>
  <c r="M250" i="25"/>
  <c r="L250" i="25"/>
  <c r="K250" i="25"/>
  <c r="O249" i="25"/>
  <c r="N249" i="25"/>
  <c r="M249" i="25"/>
  <c r="L249" i="25"/>
  <c r="K249" i="25"/>
  <c r="O248" i="25"/>
  <c r="N248" i="25"/>
  <c r="M248" i="25"/>
  <c r="L248" i="25"/>
  <c r="K248" i="25"/>
  <c r="O247" i="25"/>
  <c r="N247" i="25"/>
  <c r="M247" i="25"/>
  <c r="L247" i="25"/>
  <c r="K247" i="25"/>
  <c r="O246" i="25"/>
  <c r="N246" i="25"/>
  <c r="M246" i="25"/>
  <c r="L246" i="25"/>
  <c r="K246" i="25"/>
  <c r="O245" i="25"/>
  <c r="N245" i="25"/>
  <c r="M245" i="25"/>
  <c r="L245" i="25"/>
  <c r="K245" i="25"/>
  <c r="O244" i="25"/>
  <c r="N244" i="25"/>
  <c r="M244" i="25"/>
  <c r="L244" i="25"/>
  <c r="K244" i="25"/>
  <c r="O243" i="25"/>
  <c r="N243" i="25"/>
  <c r="M243" i="25"/>
  <c r="L243" i="25"/>
  <c r="K243" i="25"/>
  <c r="O242" i="25"/>
  <c r="N242" i="25"/>
  <c r="M242" i="25"/>
  <c r="L242" i="25"/>
  <c r="K242" i="25"/>
  <c r="O241" i="25"/>
  <c r="N241" i="25"/>
  <c r="M241" i="25"/>
  <c r="L241" i="25"/>
  <c r="K241" i="25"/>
  <c r="O240" i="25"/>
  <c r="N240" i="25"/>
  <c r="M240" i="25"/>
  <c r="L240" i="25"/>
  <c r="K240" i="25"/>
  <c r="O239" i="25"/>
  <c r="N239" i="25"/>
  <c r="M239" i="25"/>
  <c r="L239" i="25"/>
  <c r="K239" i="25"/>
  <c r="O238" i="25"/>
  <c r="N238" i="25"/>
  <c r="M238" i="25"/>
  <c r="L238" i="25"/>
  <c r="K238" i="25"/>
  <c r="O237" i="25"/>
  <c r="N237" i="25"/>
  <c r="M237" i="25"/>
  <c r="L237" i="25"/>
  <c r="K237" i="25"/>
  <c r="O236" i="25"/>
  <c r="N236" i="25"/>
  <c r="M236" i="25"/>
  <c r="L236" i="25"/>
  <c r="K236" i="25"/>
  <c r="O235" i="25"/>
  <c r="N235" i="25"/>
  <c r="M235" i="25"/>
  <c r="L235" i="25"/>
  <c r="K235" i="25"/>
  <c r="O234" i="25"/>
  <c r="N234" i="25"/>
  <c r="M234" i="25"/>
  <c r="L234" i="25"/>
  <c r="K234" i="25"/>
  <c r="O233" i="25"/>
  <c r="N233" i="25"/>
  <c r="M233" i="25"/>
  <c r="L233" i="25"/>
  <c r="K233" i="25"/>
  <c r="O232" i="25"/>
  <c r="N232" i="25"/>
  <c r="M232" i="25"/>
  <c r="L232" i="25"/>
  <c r="K232" i="25"/>
  <c r="O231" i="25"/>
  <c r="N231" i="25"/>
  <c r="M231" i="25"/>
  <c r="L231" i="25"/>
  <c r="K231" i="25"/>
  <c r="O230" i="25"/>
  <c r="N230" i="25"/>
  <c r="M230" i="25"/>
  <c r="L230" i="25"/>
  <c r="K230" i="25"/>
  <c r="O229" i="25"/>
  <c r="N229" i="25"/>
  <c r="M229" i="25"/>
  <c r="L229" i="25"/>
  <c r="K229" i="25"/>
  <c r="O228" i="25"/>
  <c r="N228" i="25"/>
  <c r="M228" i="25"/>
  <c r="L228" i="25"/>
  <c r="K228" i="25"/>
  <c r="O227" i="25"/>
  <c r="N227" i="25"/>
  <c r="M227" i="25"/>
  <c r="L227" i="25"/>
  <c r="K227" i="25"/>
  <c r="O226" i="25"/>
  <c r="N226" i="25"/>
  <c r="M226" i="25"/>
  <c r="L226" i="25"/>
  <c r="K226" i="25"/>
  <c r="O225" i="25"/>
  <c r="N225" i="25"/>
  <c r="M225" i="25"/>
  <c r="L225" i="25"/>
  <c r="K225" i="25"/>
  <c r="O224" i="25"/>
  <c r="N224" i="25"/>
  <c r="M224" i="25"/>
  <c r="L224" i="25"/>
  <c r="K224" i="25"/>
  <c r="O223" i="25"/>
  <c r="N223" i="25"/>
  <c r="M223" i="25"/>
  <c r="L223" i="25"/>
  <c r="K223" i="25"/>
  <c r="O222" i="25"/>
  <c r="N222" i="25"/>
  <c r="M222" i="25"/>
  <c r="L222" i="25"/>
  <c r="K222" i="25"/>
  <c r="O221" i="25"/>
  <c r="N221" i="25"/>
  <c r="M221" i="25"/>
  <c r="L221" i="25"/>
  <c r="K221" i="25"/>
  <c r="O220" i="25"/>
  <c r="N220" i="25"/>
  <c r="M220" i="25"/>
  <c r="L220" i="25"/>
  <c r="K220" i="25"/>
  <c r="O219" i="25"/>
  <c r="N219" i="25"/>
  <c r="M219" i="25"/>
  <c r="L219" i="25"/>
  <c r="K219" i="25"/>
  <c r="O218" i="25"/>
  <c r="N218" i="25"/>
  <c r="M218" i="25"/>
  <c r="L218" i="25"/>
  <c r="K218" i="25"/>
  <c r="O217" i="25"/>
  <c r="N217" i="25"/>
  <c r="M217" i="25"/>
  <c r="L217" i="25"/>
  <c r="K217" i="25"/>
  <c r="O216" i="25"/>
  <c r="N216" i="25"/>
  <c r="M216" i="25"/>
  <c r="L216" i="25"/>
  <c r="K216" i="25"/>
  <c r="O215" i="25"/>
  <c r="N215" i="25"/>
  <c r="M215" i="25"/>
  <c r="L215" i="25"/>
  <c r="K215" i="25"/>
  <c r="O214" i="25"/>
  <c r="N214" i="25"/>
  <c r="M214" i="25"/>
  <c r="L214" i="25"/>
  <c r="K214" i="25"/>
  <c r="O213" i="25"/>
  <c r="N213" i="25"/>
  <c r="M213" i="25"/>
  <c r="L213" i="25"/>
  <c r="K213" i="25"/>
  <c r="O212" i="25"/>
  <c r="N212" i="25"/>
  <c r="M212" i="25"/>
  <c r="L212" i="25"/>
  <c r="K212" i="25"/>
  <c r="O211" i="25"/>
  <c r="N211" i="25"/>
  <c r="M211" i="25"/>
  <c r="L211" i="25"/>
  <c r="K211" i="25"/>
  <c r="O210" i="25"/>
  <c r="N210" i="25"/>
  <c r="M210" i="25"/>
  <c r="L210" i="25"/>
  <c r="K210" i="25"/>
  <c r="O209" i="25"/>
  <c r="N209" i="25"/>
  <c r="M209" i="25"/>
  <c r="L209" i="25"/>
  <c r="K209" i="25"/>
  <c r="O208" i="25"/>
  <c r="N208" i="25"/>
  <c r="M208" i="25"/>
  <c r="L208" i="25"/>
  <c r="K208" i="25"/>
  <c r="O207" i="25"/>
  <c r="N207" i="25"/>
  <c r="M207" i="25"/>
  <c r="L207" i="25"/>
  <c r="K207" i="25"/>
  <c r="O206" i="25"/>
  <c r="N206" i="25"/>
  <c r="M206" i="25"/>
  <c r="L206" i="25"/>
  <c r="K206" i="25"/>
  <c r="O205" i="25"/>
  <c r="N205" i="25"/>
  <c r="M205" i="25"/>
  <c r="L205" i="25"/>
  <c r="K205" i="25"/>
  <c r="O204" i="25"/>
  <c r="N204" i="25"/>
  <c r="M204" i="25"/>
  <c r="L204" i="25"/>
  <c r="K204" i="25"/>
  <c r="O203" i="25"/>
  <c r="N203" i="25"/>
  <c r="M203" i="25"/>
  <c r="L203" i="25"/>
  <c r="K203" i="25"/>
  <c r="O202" i="25"/>
  <c r="N202" i="25"/>
  <c r="M202" i="25"/>
  <c r="L202" i="25"/>
  <c r="K202" i="25"/>
  <c r="O201" i="25"/>
  <c r="N201" i="25"/>
  <c r="M201" i="25"/>
  <c r="L201" i="25"/>
  <c r="K201" i="25"/>
  <c r="O200" i="25"/>
  <c r="N200" i="25"/>
  <c r="M200" i="25"/>
  <c r="L200" i="25"/>
  <c r="K200" i="25"/>
  <c r="O199" i="25"/>
  <c r="N199" i="25"/>
  <c r="M199" i="25"/>
  <c r="L199" i="25"/>
  <c r="K199" i="25"/>
  <c r="O198" i="25"/>
  <c r="N198" i="25"/>
  <c r="M198" i="25"/>
  <c r="L198" i="25"/>
  <c r="K198" i="25"/>
  <c r="O197" i="25"/>
  <c r="N197" i="25"/>
  <c r="M197" i="25"/>
  <c r="L197" i="25"/>
  <c r="K197" i="25"/>
  <c r="O196" i="25"/>
  <c r="N196" i="25"/>
  <c r="M196" i="25"/>
  <c r="L196" i="25"/>
  <c r="K196" i="25"/>
  <c r="O195" i="25"/>
  <c r="N195" i="25"/>
  <c r="M195" i="25"/>
  <c r="L195" i="25"/>
  <c r="K195" i="25"/>
  <c r="O194" i="25"/>
  <c r="N194" i="25"/>
  <c r="M194" i="25"/>
  <c r="L194" i="25"/>
  <c r="K194" i="25"/>
  <c r="O193" i="25"/>
  <c r="N193" i="25"/>
  <c r="M193" i="25"/>
  <c r="L193" i="25"/>
  <c r="K193" i="25"/>
  <c r="O192" i="25"/>
  <c r="N192" i="25"/>
  <c r="M192" i="25"/>
  <c r="L192" i="25"/>
  <c r="K192" i="25"/>
  <c r="O191" i="25"/>
  <c r="N191" i="25"/>
  <c r="M191" i="25"/>
  <c r="L191" i="25"/>
  <c r="K191" i="25"/>
  <c r="O190" i="25"/>
  <c r="N190" i="25"/>
  <c r="M190" i="25"/>
  <c r="L190" i="25"/>
  <c r="K190" i="25"/>
  <c r="O189" i="25"/>
  <c r="N189" i="25"/>
  <c r="M189" i="25"/>
  <c r="L189" i="25"/>
  <c r="K189" i="25"/>
  <c r="O188" i="25"/>
  <c r="N188" i="25"/>
  <c r="M188" i="25"/>
  <c r="L188" i="25"/>
  <c r="K188" i="25"/>
  <c r="O187" i="25"/>
  <c r="N187" i="25"/>
  <c r="M187" i="25"/>
  <c r="L187" i="25"/>
  <c r="K187" i="25"/>
  <c r="O186" i="25"/>
  <c r="N186" i="25"/>
  <c r="M186" i="25"/>
  <c r="L186" i="25"/>
  <c r="K186" i="25"/>
  <c r="O185" i="25"/>
  <c r="N185" i="25"/>
  <c r="M185" i="25"/>
  <c r="L185" i="25"/>
  <c r="K185" i="25"/>
  <c r="O184" i="25"/>
  <c r="N184" i="25"/>
  <c r="M184" i="25"/>
  <c r="L184" i="25"/>
  <c r="K184" i="25"/>
  <c r="O183" i="25"/>
  <c r="N183" i="25"/>
  <c r="M183" i="25"/>
  <c r="L183" i="25"/>
  <c r="K183" i="25"/>
  <c r="O182" i="25"/>
  <c r="N182" i="25"/>
  <c r="M182" i="25"/>
  <c r="L182" i="25"/>
  <c r="K182" i="25"/>
  <c r="O181" i="25"/>
  <c r="N181" i="25"/>
  <c r="M181" i="25"/>
  <c r="L181" i="25"/>
  <c r="K181" i="25"/>
  <c r="O180" i="25"/>
  <c r="N180" i="25"/>
  <c r="M180" i="25"/>
  <c r="L180" i="25"/>
  <c r="K180" i="25"/>
  <c r="O179" i="25"/>
  <c r="N179" i="25"/>
  <c r="M179" i="25"/>
  <c r="L179" i="25"/>
  <c r="K179" i="25"/>
  <c r="O178" i="25"/>
  <c r="N178" i="25"/>
  <c r="M178" i="25"/>
  <c r="L178" i="25"/>
  <c r="K178" i="25"/>
  <c r="O177" i="25"/>
  <c r="N177" i="25"/>
  <c r="M177" i="25"/>
  <c r="L177" i="25"/>
  <c r="K177" i="25"/>
  <c r="O176" i="25"/>
  <c r="N176" i="25"/>
  <c r="M176" i="25"/>
  <c r="L176" i="25"/>
  <c r="K176" i="25"/>
  <c r="O175" i="25"/>
  <c r="N175" i="25"/>
  <c r="M175" i="25"/>
  <c r="L175" i="25"/>
  <c r="K175" i="25"/>
  <c r="O174" i="25"/>
  <c r="N174" i="25"/>
  <c r="M174" i="25"/>
  <c r="L174" i="25"/>
  <c r="K174" i="25"/>
  <c r="O173" i="25"/>
  <c r="N173" i="25"/>
  <c r="M173" i="25"/>
  <c r="L173" i="25"/>
  <c r="K173" i="25"/>
  <c r="O172" i="25"/>
  <c r="N172" i="25"/>
  <c r="M172" i="25"/>
  <c r="L172" i="25"/>
  <c r="K172" i="25"/>
  <c r="O171" i="25"/>
  <c r="N171" i="25"/>
  <c r="M171" i="25"/>
  <c r="L171" i="25"/>
  <c r="K171" i="25"/>
  <c r="O170" i="25"/>
  <c r="N170" i="25"/>
  <c r="M170" i="25"/>
  <c r="L170" i="25"/>
  <c r="K170" i="25"/>
  <c r="O169" i="25"/>
  <c r="N169" i="25"/>
  <c r="M169" i="25"/>
  <c r="L169" i="25"/>
  <c r="K169" i="25"/>
  <c r="O168" i="25"/>
  <c r="N168" i="25"/>
  <c r="M168" i="25"/>
  <c r="L168" i="25"/>
  <c r="K168" i="25"/>
  <c r="O167" i="25"/>
  <c r="N167" i="25"/>
  <c r="M167" i="25"/>
  <c r="L167" i="25"/>
  <c r="K167" i="25"/>
  <c r="O166" i="25"/>
  <c r="N166" i="25"/>
  <c r="M166" i="25"/>
  <c r="L166" i="25"/>
  <c r="K166" i="25"/>
  <c r="O165" i="25"/>
  <c r="N165" i="25"/>
  <c r="M165" i="25"/>
  <c r="L165" i="25"/>
  <c r="K165" i="25"/>
  <c r="O164" i="25"/>
  <c r="N164" i="25"/>
  <c r="M164" i="25"/>
  <c r="L164" i="25"/>
  <c r="K164" i="25"/>
  <c r="O163" i="25"/>
  <c r="N163" i="25"/>
  <c r="M163" i="25"/>
  <c r="L163" i="25"/>
  <c r="K163" i="25"/>
  <c r="O162" i="25"/>
  <c r="N162" i="25"/>
  <c r="M162" i="25"/>
  <c r="L162" i="25"/>
  <c r="K162" i="25"/>
  <c r="O161" i="25"/>
  <c r="N161" i="25"/>
  <c r="M161" i="25"/>
  <c r="L161" i="25"/>
  <c r="K161" i="25"/>
  <c r="O160" i="25"/>
  <c r="N160" i="25"/>
  <c r="M160" i="25"/>
  <c r="L160" i="25"/>
  <c r="K160" i="25"/>
  <c r="O159" i="25"/>
  <c r="N159" i="25"/>
  <c r="M159" i="25"/>
  <c r="L159" i="25"/>
  <c r="K159" i="25"/>
  <c r="O158" i="25"/>
  <c r="N158" i="25"/>
  <c r="M158" i="25"/>
  <c r="L158" i="25"/>
  <c r="K158" i="25"/>
  <c r="O157" i="25"/>
  <c r="N157" i="25"/>
  <c r="M157" i="25"/>
  <c r="L157" i="25"/>
  <c r="K157" i="25"/>
  <c r="O156" i="25"/>
  <c r="N156" i="25"/>
  <c r="M156" i="25"/>
  <c r="L156" i="25"/>
  <c r="K156" i="25"/>
  <c r="O155" i="25"/>
  <c r="N155" i="25"/>
  <c r="M155" i="25"/>
  <c r="L155" i="25"/>
  <c r="K155" i="25"/>
  <c r="O154" i="25"/>
  <c r="N154" i="25"/>
  <c r="M154" i="25"/>
  <c r="L154" i="25"/>
  <c r="K154" i="25"/>
  <c r="O153" i="25"/>
  <c r="N153" i="25"/>
  <c r="M153" i="25"/>
  <c r="L153" i="25"/>
  <c r="K153" i="25"/>
  <c r="O152" i="25"/>
  <c r="N152" i="25"/>
  <c r="M152" i="25"/>
  <c r="L152" i="25"/>
  <c r="K152" i="25"/>
  <c r="O151" i="25"/>
  <c r="N151" i="25"/>
  <c r="M151" i="25"/>
  <c r="L151" i="25"/>
  <c r="K151" i="25"/>
  <c r="O150" i="25"/>
  <c r="N150" i="25"/>
  <c r="M150" i="25"/>
  <c r="L150" i="25"/>
  <c r="K150" i="25"/>
  <c r="O149" i="25"/>
  <c r="N149" i="25"/>
  <c r="M149" i="25"/>
  <c r="L149" i="25"/>
  <c r="K149" i="25"/>
  <c r="O148" i="25"/>
  <c r="N148" i="25"/>
  <c r="M148" i="25"/>
  <c r="L148" i="25"/>
  <c r="K148" i="25"/>
  <c r="O147" i="25"/>
  <c r="N147" i="25"/>
  <c r="M147" i="25"/>
  <c r="L147" i="25"/>
  <c r="K147" i="25"/>
  <c r="O146" i="25"/>
  <c r="N146" i="25"/>
  <c r="M146" i="25"/>
  <c r="L146" i="25"/>
  <c r="K146" i="25"/>
  <c r="O145" i="25"/>
  <c r="N145" i="25"/>
  <c r="M145" i="25"/>
  <c r="L145" i="25"/>
  <c r="K145" i="25"/>
  <c r="O144" i="25"/>
  <c r="N144" i="25"/>
  <c r="M144" i="25"/>
  <c r="L144" i="25"/>
  <c r="K144" i="25"/>
  <c r="O143" i="25"/>
  <c r="N143" i="25"/>
  <c r="M143" i="25"/>
  <c r="L143" i="25"/>
  <c r="K143" i="25"/>
  <c r="O142" i="25"/>
  <c r="N142" i="25"/>
  <c r="M142" i="25"/>
  <c r="L142" i="25"/>
  <c r="K142" i="25"/>
  <c r="O141" i="25"/>
  <c r="N141" i="25"/>
  <c r="M141" i="25"/>
  <c r="L141" i="25"/>
  <c r="K141" i="25"/>
  <c r="O140" i="25"/>
  <c r="N140" i="25"/>
  <c r="M140" i="25"/>
  <c r="L140" i="25"/>
  <c r="K140" i="25"/>
  <c r="O139" i="25"/>
  <c r="N139" i="25"/>
  <c r="M139" i="25"/>
  <c r="L139" i="25"/>
  <c r="K139" i="25"/>
  <c r="O138" i="25"/>
  <c r="N138" i="25"/>
  <c r="M138" i="25"/>
  <c r="L138" i="25"/>
  <c r="K138" i="25"/>
  <c r="O137" i="25"/>
  <c r="N137" i="25"/>
  <c r="M137" i="25"/>
  <c r="L137" i="25"/>
  <c r="K137" i="25"/>
  <c r="O136" i="25"/>
  <c r="N136" i="25"/>
  <c r="M136" i="25"/>
  <c r="L136" i="25"/>
  <c r="K136" i="25"/>
  <c r="O135" i="25"/>
  <c r="N135" i="25"/>
  <c r="M135" i="25"/>
  <c r="L135" i="25"/>
  <c r="K135" i="25"/>
  <c r="O134" i="25"/>
  <c r="N134" i="25"/>
  <c r="M134" i="25"/>
  <c r="L134" i="25"/>
  <c r="K134" i="25"/>
  <c r="O133" i="25"/>
  <c r="N133" i="25"/>
  <c r="M133" i="25"/>
  <c r="L133" i="25"/>
  <c r="K133" i="25"/>
  <c r="O132" i="25"/>
  <c r="N132" i="25"/>
  <c r="M132" i="25"/>
  <c r="L132" i="25"/>
  <c r="K132" i="25"/>
  <c r="O131" i="25"/>
  <c r="N131" i="25"/>
  <c r="M131" i="25"/>
  <c r="L131" i="25"/>
  <c r="K131" i="25"/>
  <c r="O130" i="25"/>
  <c r="N130" i="25"/>
  <c r="M130" i="25"/>
  <c r="L130" i="25"/>
  <c r="K130" i="25"/>
  <c r="O129" i="25"/>
  <c r="N129" i="25"/>
  <c r="M129" i="25"/>
  <c r="L129" i="25"/>
  <c r="K129" i="25"/>
  <c r="O128" i="25"/>
  <c r="N128" i="25"/>
  <c r="M128" i="25"/>
  <c r="L128" i="25"/>
  <c r="K128" i="25"/>
  <c r="O127" i="25"/>
  <c r="N127" i="25"/>
  <c r="M127" i="25"/>
  <c r="L127" i="25"/>
  <c r="K127" i="25"/>
  <c r="O126" i="25"/>
  <c r="N126" i="25"/>
  <c r="M126" i="25"/>
  <c r="L126" i="25"/>
  <c r="K126" i="25"/>
  <c r="O125" i="25"/>
  <c r="N125" i="25"/>
  <c r="M125" i="25"/>
  <c r="L125" i="25"/>
  <c r="K125" i="25"/>
  <c r="O124" i="25"/>
  <c r="N124" i="25"/>
  <c r="M124" i="25"/>
  <c r="L124" i="25"/>
  <c r="K124" i="25"/>
  <c r="O123" i="25"/>
  <c r="N123" i="25"/>
  <c r="M123" i="25"/>
  <c r="L123" i="25"/>
  <c r="K123" i="25"/>
  <c r="O122" i="25"/>
  <c r="N122" i="25"/>
  <c r="M122" i="25"/>
  <c r="L122" i="25"/>
  <c r="K122" i="25"/>
  <c r="O121" i="25"/>
  <c r="N121" i="25"/>
  <c r="M121" i="25"/>
  <c r="L121" i="25"/>
  <c r="K121" i="25"/>
  <c r="O120" i="25"/>
  <c r="N120" i="25"/>
  <c r="M120" i="25"/>
  <c r="L120" i="25"/>
  <c r="K120" i="25"/>
  <c r="O119" i="25"/>
  <c r="N119" i="25"/>
  <c r="M119" i="25"/>
  <c r="L119" i="25"/>
  <c r="K119" i="25"/>
  <c r="O118" i="25"/>
  <c r="N118" i="25"/>
  <c r="M118" i="25"/>
  <c r="L118" i="25"/>
  <c r="K118" i="25"/>
  <c r="O117" i="25"/>
  <c r="N117" i="25"/>
  <c r="M117" i="25"/>
  <c r="L117" i="25"/>
  <c r="K117" i="25"/>
  <c r="O116" i="25"/>
  <c r="N116" i="25"/>
  <c r="M116" i="25"/>
  <c r="L116" i="25"/>
  <c r="K116" i="25"/>
  <c r="O115" i="25"/>
  <c r="N115" i="25"/>
  <c r="M115" i="25"/>
  <c r="L115" i="25"/>
  <c r="K115" i="25"/>
  <c r="O114" i="25"/>
  <c r="N114" i="25"/>
  <c r="M114" i="25"/>
  <c r="L114" i="25"/>
  <c r="K114" i="25"/>
  <c r="O113" i="25"/>
  <c r="N113" i="25"/>
  <c r="M113" i="25"/>
  <c r="L113" i="25"/>
  <c r="K113" i="25"/>
  <c r="O112" i="25"/>
  <c r="N112" i="25"/>
  <c r="M112" i="25"/>
  <c r="L112" i="25"/>
  <c r="K112" i="25"/>
  <c r="O111" i="25"/>
  <c r="N111" i="25"/>
  <c r="M111" i="25"/>
  <c r="L111" i="25"/>
  <c r="K111" i="25"/>
  <c r="O110" i="25"/>
  <c r="N110" i="25"/>
  <c r="M110" i="25"/>
  <c r="L110" i="25"/>
  <c r="K110" i="25"/>
  <c r="O109" i="25"/>
  <c r="N109" i="25"/>
  <c r="M109" i="25"/>
  <c r="L109" i="25"/>
  <c r="K109" i="25"/>
  <c r="O108" i="25"/>
  <c r="N108" i="25"/>
  <c r="M108" i="25"/>
  <c r="L108" i="25"/>
  <c r="K108" i="25"/>
  <c r="O107" i="25"/>
  <c r="N107" i="25"/>
  <c r="M107" i="25"/>
  <c r="L107" i="25"/>
  <c r="K107" i="25"/>
  <c r="O106" i="25"/>
  <c r="N106" i="25"/>
  <c r="M106" i="25"/>
  <c r="L106" i="25"/>
  <c r="K106" i="25"/>
  <c r="O105" i="25"/>
  <c r="N105" i="25"/>
  <c r="M105" i="25"/>
  <c r="L105" i="25"/>
  <c r="K105" i="25"/>
  <c r="O104" i="25"/>
  <c r="N104" i="25"/>
  <c r="M104" i="25"/>
  <c r="L104" i="25"/>
  <c r="K104" i="25"/>
  <c r="O103" i="25"/>
  <c r="N103" i="25"/>
  <c r="M103" i="25"/>
  <c r="L103" i="25"/>
  <c r="K103" i="25"/>
  <c r="O102" i="25"/>
  <c r="N102" i="25"/>
  <c r="M102" i="25"/>
  <c r="L102" i="25"/>
  <c r="K102" i="25"/>
  <c r="O101" i="25"/>
  <c r="N101" i="25"/>
  <c r="M101" i="25"/>
  <c r="L101" i="25"/>
  <c r="K101" i="25"/>
  <c r="O100" i="25"/>
  <c r="N100" i="25"/>
  <c r="M100" i="25"/>
  <c r="L100" i="25"/>
  <c r="K100" i="25"/>
  <c r="O99" i="25"/>
  <c r="N99" i="25"/>
  <c r="M99" i="25"/>
  <c r="L99" i="25"/>
  <c r="K99" i="25"/>
  <c r="O98" i="25"/>
  <c r="N98" i="25"/>
  <c r="M98" i="25"/>
  <c r="L98" i="25"/>
  <c r="K98" i="25"/>
  <c r="O97" i="25"/>
  <c r="N97" i="25"/>
  <c r="M97" i="25"/>
  <c r="L97" i="25"/>
  <c r="K97" i="25"/>
  <c r="O96" i="25"/>
  <c r="N96" i="25"/>
  <c r="M96" i="25"/>
  <c r="L96" i="25"/>
  <c r="K96" i="25"/>
  <c r="O95" i="25"/>
  <c r="N95" i="25"/>
  <c r="M95" i="25"/>
  <c r="L95" i="25"/>
  <c r="K95" i="25"/>
  <c r="O94" i="25"/>
  <c r="N94" i="25"/>
  <c r="M94" i="25"/>
  <c r="L94" i="25"/>
  <c r="K94" i="25"/>
  <c r="O93" i="25"/>
  <c r="N93" i="25"/>
  <c r="M93" i="25"/>
  <c r="L93" i="25"/>
  <c r="K93" i="25"/>
  <c r="O92" i="25"/>
  <c r="N92" i="25"/>
  <c r="M92" i="25"/>
  <c r="L92" i="25"/>
  <c r="K92" i="25"/>
  <c r="O91" i="25"/>
  <c r="N91" i="25"/>
  <c r="M91" i="25"/>
  <c r="L91" i="25"/>
  <c r="K91" i="25"/>
  <c r="O90" i="25"/>
  <c r="N90" i="25"/>
  <c r="M90" i="25"/>
  <c r="L90" i="25"/>
  <c r="K90" i="25"/>
  <c r="O89" i="25"/>
  <c r="N89" i="25"/>
  <c r="M89" i="25"/>
  <c r="L89" i="25"/>
  <c r="K89" i="25"/>
  <c r="O88" i="25"/>
  <c r="N88" i="25"/>
  <c r="M88" i="25"/>
  <c r="L88" i="25"/>
  <c r="K88" i="25"/>
  <c r="O87" i="25"/>
  <c r="N87" i="25"/>
  <c r="M87" i="25"/>
  <c r="L87" i="25"/>
  <c r="K87" i="25"/>
  <c r="O86" i="25"/>
  <c r="N86" i="25"/>
  <c r="M86" i="25"/>
  <c r="L86" i="25"/>
  <c r="K86" i="25"/>
  <c r="O85" i="25"/>
  <c r="N85" i="25"/>
  <c r="M85" i="25"/>
  <c r="L85" i="25"/>
  <c r="K85" i="25"/>
  <c r="O84" i="25"/>
  <c r="N84" i="25"/>
  <c r="M84" i="25"/>
  <c r="L84" i="25"/>
  <c r="K84" i="25"/>
  <c r="O83" i="25"/>
  <c r="N83" i="25"/>
  <c r="M83" i="25"/>
  <c r="L83" i="25"/>
  <c r="K83" i="25"/>
  <c r="O82" i="25"/>
  <c r="N82" i="25"/>
  <c r="M82" i="25"/>
  <c r="L82" i="25"/>
  <c r="K82" i="25"/>
  <c r="O81" i="25"/>
  <c r="N81" i="25"/>
  <c r="M81" i="25"/>
  <c r="L81" i="25"/>
  <c r="K81" i="25"/>
  <c r="O80" i="25"/>
  <c r="N80" i="25"/>
  <c r="M80" i="25"/>
  <c r="L80" i="25"/>
  <c r="K80" i="25"/>
  <c r="O79" i="25"/>
  <c r="N79" i="25"/>
  <c r="M79" i="25"/>
  <c r="L79" i="25"/>
  <c r="K79" i="25"/>
  <c r="O78" i="25"/>
  <c r="N78" i="25"/>
  <c r="M78" i="25"/>
  <c r="L78" i="25"/>
  <c r="K78" i="25"/>
  <c r="O77" i="25"/>
  <c r="N77" i="25"/>
  <c r="M77" i="25"/>
  <c r="L77" i="25"/>
  <c r="K77" i="25"/>
  <c r="O76" i="25"/>
  <c r="N76" i="25"/>
  <c r="M76" i="25"/>
  <c r="L76" i="25"/>
  <c r="K76" i="25"/>
  <c r="O75" i="25"/>
  <c r="N75" i="25"/>
  <c r="M75" i="25"/>
  <c r="L75" i="25"/>
  <c r="K75" i="25"/>
  <c r="O74" i="25"/>
  <c r="N74" i="25"/>
  <c r="M74" i="25"/>
  <c r="L74" i="25"/>
  <c r="K74" i="25"/>
  <c r="O73" i="25"/>
  <c r="N73" i="25"/>
  <c r="M73" i="25"/>
  <c r="L73" i="25"/>
  <c r="K73" i="25"/>
  <c r="O72" i="25"/>
  <c r="N72" i="25"/>
  <c r="M72" i="25"/>
  <c r="L72" i="25"/>
  <c r="K72" i="25"/>
  <c r="O71" i="25"/>
  <c r="N71" i="25"/>
  <c r="M71" i="25"/>
  <c r="L71" i="25"/>
  <c r="K71" i="25"/>
  <c r="O70" i="25"/>
  <c r="N70" i="25"/>
  <c r="M70" i="25"/>
  <c r="L70" i="25"/>
  <c r="K70" i="25"/>
  <c r="O69" i="25"/>
  <c r="N69" i="25"/>
  <c r="M69" i="25"/>
  <c r="L69" i="25"/>
  <c r="K69" i="25"/>
  <c r="O68" i="25"/>
  <c r="N68" i="25"/>
  <c r="M68" i="25"/>
  <c r="L68" i="25"/>
  <c r="K68" i="25"/>
  <c r="O67" i="25"/>
  <c r="N67" i="25"/>
  <c r="M67" i="25"/>
  <c r="L67" i="25"/>
  <c r="K67" i="25"/>
  <c r="O66" i="25"/>
  <c r="N66" i="25"/>
  <c r="M66" i="25"/>
  <c r="L66" i="25"/>
  <c r="K66" i="25"/>
  <c r="O65" i="25"/>
  <c r="N65" i="25"/>
  <c r="M65" i="25"/>
  <c r="L65" i="25"/>
  <c r="K65" i="25"/>
  <c r="O64" i="25"/>
  <c r="N64" i="25"/>
  <c r="M64" i="25"/>
  <c r="L64" i="25"/>
  <c r="K64" i="25"/>
  <c r="O63" i="25"/>
  <c r="N63" i="25"/>
  <c r="M63" i="25"/>
  <c r="L63" i="25"/>
  <c r="K63" i="25"/>
  <c r="O62" i="25"/>
  <c r="N62" i="25"/>
  <c r="M62" i="25"/>
  <c r="L62" i="25"/>
  <c r="K62" i="25"/>
  <c r="O61" i="25"/>
  <c r="N61" i="25"/>
  <c r="M61" i="25"/>
  <c r="L61" i="25"/>
  <c r="K61" i="25"/>
  <c r="O60" i="25"/>
  <c r="N60" i="25"/>
  <c r="M60" i="25"/>
  <c r="L60" i="25"/>
  <c r="K60" i="25"/>
  <c r="O59" i="25"/>
  <c r="N59" i="25"/>
  <c r="M59" i="25"/>
  <c r="L59" i="25"/>
  <c r="K59" i="25"/>
  <c r="O58" i="25"/>
  <c r="N58" i="25"/>
  <c r="M58" i="25"/>
  <c r="L58" i="25"/>
  <c r="K58" i="25"/>
  <c r="O57" i="25"/>
  <c r="N57" i="25"/>
  <c r="M57" i="25"/>
  <c r="L57" i="25"/>
  <c r="K57" i="25"/>
  <c r="O56" i="25"/>
  <c r="N56" i="25"/>
  <c r="M56" i="25"/>
  <c r="L56" i="25"/>
  <c r="K56" i="25"/>
  <c r="O55" i="25"/>
  <c r="N55" i="25"/>
  <c r="M55" i="25"/>
  <c r="L55" i="25"/>
  <c r="K55" i="25"/>
  <c r="O54" i="25"/>
  <c r="N54" i="25"/>
  <c r="M54" i="25"/>
  <c r="L54" i="25"/>
  <c r="K54" i="25"/>
  <c r="O53" i="25"/>
  <c r="N53" i="25"/>
  <c r="M53" i="25"/>
  <c r="L53" i="25"/>
  <c r="K53" i="25"/>
  <c r="O52" i="25"/>
  <c r="N52" i="25"/>
  <c r="M52" i="25"/>
  <c r="L52" i="25"/>
  <c r="K52" i="25"/>
  <c r="O51" i="25"/>
  <c r="N51" i="25"/>
  <c r="M51" i="25"/>
  <c r="L51" i="25"/>
  <c r="K51" i="25"/>
  <c r="O50" i="25"/>
  <c r="N50" i="25"/>
  <c r="M50" i="25"/>
  <c r="L50" i="25"/>
  <c r="K50" i="25"/>
  <c r="O49" i="25"/>
  <c r="N49" i="25"/>
  <c r="M49" i="25"/>
  <c r="L49" i="25"/>
  <c r="K49" i="25"/>
  <c r="O48" i="25"/>
  <c r="N48" i="25"/>
  <c r="M48" i="25"/>
  <c r="L48" i="25"/>
  <c r="K48" i="25"/>
  <c r="O47" i="25"/>
  <c r="N47" i="25"/>
  <c r="M47" i="25"/>
  <c r="L47" i="25"/>
  <c r="K47" i="25"/>
  <c r="O46" i="25"/>
  <c r="N46" i="25"/>
  <c r="M46" i="25"/>
  <c r="L46" i="25"/>
  <c r="K46" i="25"/>
  <c r="O45" i="25"/>
  <c r="N45" i="25"/>
  <c r="M45" i="25"/>
  <c r="L45" i="25"/>
  <c r="K45" i="25"/>
  <c r="O44" i="25"/>
  <c r="N44" i="25"/>
  <c r="M44" i="25"/>
  <c r="L44" i="25"/>
  <c r="K44" i="25"/>
  <c r="O43" i="25"/>
  <c r="N43" i="25"/>
  <c r="M43" i="25"/>
  <c r="L43" i="25"/>
  <c r="K43" i="25"/>
  <c r="O42" i="25"/>
  <c r="N42" i="25"/>
  <c r="M42" i="25"/>
  <c r="L42" i="25"/>
  <c r="K42" i="25"/>
  <c r="O41" i="25"/>
  <c r="N41" i="25"/>
  <c r="M41" i="25"/>
  <c r="L41" i="25"/>
  <c r="K41" i="25"/>
  <c r="O40" i="25"/>
  <c r="N40" i="25"/>
  <c r="M40" i="25"/>
  <c r="L40" i="25"/>
  <c r="K40" i="25"/>
  <c r="O39" i="25"/>
  <c r="N39" i="25"/>
  <c r="M39" i="25"/>
  <c r="L39" i="25"/>
  <c r="K39" i="25"/>
  <c r="O38" i="25"/>
  <c r="N38" i="25"/>
  <c r="M38" i="25"/>
  <c r="L38" i="25"/>
  <c r="K38" i="25"/>
  <c r="O37" i="25"/>
  <c r="N37" i="25"/>
  <c r="M37" i="25"/>
  <c r="L37" i="25"/>
  <c r="K37" i="25"/>
  <c r="O36" i="25"/>
  <c r="N36" i="25"/>
  <c r="M36" i="25"/>
  <c r="L36" i="25"/>
  <c r="K36" i="25"/>
  <c r="O35" i="25"/>
  <c r="N35" i="25"/>
  <c r="M35" i="25"/>
  <c r="L35" i="25"/>
  <c r="K35" i="25"/>
  <c r="O34" i="25"/>
  <c r="N34" i="25"/>
  <c r="M34" i="25"/>
  <c r="L34" i="25"/>
  <c r="K34" i="25"/>
  <c r="O33" i="25"/>
  <c r="N33" i="25"/>
  <c r="M33" i="25"/>
  <c r="L33" i="25"/>
  <c r="K33" i="25"/>
  <c r="O32" i="25"/>
  <c r="N32" i="25"/>
  <c r="M32" i="25"/>
  <c r="L32" i="25"/>
  <c r="K32" i="25"/>
  <c r="O31" i="25"/>
  <c r="N31" i="25"/>
  <c r="M31" i="25"/>
  <c r="L31" i="25"/>
  <c r="K31" i="25"/>
  <c r="O30" i="25"/>
  <c r="N30" i="25"/>
  <c r="M30" i="25"/>
  <c r="L30" i="25"/>
  <c r="K30" i="25"/>
  <c r="O29" i="25"/>
  <c r="N29" i="25"/>
  <c r="M29" i="25"/>
  <c r="L29" i="25"/>
  <c r="K29" i="25"/>
  <c r="O28" i="25"/>
  <c r="N28" i="25"/>
  <c r="M28" i="25"/>
  <c r="L28" i="25"/>
  <c r="K28" i="25"/>
  <c r="O27" i="25"/>
  <c r="N27" i="25"/>
  <c r="M27" i="25"/>
  <c r="L27" i="25"/>
  <c r="K27" i="25"/>
  <c r="O26" i="25"/>
  <c r="N26" i="25"/>
  <c r="M26" i="25"/>
  <c r="L26" i="25"/>
  <c r="K26" i="25"/>
  <c r="O25" i="25"/>
  <c r="N25" i="25"/>
  <c r="M25" i="25"/>
  <c r="L25" i="25"/>
  <c r="K25" i="25"/>
  <c r="O24" i="25"/>
  <c r="N24" i="25"/>
  <c r="M24" i="25"/>
  <c r="L24" i="25"/>
  <c r="K24" i="25"/>
  <c r="O23" i="25"/>
  <c r="N23" i="25"/>
  <c r="M23" i="25"/>
  <c r="L23" i="25"/>
  <c r="K23" i="25"/>
  <c r="O22" i="25"/>
  <c r="N22" i="25"/>
  <c r="M22" i="25"/>
  <c r="L22" i="25"/>
  <c r="K22" i="25"/>
  <c r="O21" i="25"/>
  <c r="N21" i="25"/>
  <c r="M21" i="25"/>
  <c r="L21" i="25"/>
  <c r="K21" i="25"/>
  <c r="O20" i="25"/>
  <c r="N20" i="25"/>
  <c r="M20" i="25"/>
  <c r="L20" i="25"/>
  <c r="K20" i="25"/>
  <c r="O19" i="25"/>
  <c r="N19" i="25"/>
  <c r="M19" i="25"/>
  <c r="L19" i="25"/>
  <c r="K19" i="25"/>
  <c r="O18" i="25"/>
  <c r="N18" i="25"/>
  <c r="M18" i="25"/>
  <c r="L18" i="25"/>
  <c r="K18" i="25"/>
  <c r="O17" i="25"/>
  <c r="N17" i="25"/>
  <c r="M17" i="25"/>
  <c r="L17" i="25"/>
  <c r="K17" i="25"/>
  <c r="O16" i="25"/>
  <c r="N16" i="25"/>
  <c r="M16" i="25"/>
  <c r="L16" i="25"/>
  <c r="K16" i="25"/>
  <c r="O15" i="25"/>
  <c r="N15" i="25"/>
  <c r="M15" i="25"/>
  <c r="L15" i="25"/>
  <c r="K15" i="25"/>
  <c r="O14" i="25"/>
  <c r="N14" i="25"/>
  <c r="M14" i="25"/>
  <c r="L14" i="25"/>
  <c r="K14" i="25"/>
  <c r="O13" i="25"/>
  <c r="N13" i="25"/>
  <c r="M13" i="25"/>
  <c r="L13" i="25"/>
  <c r="K13" i="25"/>
  <c r="O12" i="25"/>
  <c r="N12" i="25"/>
  <c r="M12" i="25"/>
  <c r="L12" i="25"/>
  <c r="K12" i="25"/>
  <c r="O270" i="24"/>
  <c r="N270" i="24"/>
  <c r="M270" i="24"/>
  <c r="L270" i="24"/>
  <c r="K270" i="24"/>
  <c r="O269" i="24"/>
  <c r="N269" i="24"/>
  <c r="M269" i="24"/>
  <c r="L269" i="24"/>
  <c r="K269" i="24"/>
  <c r="O268" i="24"/>
  <c r="N268" i="24"/>
  <c r="M268" i="24"/>
  <c r="L268" i="24"/>
  <c r="K268" i="24"/>
  <c r="O267" i="24"/>
  <c r="N267" i="24"/>
  <c r="M267" i="24"/>
  <c r="L267" i="24"/>
  <c r="K267" i="24"/>
  <c r="O266" i="24"/>
  <c r="N266" i="24"/>
  <c r="M266" i="24"/>
  <c r="L266" i="24"/>
  <c r="K266" i="24"/>
  <c r="O265" i="24"/>
  <c r="N265" i="24"/>
  <c r="M265" i="24"/>
  <c r="L265" i="24"/>
  <c r="K265" i="24"/>
  <c r="O264" i="24"/>
  <c r="N264" i="24"/>
  <c r="M264" i="24"/>
  <c r="L264" i="24"/>
  <c r="K264" i="24"/>
  <c r="O263" i="24"/>
  <c r="N263" i="24"/>
  <c r="M263" i="24"/>
  <c r="L263" i="24"/>
  <c r="K263" i="24"/>
  <c r="O262" i="24"/>
  <c r="N262" i="24"/>
  <c r="M262" i="24"/>
  <c r="L262" i="24"/>
  <c r="K262" i="24"/>
  <c r="O261" i="24"/>
  <c r="N261" i="24"/>
  <c r="M261" i="24"/>
  <c r="L261" i="24"/>
  <c r="K261" i="24"/>
  <c r="O260" i="24"/>
  <c r="N260" i="24"/>
  <c r="M260" i="24"/>
  <c r="L260" i="24"/>
  <c r="K260" i="24"/>
  <c r="O259" i="24"/>
  <c r="N259" i="24"/>
  <c r="M259" i="24"/>
  <c r="L259" i="24"/>
  <c r="K259" i="24"/>
  <c r="O258" i="24"/>
  <c r="N258" i="24"/>
  <c r="M258" i="24"/>
  <c r="L258" i="24"/>
  <c r="K258" i="24"/>
  <c r="O257" i="24"/>
  <c r="N257" i="24"/>
  <c r="M257" i="24"/>
  <c r="L257" i="24"/>
  <c r="K257" i="24"/>
  <c r="O256" i="24"/>
  <c r="N256" i="24"/>
  <c r="M256" i="24"/>
  <c r="L256" i="24"/>
  <c r="K256" i="24"/>
  <c r="O255" i="24"/>
  <c r="N255" i="24"/>
  <c r="M255" i="24"/>
  <c r="L255" i="24"/>
  <c r="K255" i="24"/>
  <c r="O254" i="24"/>
  <c r="N254" i="24"/>
  <c r="M254" i="24"/>
  <c r="L254" i="24"/>
  <c r="K254" i="24"/>
  <c r="O253" i="24"/>
  <c r="N253" i="24"/>
  <c r="M253" i="24"/>
  <c r="L253" i="24"/>
  <c r="K253" i="24"/>
  <c r="O252" i="24"/>
  <c r="N252" i="24"/>
  <c r="M252" i="24"/>
  <c r="L252" i="24"/>
  <c r="K252" i="24"/>
  <c r="O251" i="24"/>
  <c r="N251" i="24"/>
  <c r="M251" i="24"/>
  <c r="L251" i="24"/>
  <c r="K251" i="24"/>
  <c r="O250" i="24"/>
  <c r="N250" i="24"/>
  <c r="M250" i="24"/>
  <c r="L250" i="24"/>
  <c r="K250" i="24"/>
  <c r="O249" i="24"/>
  <c r="N249" i="24"/>
  <c r="M249" i="24"/>
  <c r="L249" i="24"/>
  <c r="K249" i="24"/>
  <c r="O248" i="24"/>
  <c r="N248" i="24"/>
  <c r="M248" i="24"/>
  <c r="L248" i="24"/>
  <c r="K248" i="24"/>
  <c r="O247" i="24"/>
  <c r="N247" i="24"/>
  <c r="M247" i="24"/>
  <c r="L247" i="24"/>
  <c r="K247" i="24"/>
  <c r="O246" i="24"/>
  <c r="N246" i="24"/>
  <c r="M246" i="24"/>
  <c r="L246" i="24"/>
  <c r="K246" i="24"/>
  <c r="O245" i="24"/>
  <c r="N245" i="24"/>
  <c r="M245" i="24"/>
  <c r="L245" i="24"/>
  <c r="K245" i="24"/>
  <c r="O244" i="24"/>
  <c r="N244" i="24"/>
  <c r="M244" i="24"/>
  <c r="L244" i="24"/>
  <c r="K244" i="24"/>
  <c r="O243" i="24"/>
  <c r="N243" i="24"/>
  <c r="M243" i="24"/>
  <c r="L243" i="24"/>
  <c r="K243" i="24"/>
  <c r="O242" i="24"/>
  <c r="N242" i="24"/>
  <c r="M242" i="24"/>
  <c r="L242" i="24"/>
  <c r="K242" i="24"/>
  <c r="O241" i="24"/>
  <c r="N241" i="24"/>
  <c r="M241" i="24"/>
  <c r="L241" i="24"/>
  <c r="K241" i="24"/>
  <c r="O240" i="24"/>
  <c r="N240" i="24"/>
  <c r="M240" i="24"/>
  <c r="L240" i="24"/>
  <c r="K240" i="24"/>
  <c r="O239" i="24"/>
  <c r="N239" i="24"/>
  <c r="M239" i="24"/>
  <c r="L239" i="24"/>
  <c r="K239" i="24"/>
  <c r="O238" i="24"/>
  <c r="N238" i="24"/>
  <c r="M238" i="24"/>
  <c r="L238" i="24"/>
  <c r="K238" i="24"/>
  <c r="O237" i="24"/>
  <c r="N237" i="24"/>
  <c r="M237" i="24"/>
  <c r="L237" i="24"/>
  <c r="K237" i="24"/>
  <c r="O236" i="24"/>
  <c r="N236" i="24"/>
  <c r="M236" i="24"/>
  <c r="L236" i="24"/>
  <c r="K236" i="24"/>
  <c r="O235" i="24"/>
  <c r="N235" i="24"/>
  <c r="M235" i="24"/>
  <c r="L235" i="24"/>
  <c r="K235" i="24"/>
  <c r="O234" i="24"/>
  <c r="N234" i="24"/>
  <c r="M234" i="24"/>
  <c r="L234" i="24"/>
  <c r="K234" i="24"/>
  <c r="O233" i="24"/>
  <c r="N233" i="24"/>
  <c r="M233" i="24"/>
  <c r="L233" i="24"/>
  <c r="K233" i="24"/>
  <c r="O232" i="24"/>
  <c r="N232" i="24"/>
  <c r="M232" i="24"/>
  <c r="L232" i="24"/>
  <c r="K232" i="24"/>
  <c r="O231" i="24"/>
  <c r="N231" i="24"/>
  <c r="M231" i="24"/>
  <c r="L231" i="24"/>
  <c r="K231" i="24"/>
  <c r="O230" i="24"/>
  <c r="N230" i="24"/>
  <c r="M230" i="24"/>
  <c r="L230" i="24"/>
  <c r="K230" i="24"/>
  <c r="O229" i="24"/>
  <c r="N229" i="24"/>
  <c r="M229" i="24"/>
  <c r="L229" i="24"/>
  <c r="K229" i="24"/>
  <c r="O228" i="24"/>
  <c r="N228" i="24"/>
  <c r="M228" i="24"/>
  <c r="L228" i="24"/>
  <c r="K228" i="24"/>
  <c r="O227" i="24"/>
  <c r="N227" i="24"/>
  <c r="M227" i="24"/>
  <c r="L227" i="24"/>
  <c r="K227" i="24"/>
  <c r="O226" i="24"/>
  <c r="N226" i="24"/>
  <c r="M226" i="24"/>
  <c r="L226" i="24"/>
  <c r="K226" i="24"/>
  <c r="O225" i="24"/>
  <c r="N225" i="24"/>
  <c r="M225" i="24"/>
  <c r="L225" i="24"/>
  <c r="K225" i="24"/>
  <c r="O224" i="24"/>
  <c r="N224" i="24"/>
  <c r="M224" i="24"/>
  <c r="L224" i="24"/>
  <c r="K224" i="24"/>
  <c r="O223" i="24"/>
  <c r="N223" i="24"/>
  <c r="M223" i="24"/>
  <c r="L223" i="24"/>
  <c r="K223" i="24"/>
  <c r="O222" i="24"/>
  <c r="N222" i="24"/>
  <c r="M222" i="24"/>
  <c r="L222" i="24"/>
  <c r="K222" i="24"/>
  <c r="O221" i="24"/>
  <c r="N221" i="24"/>
  <c r="M221" i="24"/>
  <c r="L221" i="24"/>
  <c r="K221" i="24"/>
  <c r="O220" i="24"/>
  <c r="N220" i="24"/>
  <c r="M220" i="24"/>
  <c r="L220" i="24"/>
  <c r="K220" i="24"/>
  <c r="O219" i="24"/>
  <c r="N219" i="24"/>
  <c r="M219" i="24"/>
  <c r="L219" i="24"/>
  <c r="K219" i="24"/>
  <c r="O218" i="24"/>
  <c r="N218" i="24"/>
  <c r="M218" i="24"/>
  <c r="L218" i="24"/>
  <c r="K218" i="24"/>
  <c r="O217" i="24"/>
  <c r="N217" i="24"/>
  <c r="M217" i="24"/>
  <c r="L217" i="24"/>
  <c r="K217" i="24"/>
  <c r="O216" i="24"/>
  <c r="N216" i="24"/>
  <c r="M216" i="24"/>
  <c r="L216" i="24"/>
  <c r="K216" i="24"/>
  <c r="O215" i="24"/>
  <c r="N215" i="24"/>
  <c r="M215" i="24"/>
  <c r="L215" i="24"/>
  <c r="K215" i="24"/>
  <c r="O214" i="24"/>
  <c r="N214" i="24"/>
  <c r="M214" i="24"/>
  <c r="L214" i="24"/>
  <c r="K214" i="24"/>
  <c r="O213" i="24"/>
  <c r="N213" i="24"/>
  <c r="M213" i="24"/>
  <c r="L213" i="24"/>
  <c r="K213" i="24"/>
  <c r="O212" i="24"/>
  <c r="N212" i="24"/>
  <c r="M212" i="24"/>
  <c r="L212" i="24"/>
  <c r="K212" i="24"/>
  <c r="O211" i="24"/>
  <c r="N211" i="24"/>
  <c r="M211" i="24"/>
  <c r="L211" i="24"/>
  <c r="K211" i="24"/>
  <c r="O210" i="24"/>
  <c r="N210" i="24"/>
  <c r="M210" i="24"/>
  <c r="L210" i="24"/>
  <c r="K210" i="24"/>
  <c r="O209" i="24"/>
  <c r="N209" i="24"/>
  <c r="M209" i="24"/>
  <c r="L209" i="24"/>
  <c r="K209" i="24"/>
  <c r="O208" i="24"/>
  <c r="N208" i="24"/>
  <c r="M208" i="24"/>
  <c r="L208" i="24"/>
  <c r="K208" i="24"/>
  <c r="O207" i="24"/>
  <c r="N207" i="24"/>
  <c r="M207" i="24"/>
  <c r="L207" i="24"/>
  <c r="K207" i="24"/>
  <c r="O206" i="24"/>
  <c r="N206" i="24"/>
  <c r="M206" i="24"/>
  <c r="L206" i="24"/>
  <c r="K206" i="24"/>
  <c r="O205" i="24"/>
  <c r="N205" i="24"/>
  <c r="M205" i="24"/>
  <c r="L205" i="24"/>
  <c r="K205" i="24"/>
  <c r="O204" i="24"/>
  <c r="N204" i="24"/>
  <c r="M204" i="24"/>
  <c r="L204" i="24"/>
  <c r="K204" i="24"/>
  <c r="O203" i="24"/>
  <c r="N203" i="24"/>
  <c r="M203" i="24"/>
  <c r="L203" i="24"/>
  <c r="K203" i="24"/>
  <c r="O202" i="24"/>
  <c r="N202" i="24"/>
  <c r="M202" i="24"/>
  <c r="L202" i="24"/>
  <c r="K202" i="24"/>
  <c r="O201" i="24"/>
  <c r="N201" i="24"/>
  <c r="M201" i="24"/>
  <c r="L201" i="24"/>
  <c r="K201" i="24"/>
  <c r="O200" i="24"/>
  <c r="N200" i="24"/>
  <c r="M200" i="24"/>
  <c r="L200" i="24"/>
  <c r="K200" i="24"/>
  <c r="O199" i="24"/>
  <c r="N199" i="24"/>
  <c r="M199" i="24"/>
  <c r="L199" i="24"/>
  <c r="K199" i="24"/>
  <c r="O198" i="24"/>
  <c r="N198" i="24"/>
  <c r="M198" i="24"/>
  <c r="L198" i="24"/>
  <c r="K198" i="24"/>
  <c r="O197" i="24"/>
  <c r="N197" i="24"/>
  <c r="M197" i="24"/>
  <c r="L197" i="24"/>
  <c r="K197" i="24"/>
  <c r="O196" i="24"/>
  <c r="N196" i="24"/>
  <c r="M196" i="24"/>
  <c r="L196" i="24"/>
  <c r="K196" i="24"/>
  <c r="O195" i="24"/>
  <c r="N195" i="24"/>
  <c r="M195" i="24"/>
  <c r="L195" i="24"/>
  <c r="K195" i="24"/>
  <c r="O194" i="24"/>
  <c r="N194" i="24"/>
  <c r="M194" i="24"/>
  <c r="L194" i="24"/>
  <c r="K194" i="24"/>
  <c r="O193" i="24"/>
  <c r="N193" i="24"/>
  <c r="M193" i="24"/>
  <c r="L193" i="24"/>
  <c r="K193" i="24"/>
  <c r="O192" i="24"/>
  <c r="N192" i="24"/>
  <c r="M192" i="24"/>
  <c r="L192" i="24"/>
  <c r="K192" i="24"/>
  <c r="O191" i="24"/>
  <c r="N191" i="24"/>
  <c r="M191" i="24"/>
  <c r="L191" i="24"/>
  <c r="K191" i="24"/>
  <c r="O190" i="24"/>
  <c r="N190" i="24"/>
  <c r="M190" i="24"/>
  <c r="L190" i="24"/>
  <c r="K190" i="24"/>
  <c r="O189" i="24"/>
  <c r="N189" i="24"/>
  <c r="M189" i="24"/>
  <c r="L189" i="24"/>
  <c r="K189" i="24"/>
  <c r="O188" i="24"/>
  <c r="N188" i="24"/>
  <c r="M188" i="24"/>
  <c r="L188" i="24"/>
  <c r="K188" i="24"/>
  <c r="O187" i="24"/>
  <c r="N187" i="24"/>
  <c r="M187" i="24"/>
  <c r="L187" i="24"/>
  <c r="K187" i="24"/>
  <c r="O186" i="24"/>
  <c r="N186" i="24"/>
  <c r="M186" i="24"/>
  <c r="L186" i="24"/>
  <c r="K186" i="24"/>
  <c r="O185" i="24"/>
  <c r="N185" i="24"/>
  <c r="M185" i="24"/>
  <c r="L185" i="24"/>
  <c r="K185" i="24"/>
  <c r="O184" i="24"/>
  <c r="N184" i="24"/>
  <c r="M184" i="24"/>
  <c r="L184" i="24"/>
  <c r="K184" i="24"/>
  <c r="O183" i="24"/>
  <c r="N183" i="24"/>
  <c r="M183" i="24"/>
  <c r="L183" i="24"/>
  <c r="K183" i="24"/>
  <c r="O182" i="24"/>
  <c r="N182" i="24"/>
  <c r="M182" i="24"/>
  <c r="L182" i="24"/>
  <c r="K182" i="24"/>
  <c r="O181" i="24"/>
  <c r="N181" i="24"/>
  <c r="M181" i="24"/>
  <c r="L181" i="24"/>
  <c r="K181" i="24"/>
  <c r="O180" i="24"/>
  <c r="N180" i="24"/>
  <c r="M180" i="24"/>
  <c r="L180" i="24"/>
  <c r="K180" i="24"/>
  <c r="O179" i="24"/>
  <c r="N179" i="24"/>
  <c r="M179" i="24"/>
  <c r="L179" i="24"/>
  <c r="K179" i="24"/>
  <c r="O178" i="24"/>
  <c r="N178" i="24"/>
  <c r="M178" i="24"/>
  <c r="L178" i="24"/>
  <c r="K178" i="24"/>
  <c r="O177" i="24"/>
  <c r="N177" i="24"/>
  <c r="M177" i="24"/>
  <c r="L177" i="24"/>
  <c r="K177" i="24"/>
  <c r="O176" i="24"/>
  <c r="N176" i="24"/>
  <c r="M176" i="24"/>
  <c r="L176" i="24"/>
  <c r="K176" i="24"/>
  <c r="O175" i="24"/>
  <c r="N175" i="24"/>
  <c r="M175" i="24"/>
  <c r="L175" i="24"/>
  <c r="K175" i="24"/>
  <c r="O174" i="24"/>
  <c r="N174" i="24"/>
  <c r="M174" i="24"/>
  <c r="L174" i="24"/>
  <c r="K174" i="24"/>
  <c r="O173" i="24"/>
  <c r="N173" i="24"/>
  <c r="M173" i="24"/>
  <c r="L173" i="24"/>
  <c r="K173" i="24"/>
  <c r="O172" i="24"/>
  <c r="N172" i="24"/>
  <c r="M172" i="24"/>
  <c r="L172" i="24"/>
  <c r="K172" i="24"/>
  <c r="O171" i="24"/>
  <c r="N171" i="24"/>
  <c r="M171" i="24"/>
  <c r="L171" i="24"/>
  <c r="K171" i="24"/>
  <c r="O170" i="24"/>
  <c r="N170" i="24"/>
  <c r="M170" i="24"/>
  <c r="L170" i="24"/>
  <c r="K170" i="24"/>
  <c r="O169" i="24"/>
  <c r="N169" i="24"/>
  <c r="M169" i="24"/>
  <c r="L169" i="24"/>
  <c r="K169" i="24"/>
  <c r="O168" i="24"/>
  <c r="N168" i="24"/>
  <c r="M168" i="24"/>
  <c r="L168" i="24"/>
  <c r="K168" i="24"/>
  <c r="O167" i="24"/>
  <c r="N167" i="24"/>
  <c r="M167" i="24"/>
  <c r="L167" i="24"/>
  <c r="K167" i="24"/>
  <c r="O166" i="24"/>
  <c r="N166" i="24"/>
  <c r="M166" i="24"/>
  <c r="L166" i="24"/>
  <c r="K166" i="24"/>
  <c r="O165" i="24"/>
  <c r="N165" i="24"/>
  <c r="M165" i="24"/>
  <c r="L165" i="24"/>
  <c r="K165" i="24"/>
  <c r="O164" i="24"/>
  <c r="N164" i="24"/>
  <c r="M164" i="24"/>
  <c r="L164" i="24"/>
  <c r="K164" i="24"/>
  <c r="O163" i="24"/>
  <c r="N163" i="24"/>
  <c r="M163" i="24"/>
  <c r="L163" i="24"/>
  <c r="K163" i="24"/>
  <c r="O162" i="24"/>
  <c r="N162" i="24"/>
  <c r="M162" i="24"/>
  <c r="L162" i="24"/>
  <c r="K162" i="24"/>
  <c r="O161" i="24"/>
  <c r="N161" i="24"/>
  <c r="M161" i="24"/>
  <c r="L161" i="24"/>
  <c r="K161" i="24"/>
  <c r="O160" i="24"/>
  <c r="N160" i="24"/>
  <c r="M160" i="24"/>
  <c r="L160" i="24"/>
  <c r="K160" i="24"/>
  <c r="O159" i="24"/>
  <c r="N159" i="24"/>
  <c r="M159" i="24"/>
  <c r="L159" i="24"/>
  <c r="K159" i="24"/>
  <c r="O158" i="24"/>
  <c r="N158" i="24"/>
  <c r="M158" i="24"/>
  <c r="L158" i="24"/>
  <c r="K158" i="24"/>
  <c r="O157" i="24"/>
  <c r="N157" i="24"/>
  <c r="M157" i="24"/>
  <c r="L157" i="24"/>
  <c r="K157" i="24"/>
  <c r="O156" i="24"/>
  <c r="N156" i="24"/>
  <c r="M156" i="24"/>
  <c r="L156" i="24"/>
  <c r="K156" i="24"/>
  <c r="O155" i="24"/>
  <c r="N155" i="24"/>
  <c r="M155" i="24"/>
  <c r="L155" i="24"/>
  <c r="K155" i="24"/>
  <c r="O154" i="24"/>
  <c r="N154" i="24"/>
  <c r="M154" i="24"/>
  <c r="L154" i="24"/>
  <c r="K154" i="24"/>
  <c r="O153" i="24"/>
  <c r="N153" i="24"/>
  <c r="M153" i="24"/>
  <c r="L153" i="24"/>
  <c r="K153" i="24"/>
  <c r="O152" i="24"/>
  <c r="N152" i="24"/>
  <c r="M152" i="24"/>
  <c r="L152" i="24"/>
  <c r="K152" i="24"/>
  <c r="O151" i="24"/>
  <c r="N151" i="24"/>
  <c r="M151" i="24"/>
  <c r="L151" i="24"/>
  <c r="K151" i="24"/>
  <c r="O150" i="24"/>
  <c r="N150" i="24"/>
  <c r="M150" i="24"/>
  <c r="L150" i="24"/>
  <c r="K150" i="24"/>
  <c r="O149" i="24"/>
  <c r="N149" i="24"/>
  <c r="M149" i="24"/>
  <c r="L149" i="24"/>
  <c r="K149" i="24"/>
  <c r="O148" i="24"/>
  <c r="N148" i="24"/>
  <c r="M148" i="24"/>
  <c r="L148" i="24"/>
  <c r="K148" i="24"/>
  <c r="O147" i="24"/>
  <c r="N147" i="24"/>
  <c r="M147" i="24"/>
  <c r="L147" i="24"/>
  <c r="K147" i="24"/>
  <c r="O146" i="24"/>
  <c r="N146" i="24"/>
  <c r="M146" i="24"/>
  <c r="L146" i="24"/>
  <c r="K146" i="24"/>
  <c r="O145" i="24"/>
  <c r="N145" i="24"/>
  <c r="M145" i="24"/>
  <c r="L145" i="24"/>
  <c r="K145" i="24"/>
  <c r="O144" i="24"/>
  <c r="N144" i="24"/>
  <c r="M144" i="24"/>
  <c r="L144" i="24"/>
  <c r="K144" i="24"/>
  <c r="O143" i="24"/>
  <c r="N143" i="24"/>
  <c r="M143" i="24"/>
  <c r="L143" i="24"/>
  <c r="K143" i="24"/>
  <c r="O142" i="24"/>
  <c r="N142" i="24"/>
  <c r="M142" i="24"/>
  <c r="L142" i="24"/>
  <c r="K142" i="24"/>
  <c r="O141" i="24"/>
  <c r="N141" i="24"/>
  <c r="M141" i="24"/>
  <c r="L141" i="24"/>
  <c r="K141" i="24"/>
  <c r="O140" i="24"/>
  <c r="N140" i="24"/>
  <c r="M140" i="24"/>
  <c r="L140" i="24"/>
  <c r="K140" i="24"/>
  <c r="O139" i="24"/>
  <c r="N139" i="24"/>
  <c r="M139" i="24"/>
  <c r="L139" i="24"/>
  <c r="K139" i="24"/>
  <c r="O138" i="24"/>
  <c r="N138" i="24"/>
  <c r="M138" i="24"/>
  <c r="L138" i="24"/>
  <c r="K138" i="24"/>
  <c r="O137" i="24"/>
  <c r="N137" i="24"/>
  <c r="M137" i="24"/>
  <c r="L137" i="24"/>
  <c r="K137" i="24"/>
  <c r="O136" i="24"/>
  <c r="N136" i="24"/>
  <c r="M136" i="24"/>
  <c r="L136" i="24"/>
  <c r="K136" i="24"/>
  <c r="O135" i="24"/>
  <c r="N135" i="24"/>
  <c r="M135" i="24"/>
  <c r="L135" i="24"/>
  <c r="K135" i="24"/>
  <c r="O134" i="24"/>
  <c r="N134" i="24"/>
  <c r="M134" i="24"/>
  <c r="L134" i="24"/>
  <c r="K134" i="24"/>
  <c r="O133" i="24"/>
  <c r="N133" i="24"/>
  <c r="M133" i="24"/>
  <c r="L133" i="24"/>
  <c r="K133" i="24"/>
  <c r="O132" i="24"/>
  <c r="N132" i="24"/>
  <c r="M132" i="24"/>
  <c r="L132" i="24"/>
  <c r="K132" i="24"/>
  <c r="O131" i="24"/>
  <c r="N131" i="24"/>
  <c r="M131" i="24"/>
  <c r="L131" i="24"/>
  <c r="K131" i="24"/>
  <c r="O130" i="24"/>
  <c r="N130" i="24"/>
  <c r="M130" i="24"/>
  <c r="L130" i="24"/>
  <c r="K130" i="24"/>
  <c r="O129" i="24"/>
  <c r="N129" i="24"/>
  <c r="M129" i="24"/>
  <c r="L129" i="24"/>
  <c r="K129" i="24"/>
  <c r="O128" i="24"/>
  <c r="N128" i="24"/>
  <c r="M128" i="24"/>
  <c r="L128" i="24"/>
  <c r="K128" i="24"/>
  <c r="O127" i="24"/>
  <c r="N127" i="24"/>
  <c r="M127" i="24"/>
  <c r="L127" i="24"/>
  <c r="K127" i="24"/>
  <c r="O126" i="24"/>
  <c r="N126" i="24"/>
  <c r="M126" i="24"/>
  <c r="L126" i="24"/>
  <c r="K126" i="24"/>
  <c r="O125" i="24"/>
  <c r="N125" i="24"/>
  <c r="M125" i="24"/>
  <c r="L125" i="24"/>
  <c r="K125" i="24"/>
  <c r="O124" i="24"/>
  <c r="N124" i="24"/>
  <c r="M124" i="24"/>
  <c r="L124" i="24"/>
  <c r="K124" i="24"/>
  <c r="O123" i="24"/>
  <c r="N123" i="24"/>
  <c r="M123" i="24"/>
  <c r="L123" i="24"/>
  <c r="K123" i="24"/>
  <c r="O122" i="24"/>
  <c r="N122" i="24"/>
  <c r="M122" i="24"/>
  <c r="L122" i="24"/>
  <c r="K122" i="24"/>
  <c r="O121" i="24"/>
  <c r="N121" i="24"/>
  <c r="M121" i="24"/>
  <c r="L121" i="24"/>
  <c r="K121" i="24"/>
  <c r="O120" i="24"/>
  <c r="N120" i="24"/>
  <c r="M120" i="24"/>
  <c r="L120" i="24"/>
  <c r="K120" i="24"/>
  <c r="O119" i="24"/>
  <c r="N119" i="24"/>
  <c r="M119" i="24"/>
  <c r="L119" i="24"/>
  <c r="K119" i="24"/>
  <c r="O118" i="24"/>
  <c r="N118" i="24"/>
  <c r="M118" i="24"/>
  <c r="L118" i="24"/>
  <c r="K118" i="24"/>
  <c r="O117" i="24"/>
  <c r="N117" i="24"/>
  <c r="M117" i="24"/>
  <c r="L117" i="24"/>
  <c r="K117" i="24"/>
  <c r="O116" i="24"/>
  <c r="N116" i="24"/>
  <c r="M116" i="24"/>
  <c r="L116" i="24"/>
  <c r="K116" i="24"/>
  <c r="O115" i="24"/>
  <c r="N115" i="24"/>
  <c r="M115" i="24"/>
  <c r="L115" i="24"/>
  <c r="K115" i="24"/>
  <c r="O114" i="24"/>
  <c r="N114" i="24"/>
  <c r="M114" i="24"/>
  <c r="L114" i="24"/>
  <c r="K114" i="24"/>
  <c r="O113" i="24"/>
  <c r="N113" i="24"/>
  <c r="M113" i="24"/>
  <c r="L113" i="24"/>
  <c r="K113" i="24"/>
  <c r="O112" i="24"/>
  <c r="N112" i="24"/>
  <c r="M112" i="24"/>
  <c r="L112" i="24"/>
  <c r="K112" i="24"/>
  <c r="O111" i="24"/>
  <c r="N111" i="24"/>
  <c r="M111" i="24"/>
  <c r="L111" i="24"/>
  <c r="K111" i="24"/>
  <c r="O110" i="24"/>
  <c r="N110" i="24"/>
  <c r="M110" i="24"/>
  <c r="L110" i="24"/>
  <c r="K110" i="24"/>
  <c r="O109" i="24"/>
  <c r="N109" i="24"/>
  <c r="M109" i="24"/>
  <c r="L109" i="24"/>
  <c r="K109" i="24"/>
  <c r="O108" i="24"/>
  <c r="N108" i="24"/>
  <c r="M108" i="24"/>
  <c r="L108" i="24"/>
  <c r="K108" i="24"/>
  <c r="O107" i="24"/>
  <c r="N107" i="24"/>
  <c r="M107" i="24"/>
  <c r="L107" i="24"/>
  <c r="K107" i="24"/>
  <c r="O106" i="24"/>
  <c r="N106" i="24"/>
  <c r="M106" i="24"/>
  <c r="L106" i="24"/>
  <c r="K106" i="24"/>
  <c r="O105" i="24"/>
  <c r="N105" i="24"/>
  <c r="M105" i="24"/>
  <c r="L105" i="24"/>
  <c r="K105" i="24"/>
  <c r="O104" i="24"/>
  <c r="N104" i="24"/>
  <c r="M104" i="24"/>
  <c r="L104" i="24"/>
  <c r="K104" i="24"/>
  <c r="O103" i="24"/>
  <c r="N103" i="24"/>
  <c r="M103" i="24"/>
  <c r="L103" i="24"/>
  <c r="K103" i="24"/>
  <c r="O102" i="24"/>
  <c r="N102" i="24"/>
  <c r="M102" i="24"/>
  <c r="L102" i="24"/>
  <c r="K102" i="24"/>
  <c r="O101" i="24"/>
  <c r="N101" i="24"/>
  <c r="M101" i="24"/>
  <c r="L101" i="24"/>
  <c r="K101" i="24"/>
  <c r="O100" i="24"/>
  <c r="N100" i="24"/>
  <c r="M100" i="24"/>
  <c r="L100" i="24"/>
  <c r="K100" i="24"/>
  <c r="O99" i="24"/>
  <c r="N99" i="24"/>
  <c r="M99" i="24"/>
  <c r="L99" i="24"/>
  <c r="K99" i="24"/>
  <c r="O98" i="24"/>
  <c r="N98" i="24"/>
  <c r="M98" i="24"/>
  <c r="L98" i="24"/>
  <c r="K98" i="24"/>
  <c r="O97" i="24"/>
  <c r="N97" i="24"/>
  <c r="M97" i="24"/>
  <c r="L97" i="24"/>
  <c r="K97" i="24"/>
  <c r="O96" i="24"/>
  <c r="N96" i="24"/>
  <c r="M96" i="24"/>
  <c r="L96" i="24"/>
  <c r="K96" i="24"/>
  <c r="O95" i="24"/>
  <c r="N95" i="24"/>
  <c r="M95" i="24"/>
  <c r="L95" i="24"/>
  <c r="K95" i="24"/>
  <c r="O94" i="24"/>
  <c r="N94" i="24"/>
  <c r="M94" i="24"/>
  <c r="L94" i="24"/>
  <c r="K94" i="24"/>
  <c r="O93" i="24"/>
  <c r="N93" i="24"/>
  <c r="M93" i="24"/>
  <c r="L93" i="24"/>
  <c r="K93" i="24"/>
  <c r="O92" i="24"/>
  <c r="N92" i="24"/>
  <c r="M92" i="24"/>
  <c r="L92" i="24"/>
  <c r="K92" i="24"/>
  <c r="O91" i="24"/>
  <c r="N91" i="24"/>
  <c r="M91" i="24"/>
  <c r="L91" i="24"/>
  <c r="K91" i="24"/>
  <c r="O90" i="24"/>
  <c r="N90" i="24"/>
  <c r="M90" i="24"/>
  <c r="L90" i="24"/>
  <c r="K90" i="24"/>
  <c r="O89" i="24"/>
  <c r="N89" i="24"/>
  <c r="M89" i="24"/>
  <c r="L89" i="24"/>
  <c r="K89" i="24"/>
  <c r="O88" i="24"/>
  <c r="N88" i="24"/>
  <c r="M88" i="24"/>
  <c r="L88" i="24"/>
  <c r="K88" i="24"/>
  <c r="O87" i="24"/>
  <c r="N87" i="24"/>
  <c r="M87" i="24"/>
  <c r="L87" i="24"/>
  <c r="K87" i="24"/>
  <c r="O86" i="24"/>
  <c r="N86" i="24"/>
  <c r="M86" i="24"/>
  <c r="L86" i="24"/>
  <c r="K86" i="24"/>
  <c r="O85" i="24"/>
  <c r="N85" i="24"/>
  <c r="M85" i="24"/>
  <c r="L85" i="24"/>
  <c r="K85" i="24"/>
  <c r="O84" i="24"/>
  <c r="N84" i="24"/>
  <c r="M84" i="24"/>
  <c r="L84" i="24"/>
  <c r="K84" i="24"/>
  <c r="O83" i="24"/>
  <c r="N83" i="24"/>
  <c r="M83" i="24"/>
  <c r="L83" i="24"/>
  <c r="K83" i="24"/>
  <c r="O82" i="24"/>
  <c r="N82" i="24"/>
  <c r="M82" i="24"/>
  <c r="L82" i="24"/>
  <c r="K82" i="24"/>
  <c r="O81" i="24"/>
  <c r="N81" i="24"/>
  <c r="M81" i="24"/>
  <c r="L81" i="24"/>
  <c r="K81" i="24"/>
  <c r="O80" i="24"/>
  <c r="N80" i="24"/>
  <c r="M80" i="24"/>
  <c r="L80" i="24"/>
  <c r="K80" i="24"/>
  <c r="O79" i="24"/>
  <c r="N79" i="24"/>
  <c r="M79" i="24"/>
  <c r="L79" i="24"/>
  <c r="K79" i="24"/>
  <c r="O78" i="24"/>
  <c r="N78" i="24"/>
  <c r="M78" i="24"/>
  <c r="L78" i="24"/>
  <c r="K78" i="24"/>
  <c r="O77" i="24"/>
  <c r="N77" i="24"/>
  <c r="M77" i="24"/>
  <c r="L77" i="24"/>
  <c r="K77" i="24"/>
  <c r="O76" i="24"/>
  <c r="N76" i="24"/>
  <c r="M76" i="24"/>
  <c r="L76" i="24"/>
  <c r="K76" i="24"/>
  <c r="O75" i="24"/>
  <c r="N75" i="24"/>
  <c r="M75" i="24"/>
  <c r="L75" i="24"/>
  <c r="K75" i="24"/>
  <c r="O74" i="24"/>
  <c r="N74" i="24"/>
  <c r="M74" i="24"/>
  <c r="L74" i="24"/>
  <c r="K74" i="24"/>
  <c r="O73" i="24"/>
  <c r="N73" i="24"/>
  <c r="M73" i="24"/>
  <c r="L73" i="24"/>
  <c r="K73" i="24"/>
  <c r="O72" i="24"/>
  <c r="N72" i="24"/>
  <c r="M72" i="24"/>
  <c r="L72" i="24"/>
  <c r="K72" i="24"/>
  <c r="O71" i="24"/>
  <c r="N71" i="24"/>
  <c r="M71" i="24"/>
  <c r="L71" i="24"/>
  <c r="K71" i="24"/>
  <c r="O70" i="24"/>
  <c r="N70" i="24"/>
  <c r="M70" i="24"/>
  <c r="L70" i="24"/>
  <c r="K70" i="24"/>
  <c r="O69" i="24"/>
  <c r="N69" i="24"/>
  <c r="M69" i="24"/>
  <c r="L69" i="24"/>
  <c r="K69" i="24"/>
  <c r="O68" i="24"/>
  <c r="N68" i="24"/>
  <c r="M68" i="24"/>
  <c r="L68" i="24"/>
  <c r="K68" i="24"/>
  <c r="O67" i="24"/>
  <c r="N67" i="24"/>
  <c r="M67" i="24"/>
  <c r="L67" i="24"/>
  <c r="K67" i="24"/>
  <c r="O66" i="24"/>
  <c r="N66" i="24"/>
  <c r="M66" i="24"/>
  <c r="L66" i="24"/>
  <c r="K66" i="24"/>
  <c r="O65" i="24"/>
  <c r="N65" i="24"/>
  <c r="M65" i="24"/>
  <c r="L65" i="24"/>
  <c r="K65" i="24"/>
  <c r="O64" i="24"/>
  <c r="N64" i="24"/>
  <c r="M64" i="24"/>
  <c r="L64" i="24"/>
  <c r="K64" i="24"/>
  <c r="O63" i="24"/>
  <c r="N63" i="24"/>
  <c r="M63" i="24"/>
  <c r="L63" i="24"/>
  <c r="K63" i="24"/>
  <c r="O62" i="24"/>
  <c r="N62" i="24"/>
  <c r="M62" i="24"/>
  <c r="L62" i="24"/>
  <c r="K62" i="24"/>
  <c r="O61" i="24"/>
  <c r="N61" i="24"/>
  <c r="M61" i="24"/>
  <c r="L61" i="24"/>
  <c r="K61" i="24"/>
  <c r="O60" i="24"/>
  <c r="N60" i="24"/>
  <c r="M60" i="24"/>
  <c r="L60" i="24"/>
  <c r="K60" i="24"/>
  <c r="O59" i="24"/>
  <c r="N59" i="24"/>
  <c r="M59" i="24"/>
  <c r="L59" i="24"/>
  <c r="K59" i="24"/>
  <c r="O58" i="24"/>
  <c r="N58" i="24"/>
  <c r="M58" i="24"/>
  <c r="L58" i="24"/>
  <c r="K58" i="24"/>
  <c r="O57" i="24"/>
  <c r="N57" i="24"/>
  <c r="M57" i="24"/>
  <c r="L57" i="24"/>
  <c r="K57" i="24"/>
  <c r="O56" i="24"/>
  <c r="N56" i="24"/>
  <c r="M56" i="24"/>
  <c r="L56" i="24"/>
  <c r="K56" i="24"/>
  <c r="O55" i="24"/>
  <c r="N55" i="24"/>
  <c r="M55" i="24"/>
  <c r="L55" i="24"/>
  <c r="K55" i="24"/>
  <c r="O54" i="24"/>
  <c r="N54" i="24"/>
  <c r="M54" i="24"/>
  <c r="L54" i="24"/>
  <c r="K54" i="24"/>
  <c r="O53" i="24"/>
  <c r="N53" i="24"/>
  <c r="M53" i="24"/>
  <c r="L53" i="24"/>
  <c r="K53" i="24"/>
  <c r="O52" i="24"/>
  <c r="N52" i="24"/>
  <c r="M52" i="24"/>
  <c r="L52" i="24"/>
  <c r="K52" i="24"/>
  <c r="O51" i="24"/>
  <c r="N51" i="24"/>
  <c r="M51" i="24"/>
  <c r="L51" i="24"/>
  <c r="K51" i="24"/>
  <c r="O50" i="24"/>
  <c r="N50" i="24"/>
  <c r="M50" i="24"/>
  <c r="L50" i="24"/>
  <c r="K50" i="24"/>
  <c r="O49" i="24"/>
  <c r="N49" i="24"/>
  <c r="M49" i="24"/>
  <c r="L49" i="24"/>
  <c r="K49" i="24"/>
  <c r="O48" i="24"/>
  <c r="N48" i="24"/>
  <c r="M48" i="24"/>
  <c r="L48" i="24"/>
  <c r="K48" i="24"/>
  <c r="O47" i="24"/>
  <c r="N47" i="24"/>
  <c r="M47" i="24"/>
  <c r="L47" i="24"/>
  <c r="K47" i="24"/>
  <c r="O46" i="24"/>
  <c r="N46" i="24"/>
  <c r="M46" i="24"/>
  <c r="L46" i="24"/>
  <c r="K46" i="24"/>
  <c r="O45" i="24"/>
  <c r="N45" i="24"/>
  <c r="M45" i="24"/>
  <c r="L45" i="24"/>
  <c r="K45" i="24"/>
  <c r="O44" i="24"/>
  <c r="N44" i="24"/>
  <c r="M44" i="24"/>
  <c r="L44" i="24"/>
  <c r="K44" i="24"/>
  <c r="O43" i="24"/>
  <c r="N43" i="24"/>
  <c r="M43" i="24"/>
  <c r="L43" i="24"/>
  <c r="K43" i="24"/>
  <c r="O42" i="24"/>
  <c r="N42" i="24"/>
  <c r="M42" i="24"/>
  <c r="L42" i="24"/>
  <c r="K42" i="24"/>
  <c r="O41" i="24"/>
  <c r="N41" i="24"/>
  <c r="M41" i="24"/>
  <c r="L41" i="24"/>
  <c r="K41" i="24"/>
  <c r="O40" i="24"/>
  <c r="N40" i="24"/>
  <c r="M40" i="24"/>
  <c r="L40" i="24"/>
  <c r="K40" i="24"/>
  <c r="O39" i="24"/>
  <c r="N39" i="24"/>
  <c r="M39" i="24"/>
  <c r="L39" i="24"/>
  <c r="K39" i="24"/>
  <c r="O38" i="24"/>
  <c r="N38" i="24"/>
  <c r="M38" i="24"/>
  <c r="L38" i="24"/>
  <c r="K38" i="24"/>
  <c r="O37" i="24"/>
  <c r="N37" i="24"/>
  <c r="M37" i="24"/>
  <c r="L37" i="24"/>
  <c r="K37" i="24"/>
  <c r="O36" i="24"/>
  <c r="N36" i="24"/>
  <c r="M36" i="24"/>
  <c r="L36" i="24"/>
  <c r="K36" i="24"/>
  <c r="O35" i="24"/>
  <c r="N35" i="24"/>
  <c r="M35" i="24"/>
  <c r="L35" i="24"/>
  <c r="K35" i="24"/>
  <c r="O34" i="24"/>
  <c r="N34" i="24"/>
  <c r="M34" i="24"/>
  <c r="L34" i="24"/>
  <c r="K34" i="24"/>
  <c r="O33" i="24"/>
  <c r="N33" i="24"/>
  <c r="M33" i="24"/>
  <c r="L33" i="24"/>
  <c r="K33" i="24"/>
  <c r="O32" i="24"/>
  <c r="N32" i="24"/>
  <c r="M32" i="24"/>
  <c r="L32" i="24"/>
  <c r="K32" i="24"/>
  <c r="O31" i="24"/>
  <c r="N31" i="24"/>
  <c r="M31" i="24"/>
  <c r="L31" i="24"/>
  <c r="K31" i="24"/>
  <c r="O30" i="24"/>
  <c r="N30" i="24"/>
  <c r="M30" i="24"/>
  <c r="L30" i="24"/>
  <c r="K30" i="24"/>
  <c r="O29" i="24"/>
  <c r="N29" i="24"/>
  <c r="M29" i="24"/>
  <c r="L29" i="24"/>
  <c r="K29" i="24"/>
  <c r="O28" i="24"/>
  <c r="N28" i="24"/>
  <c r="M28" i="24"/>
  <c r="L28" i="24"/>
  <c r="K28" i="24"/>
  <c r="O27" i="24"/>
  <c r="N27" i="24"/>
  <c r="M27" i="24"/>
  <c r="L27" i="24"/>
  <c r="K27" i="24"/>
  <c r="O26" i="24"/>
  <c r="N26" i="24"/>
  <c r="M26" i="24"/>
  <c r="L26" i="24"/>
  <c r="K26" i="24"/>
  <c r="O25" i="24"/>
  <c r="N25" i="24"/>
  <c r="M25" i="24"/>
  <c r="L25" i="24"/>
  <c r="K25" i="24"/>
  <c r="O24" i="24"/>
  <c r="N24" i="24"/>
  <c r="M24" i="24"/>
  <c r="L24" i="24"/>
  <c r="K24" i="24"/>
  <c r="O23" i="24"/>
  <c r="N23" i="24"/>
  <c r="M23" i="24"/>
  <c r="L23" i="24"/>
  <c r="K23" i="24"/>
  <c r="O22" i="24"/>
  <c r="N22" i="24"/>
  <c r="M22" i="24"/>
  <c r="L22" i="24"/>
  <c r="K22" i="24"/>
  <c r="O21" i="24"/>
  <c r="N21" i="24"/>
  <c r="M21" i="24"/>
  <c r="L21" i="24"/>
  <c r="K21" i="24"/>
  <c r="O20" i="24"/>
  <c r="N20" i="24"/>
  <c r="M20" i="24"/>
  <c r="L20" i="24"/>
  <c r="K20" i="24"/>
  <c r="O19" i="24"/>
  <c r="N19" i="24"/>
  <c r="M19" i="24"/>
  <c r="L19" i="24"/>
  <c r="K19" i="24"/>
  <c r="O18" i="24"/>
  <c r="N18" i="24"/>
  <c r="M18" i="24"/>
  <c r="L18" i="24"/>
  <c r="K18" i="24"/>
  <c r="O17" i="24"/>
  <c r="N17" i="24"/>
  <c r="M17" i="24"/>
  <c r="L17" i="24"/>
  <c r="K17" i="24"/>
  <c r="O16" i="24"/>
  <c r="N16" i="24"/>
  <c r="M16" i="24"/>
  <c r="L16" i="24"/>
  <c r="K16" i="24"/>
  <c r="O15" i="24"/>
  <c r="N15" i="24"/>
  <c r="M15" i="24"/>
  <c r="L15" i="24"/>
  <c r="K15" i="24"/>
  <c r="O14" i="24"/>
  <c r="N14" i="24"/>
  <c r="M14" i="24"/>
  <c r="L14" i="24"/>
  <c r="K14" i="24"/>
  <c r="O13" i="24"/>
  <c r="N13" i="24"/>
  <c r="M13" i="24"/>
  <c r="L13" i="24"/>
  <c r="K13" i="24"/>
  <c r="O12" i="24"/>
  <c r="N12" i="24"/>
  <c r="M12" i="24"/>
  <c r="L12" i="24"/>
  <c r="K12" i="24"/>
  <c r="O270" i="23"/>
  <c r="N270" i="23"/>
  <c r="M270" i="23"/>
  <c r="L270" i="23"/>
  <c r="K270" i="23"/>
  <c r="O269" i="23"/>
  <c r="N269" i="23"/>
  <c r="M269" i="23"/>
  <c r="L269" i="23"/>
  <c r="K269" i="23"/>
  <c r="O268" i="23"/>
  <c r="N268" i="23"/>
  <c r="M268" i="23"/>
  <c r="L268" i="23"/>
  <c r="K268" i="23"/>
  <c r="O267" i="23"/>
  <c r="N267" i="23"/>
  <c r="M267" i="23"/>
  <c r="L267" i="23"/>
  <c r="K267" i="23"/>
  <c r="O266" i="23"/>
  <c r="N266" i="23"/>
  <c r="M266" i="23"/>
  <c r="L266" i="23"/>
  <c r="K266" i="23"/>
  <c r="O265" i="23"/>
  <c r="N265" i="23"/>
  <c r="M265" i="23"/>
  <c r="L265" i="23"/>
  <c r="K265" i="23"/>
  <c r="O264" i="23"/>
  <c r="N264" i="23"/>
  <c r="M264" i="23"/>
  <c r="L264" i="23"/>
  <c r="K264" i="23"/>
  <c r="O263" i="23"/>
  <c r="N263" i="23"/>
  <c r="M263" i="23"/>
  <c r="L263" i="23"/>
  <c r="K263" i="23"/>
  <c r="O262" i="23"/>
  <c r="N262" i="23"/>
  <c r="M262" i="23"/>
  <c r="L262" i="23"/>
  <c r="K262" i="23"/>
  <c r="O261" i="23"/>
  <c r="N261" i="23"/>
  <c r="M261" i="23"/>
  <c r="L261" i="23"/>
  <c r="K261" i="23"/>
  <c r="O260" i="23"/>
  <c r="N260" i="23"/>
  <c r="M260" i="23"/>
  <c r="L260" i="23"/>
  <c r="K260" i="23"/>
  <c r="O259" i="23"/>
  <c r="N259" i="23"/>
  <c r="M259" i="23"/>
  <c r="L259" i="23"/>
  <c r="K259" i="23"/>
  <c r="O258" i="23"/>
  <c r="N258" i="23"/>
  <c r="M258" i="23"/>
  <c r="L258" i="23"/>
  <c r="K258" i="23"/>
  <c r="O257" i="23"/>
  <c r="N257" i="23"/>
  <c r="M257" i="23"/>
  <c r="L257" i="23"/>
  <c r="K257" i="23"/>
  <c r="O256" i="23"/>
  <c r="N256" i="23"/>
  <c r="M256" i="23"/>
  <c r="L256" i="23"/>
  <c r="K256" i="23"/>
  <c r="O255" i="23"/>
  <c r="N255" i="23"/>
  <c r="M255" i="23"/>
  <c r="L255" i="23"/>
  <c r="K255" i="23"/>
  <c r="O254" i="23"/>
  <c r="N254" i="23"/>
  <c r="M254" i="23"/>
  <c r="L254" i="23"/>
  <c r="K254" i="23"/>
  <c r="O253" i="23"/>
  <c r="N253" i="23"/>
  <c r="M253" i="23"/>
  <c r="L253" i="23"/>
  <c r="K253" i="23"/>
  <c r="O252" i="23"/>
  <c r="N252" i="23"/>
  <c r="M252" i="23"/>
  <c r="L252" i="23"/>
  <c r="K252" i="23"/>
  <c r="O251" i="23"/>
  <c r="N251" i="23"/>
  <c r="M251" i="23"/>
  <c r="L251" i="23"/>
  <c r="K251" i="23"/>
  <c r="O250" i="23"/>
  <c r="N250" i="23"/>
  <c r="M250" i="23"/>
  <c r="L250" i="23"/>
  <c r="K250" i="23"/>
  <c r="O249" i="23"/>
  <c r="N249" i="23"/>
  <c r="M249" i="23"/>
  <c r="L249" i="23"/>
  <c r="K249" i="23"/>
  <c r="O248" i="23"/>
  <c r="N248" i="23"/>
  <c r="M248" i="23"/>
  <c r="L248" i="23"/>
  <c r="K248" i="23"/>
  <c r="O247" i="23"/>
  <c r="N247" i="23"/>
  <c r="M247" i="23"/>
  <c r="L247" i="23"/>
  <c r="K247" i="23"/>
  <c r="O246" i="23"/>
  <c r="N246" i="23"/>
  <c r="M246" i="23"/>
  <c r="L246" i="23"/>
  <c r="K246" i="23"/>
  <c r="O245" i="23"/>
  <c r="N245" i="23"/>
  <c r="M245" i="23"/>
  <c r="L245" i="23"/>
  <c r="K245" i="23"/>
  <c r="O244" i="23"/>
  <c r="N244" i="23"/>
  <c r="M244" i="23"/>
  <c r="L244" i="23"/>
  <c r="K244" i="23"/>
  <c r="O243" i="23"/>
  <c r="N243" i="23"/>
  <c r="M243" i="23"/>
  <c r="L243" i="23"/>
  <c r="K243" i="23"/>
  <c r="O242" i="23"/>
  <c r="N242" i="23"/>
  <c r="M242" i="23"/>
  <c r="L242" i="23"/>
  <c r="K242" i="23"/>
  <c r="O241" i="23"/>
  <c r="N241" i="23"/>
  <c r="M241" i="23"/>
  <c r="L241" i="23"/>
  <c r="K241" i="23"/>
  <c r="O240" i="23"/>
  <c r="N240" i="23"/>
  <c r="M240" i="23"/>
  <c r="L240" i="23"/>
  <c r="K240" i="23"/>
  <c r="O239" i="23"/>
  <c r="N239" i="23"/>
  <c r="M239" i="23"/>
  <c r="L239" i="23"/>
  <c r="K239" i="23"/>
  <c r="O238" i="23"/>
  <c r="N238" i="23"/>
  <c r="M238" i="23"/>
  <c r="L238" i="23"/>
  <c r="K238" i="23"/>
  <c r="O237" i="23"/>
  <c r="N237" i="23"/>
  <c r="M237" i="23"/>
  <c r="L237" i="23"/>
  <c r="K237" i="23"/>
  <c r="O236" i="23"/>
  <c r="N236" i="23"/>
  <c r="M236" i="23"/>
  <c r="L236" i="23"/>
  <c r="K236" i="23"/>
  <c r="O235" i="23"/>
  <c r="N235" i="23"/>
  <c r="M235" i="23"/>
  <c r="L235" i="23"/>
  <c r="K235" i="23"/>
  <c r="O234" i="23"/>
  <c r="N234" i="23"/>
  <c r="M234" i="23"/>
  <c r="L234" i="23"/>
  <c r="K234" i="23"/>
  <c r="O233" i="23"/>
  <c r="N233" i="23"/>
  <c r="M233" i="23"/>
  <c r="L233" i="23"/>
  <c r="K233" i="23"/>
  <c r="O232" i="23"/>
  <c r="N232" i="23"/>
  <c r="M232" i="23"/>
  <c r="L232" i="23"/>
  <c r="K232" i="23"/>
  <c r="O231" i="23"/>
  <c r="N231" i="23"/>
  <c r="M231" i="23"/>
  <c r="L231" i="23"/>
  <c r="K231" i="23"/>
  <c r="O230" i="23"/>
  <c r="N230" i="23"/>
  <c r="M230" i="23"/>
  <c r="L230" i="23"/>
  <c r="K230" i="23"/>
  <c r="O229" i="23"/>
  <c r="N229" i="23"/>
  <c r="M229" i="23"/>
  <c r="L229" i="23"/>
  <c r="K229" i="23"/>
  <c r="O228" i="23"/>
  <c r="N228" i="23"/>
  <c r="M228" i="23"/>
  <c r="L228" i="23"/>
  <c r="K228" i="23"/>
  <c r="O227" i="23"/>
  <c r="N227" i="23"/>
  <c r="M227" i="23"/>
  <c r="L227" i="23"/>
  <c r="K227" i="23"/>
  <c r="O226" i="23"/>
  <c r="N226" i="23"/>
  <c r="M226" i="23"/>
  <c r="L226" i="23"/>
  <c r="K226" i="23"/>
  <c r="O225" i="23"/>
  <c r="N225" i="23"/>
  <c r="M225" i="23"/>
  <c r="L225" i="23"/>
  <c r="K225" i="23"/>
  <c r="O224" i="23"/>
  <c r="N224" i="23"/>
  <c r="M224" i="23"/>
  <c r="L224" i="23"/>
  <c r="K224" i="23"/>
  <c r="O223" i="23"/>
  <c r="N223" i="23"/>
  <c r="M223" i="23"/>
  <c r="L223" i="23"/>
  <c r="K223" i="23"/>
  <c r="O222" i="23"/>
  <c r="N222" i="23"/>
  <c r="M222" i="23"/>
  <c r="L222" i="23"/>
  <c r="K222" i="23"/>
  <c r="O221" i="23"/>
  <c r="N221" i="23"/>
  <c r="M221" i="23"/>
  <c r="L221" i="23"/>
  <c r="K221" i="23"/>
  <c r="O220" i="23"/>
  <c r="N220" i="23"/>
  <c r="M220" i="23"/>
  <c r="L220" i="23"/>
  <c r="K220" i="23"/>
  <c r="O219" i="23"/>
  <c r="N219" i="23"/>
  <c r="M219" i="23"/>
  <c r="L219" i="23"/>
  <c r="K219" i="23"/>
  <c r="O218" i="23"/>
  <c r="N218" i="23"/>
  <c r="M218" i="23"/>
  <c r="L218" i="23"/>
  <c r="K218" i="23"/>
  <c r="O217" i="23"/>
  <c r="N217" i="23"/>
  <c r="M217" i="23"/>
  <c r="L217" i="23"/>
  <c r="K217" i="23"/>
  <c r="O216" i="23"/>
  <c r="N216" i="23"/>
  <c r="M216" i="23"/>
  <c r="L216" i="23"/>
  <c r="K216" i="23"/>
  <c r="O215" i="23"/>
  <c r="N215" i="23"/>
  <c r="M215" i="23"/>
  <c r="L215" i="23"/>
  <c r="K215" i="23"/>
  <c r="O214" i="23"/>
  <c r="N214" i="23"/>
  <c r="M214" i="23"/>
  <c r="L214" i="23"/>
  <c r="K214" i="23"/>
  <c r="O213" i="23"/>
  <c r="N213" i="23"/>
  <c r="M213" i="23"/>
  <c r="L213" i="23"/>
  <c r="K213" i="23"/>
  <c r="O212" i="23"/>
  <c r="N212" i="23"/>
  <c r="M212" i="23"/>
  <c r="L212" i="23"/>
  <c r="K212" i="23"/>
  <c r="O211" i="23"/>
  <c r="N211" i="23"/>
  <c r="M211" i="23"/>
  <c r="L211" i="23"/>
  <c r="K211" i="23"/>
  <c r="O210" i="23"/>
  <c r="N210" i="23"/>
  <c r="M210" i="23"/>
  <c r="L210" i="23"/>
  <c r="K210" i="23"/>
  <c r="O209" i="23"/>
  <c r="N209" i="23"/>
  <c r="M209" i="23"/>
  <c r="L209" i="23"/>
  <c r="K209" i="23"/>
  <c r="O208" i="23"/>
  <c r="N208" i="23"/>
  <c r="M208" i="23"/>
  <c r="L208" i="23"/>
  <c r="K208" i="23"/>
  <c r="O207" i="23"/>
  <c r="N207" i="23"/>
  <c r="M207" i="23"/>
  <c r="L207" i="23"/>
  <c r="K207" i="23"/>
  <c r="O206" i="23"/>
  <c r="N206" i="23"/>
  <c r="M206" i="23"/>
  <c r="L206" i="23"/>
  <c r="K206" i="23"/>
  <c r="O205" i="23"/>
  <c r="N205" i="23"/>
  <c r="M205" i="23"/>
  <c r="L205" i="23"/>
  <c r="K205" i="23"/>
  <c r="O204" i="23"/>
  <c r="N204" i="23"/>
  <c r="M204" i="23"/>
  <c r="L204" i="23"/>
  <c r="K204" i="23"/>
  <c r="O203" i="23"/>
  <c r="N203" i="23"/>
  <c r="M203" i="23"/>
  <c r="L203" i="23"/>
  <c r="K203" i="23"/>
  <c r="O202" i="23"/>
  <c r="N202" i="23"/>
  <c r="M202" i="23"/>
  <c r="L202" i="23"/>
  <c r="K202" i="23"/>
  <c r="O201" i="23"/>
  <c r="N201" i="23"/>
  <c r="M201" i="23"/>
  <c r="L201" i="23"/>
  <c r="K201" i="23"/>
  <c r="O200" i="23"/>
  <c r="N200" i="23"/>
  <c r="M200" i="23"/>
  <c r="L200" i="23"/>
  <c r="K200" i="23"/>
  <c r="O199" i="23"/>
  <c r="N199" i="23"/>
  <c r="M199" i="23"/>
  <c r="L199" i="23"/>
  <c r="K199" i="23"/>
  <c r="O198" i="23"/>
  <c r="N198" i="23"/>
  <c r="M198" i="23"/>
  <c r="L198" i="23"/>
  <c r="K198" i="23"/>
  <c r="O197" i="23"/>
  <c r="N197" i="23"/>
  <c r="M197" i="23"/>
  <c r="L197" i="23"/>
  <c r="K197" i="23"/>
  <c r="O196" i="23"/>
  <c r="N196" i="23"/>
  <c r="M196" i="23"/>
  <c r="L196" i="23"/>
  <c r="K196" i="23"/>
  <c r="O195" i="23"/>
  <c r="N195" i="23"/>
  <c r="M195" i="23"/>
  <c r="L195" i="23"/>
  <c r="K195" i="23"/>
  <c r="O194" i="23"/>
  <c r="N194" i="23"/>
  <c r="M194" i="23"/>
  <c r="L194" i="23"/>
  <c r="K194" i="23"/>
  <c r="O193" i="23"/>
  <c r="N193" i="23"/>
  <c r="M193" i="23"/>
  <c r="L193" i="23"/>
  <c r="K193" i="23"/>
  <c r="O192" i="23"/>
  <c r="N192" i="23"/>
  <c r="M192" i="23"/>
  <c r="L192" i="23"/>
  <c r="K192" i="23"/>
  <c r="O191" i="23"/>
  <c r="N191" i="23"/>
  <c r="M191" i="23"/>
  <c r="L191" i="23"/>
  <c r="K191" i="23"/>
  <c r="O190" i="23"/>
  <c r="N190" i="23"/>
  <c r="M190" i="23"/>
  <c r="L190" i="23"/>
  <c r="K190" i="23"/>
  <c r="O189" i="23"/>
  <c r="N189" i="23"/>
  <c r="M189" i="23"/>
  <c r="L189" i="23"/>
  <c r="K189" i="23"/>
  <c r="O188" i="23"/>
  <c r="N188" i="23"/>
  <c r="M188" i="23"/>
  <c r="L188" i="23"/>
  <c r="K188" i="23"/>
  <c r="O187" i="23"/>
  <c r="N187" i="23"/>
  <c r="M187" i="23"/>
  <c r="L187" i="23"/>
  <c r="K187" i="23"/>
  <c r="O186" i="23"/>
  <c r="N186" i="23"/>
  <c r="M186" i="23"/>
  <c r="L186" i="23"/>
  <c r="K186" i="23"/>
  <c r="O185" i="23"/>
  <c r="N185" i="23"/>
  <c r="M185" i="23"/>
  <c r="L185" i="23"/>
  <c r="K185" i="23"/>
  <c r="O184" i="23"/>
  <c r="N184" i="23"/>
  <c r="M184" i="23"/>
  <c r="L184" i="23"/>
  <c r="K184" i="23"/>
  <c r="O183" i="23"/>
  <c r="N183" i="23"/>
  <c r="M183" i="23"/>
  <c r="L183" i="23"/>
  <c r="K183" i="23"/>
  <c r="O182" i="23"/>
  <c r="N182" i="23"/>
  <c r="M182" i="23"/>
  <c r="L182" i="23"/>
  <c r="K182" i="23"/>
  <c r="O181" i="23"/>
  <c r="N181" i="23"/>
  <c r="M181" i="23"/>
  <c r="L181" i="23"/>
  <c r="K181" i="23"/>
  <c r="O180" i="23"/>
  <c r="N180" i="23"/>
  <c r="M180" i="23"/>
  <c r="L180" i="23"/>
  <c r="K180" i="23"/>
  <c r="O179" i="23"/>
  <c r="N179" i="23"/>
  <c r="M179" i="23"/>
  <c r="L179" i="23"/>
  <c r="K179" i="23"/>
  <c r="O178" i="23"/>
  <c r="N178" i="23"/>
  <c r="M178" i="23"/>
  <c r="L178" i="23"/>
  <c r="K178" i="23"/>
  <c r="O177" i="23"/>
  <c r="N177" i="23"/>
  <c r="M177" i="23"/>
  <c r="L177" i="23"/>
  <c r="K177" i="23"/>
  <c r="O176" i="23"/>
  <c r="N176" i="23"/>
  <c r="M176" i="23"/>
  <c r="L176" i="23"/>
  <c r="K176" i="23"/>
  <c r="O175" i="23"/>
  <c r="N175" i="23"/>
  <c r="M175" i="23"/>
  <c r="L175" i="23"/>
  <c r="K175" i="23"/>
  <c r="O174" i="23"/>
  <c r="N174" i="23"/>
  <c r="M174" i="23"/>
  <c r="L174" i="23"/>
  <c r="K174" i="23"/>
  <c r="O173" i="23"/>
  <c r="N173" i="23"/>
  <c r="M173" i="23"/>
  <c r="L173" i="23"/>
  <c r="K173" i="23"/>
  <c r="O172" i="23"/>
  <c r="N172" i="23"/>
  <c r="M172" i="23"/>
  <c r="L172" i="23"/>
  <c r="K172" i="23"/>
  <c r="O171" i="23"/>
  <c r="N171" i="23"/>
  <c r="M171" i="23"/>
  <c r="L171" i="23"/>
  <c r="K171" i="23"/>
  <c r="O170" i="23"/>
  <c r="N170" i="23"/>
  <c r="M170" i="23"/>
  <c r="L170" i="23"/>
  <c r="K170" i="23"/>
  <c r="O169" i="23"/>
  <c r="N169" i="23"/>
  <c r="M169" i="23"/>
  <c r="L169" i="23"/>
  <c r="K169" i="23"/>
  <c r="O168" i="23"/>
  <c r="N168" i="23"/>
  <c r="M168" i="23"/>
  <c r="L168" i="23"/>
  <c r="K168" i="23"/>
  <c r="O167" i="23"/>
  <c r="N167" i="23"/>
  <c r="M167" i="23"/>
  <c r="L167" i="23"/>
  <c r="K167" i="23"/>
  <c r="O166" i="23"/>
  <c r="N166" i="23"/>
  <c r="M166" i="23"/>
  <c r="L166" i="23"/>
  <c r="K166" i="23"/>
  <c r="O165" i="23"/>
  <c r="N165" i="23"/>
  <c r="M165" i="23"/>
  <c r="L165" i="23"/>
  <c r="K165" i="23"/>
  <c r="O164" i="23"/>
  <c r="N164" i="23"/>
  <c r="M164" i="23"/>
  <c r="L164" i="23"/>
  <c r="K164" i="23"/>
  <c r="O163" i="23"/>
  <c r="N163" i="23"/>
  <c r="M163" i="23"/>
  <c r="L163" i="23"/>
  <c r="K163" i="23"/>
  <c r="O162" i="23"/>
  <c r="N162" i="23"/>
  <c r="M162" i="23"/>
  <c r="L162" i="23"/>
  <c r="K162" i="23"/>
  <c r="O161" i="23"/>
  <c r="N161" i="23"/>
  <c r="M161" i="23"/>
  <c r="L161" i="23"/>
  <c r="K161" i="23"/>
  <c r="O160" i="23"/>
  <c r="N160" i="23"/>
  <c r="M160" i="23"/>
  <c r="L160" i="23"/>
  <c r="K160" i="23"/>
  <c r="O159" i="23"/>
  <c r="N159" i="23"/>
  <c r="M159" i="23"/>
  <c r="L159" i="23"/>
  <c r="K159" i="23"/>
  <c r="O158" i="23"/>
  <c r="N158" i="23"/>
  <c r="M158" i="23"/>
  <c r="L158" i="23"/>
  <c r="K158" i="23"/>
  <c r="O157" i="23"/>
  <c r="N157" i="23"/>
  <c r="M157" i="23"/>
  <c r="L157" i="23"/>
  <c r="K157" i="23"/>
  <c r="O156" i="23"/>
  <c r="N156" i="23"/>
  <c r="M156" i="23"/>
  <c r="L156" i="23"/>
  <c r="K156" i="23"/>
  <c r="O155" i="23"/>
  <c r="N155" i="23"/>
  <c r="M155" i="23"/>
  <c r="L155" i="23"/>
  <c r="K155" i="23"/>
  <c r="O154" i="23"/>
  <c r="N154" i="23"/>
  <c r="M154" i="23"/>
  <c r="L154" i="23"/>
  <c r="K154" i="23"/>
  <c r="O153" i="23"/>
  <c r="N153" i="23"/>
  <c r="M153" i="23"/>
  <c r="L153" i="23"/>
  <c r="K153" i="23"/>
  <c r="O152" i="23"/>
  <c r="N152" i="23"/>
  <c r="M152" i="23"/>
  <c r="L152" i="23"/>
  <c r="K152" i="23"/>
  <c r="O151" i="23"/>
  <c r="N151" i="23"/>
  <c r="M151" i="23"/>
  <c r="L151" i="23"/>
  <c r="K151" i="23"/>
  <c r="O150" i="23"/>
  <c r="N150" i="23"/>
  <c r="M150" i="23"/>
  <c r="L150" i="23"/>
  <c r="K150" i="23"/>
  <c r="O149" i="23"/>
  <c r="N149" i="23"/>
  <c r="M149" i="23"/>
  <c r="L149" i="23"/>
  <c r="K149" i="23"/>
  <c r="O148" i="23"/>
  <c r="N148" i="23"/>
  <c r="M148" i="23"/>
  <c r="L148" i="23"/>
  <c r="K148" i="23"/>
  <c r="O147" i="23"/>
  <c r="N147" i="23"/>
  <c r="M147" i="23"/>
  <c r="L147" i="23"/>
  <c r="K147" i="23"/>
  <c r="O146" i="23"/>
  <c r="N146" i="23"/>
  <c r="M146" i="23"/>
  <c r="L146" i="23"/>
  <c r="K146" i="23"/>
  <c r="O145" i="23"/>
  <c r="N145" i="23"/>
  <c r="M145" i="23"/>
  <c r="L145" i="23"/>
  <c r="K145" i="23"/>
  <c r="O144" i="23"/>
  <c r="N144" i="23"/>
  <c r="M144" i="23"/>
  <c r="L144" i="23"/>
  <c r="K144" i="23"/>
  <c r="O143" i="23"/>
  <c r="N143" i="23"/>
  <c r="M143" i="23"/>
  <c r="L143" i="23"/>
  <c r="K143" i="23"/>
  <c r="O142" i="23"/>
  <c r="N142" i="23"/>
  <c r="M142" i="23"/>
  <c r="L142" i="23"/>
  <c r="K142" i="23"/>
  <c r="O141" i="23"/>
  <c r="N141" i="23"/>
  <c r="M141" i="23"/>
  <c r="L141" i="23"/>
  <c r="K141" i="23"/>
  <c r="O140" i="23"/>
  <c r="N140" i="23"/>
  <c r="M140" i="23"/>
  <c r="L140" i="23"/>
  <c r="K140" i="23"/>
  <c r="O139" i="23"/>
  <c r="N139" i="23"/>
  <c r="M139" i="23"/>
  <c r="L139" i="23"/>
  <c r="K139" i="23"/>
  <c r="O138" i="23"/>
  <c r="N138" i="23"/>
  <c r="M138" i="23"/>
  <c r="L138" i="23"/>
  <c r="K138" i="23"/>
  <c r="O137" i="23"/>
  <c r="N137" i="23"/>
  <c r="M137" i="23"/>
  <c r="L137" i="23"/>
  <c r="K137" i="23"/>
  <c r="O136" i="23"/>
  <c r="N136" i="23"/>
  <c r="M136" i="23"/>
  <c r="L136" i="23"/>
  <c r="K136" i="23"/>
  <c r="O135" i="23"/>
  <c r="N135" i="23"/>
  <c r="M135" i="23"/>
  <c r="L135" i="23"/>
  <c r="K135" i="23"/>
  <c r="O134" i="23"/>
  <c r="N134" i="23"/>
  <c r="M134" i="23"/>
  <c r="L134" i="23"/>
  <c r="K134" i="23"/>
  <c r="O133" i="23"/>
  <c r="N133" i="23"/>
  <c r="M133" i="23"/>
  <c r="L133" i="23"/>
  <c r="K133" i="23"/>
  <c r="O132" i="23"/>
  <c r="N132" i="23"/>
  <c r="M132" i="23"/>
  <c r="L132" i="23"/>
  <c r="K132" i="23"/>
  <c r="O131" i="23"/>
  <c r="N131" i="23"/>
  <c r="M131" i="23"/>
  <c r="L131" i="23"/>
  <c r="K131" i="23"/>
  <c r="O130" i="23"/>
  <c r="N130" i="23"/>
  <c r="M130" i="23"/>
  <c r="L130" i="23"/>
  <c r="K130" i="23"/>
  <c r="O129" i="23"/>
  <c r="N129" i="23"/>
  <c r="M129" i="23"/>
  <c r="L129" i="23"/>
  <c r="K129" i="23"/>
  <c r="O128" i="23"/>
  <c r="N128" i="23"/>
  <c r="M128" i="23"/>
  <c r="L128" i="23"/>
  <c r="K128" i="23"/>
  <c r="O127" i="23"/>
  <c r="N127" i="23"/>
  <c r="M127" i="23"/>
  <c r="L127" i="23"/>
  <c r="K127" i="23"/>
  <c r="O126" i="23"/>
  <c r="N126" i="23"/>
  <c r="M126" i="23"/>
  <c r="L126" i="23"/>
  <c r="K126" i="23"/>
  <c r="O125" i="23"/>
  <c r="N125" i="23"/>
  <c r="M125" i="23"/>
  <c r="L125" i="23"/>
  <c r="K125" i="23"/>
  <c r="O124" i="23"/>
  <c r="N124" i="23"/>
  <c r="M124" i="23"/>
  <c r="L124" i="23"/>
  <c r="K124" i="23"/>
  <c r="O123" i="23"/>
  <c r="N123" i="23"/>
  <c r="M123" i="23"/>
  <c r="L123" i="23"/>
  <c r="K123" i="23"/>
  <c r="O122" i="23"/>
  <c r="N122" i="23"/>
  <c r="M122" i="23"/>
  <c r="L122" i="23"/>
  <c r="K122" i="23"/>
  <c r="O121" i="23"/>
  <c r="N121" i="23"/>
  <c r="M121" i="23"/>
  <c r="L121" i="23"/>
  <c r="K121" i="23"/>
  <c r="O120" i="23"/>
  <c r="N120" i="23"/>
  <c r="M120" i="23"/>
  <c r="L120" i="23"/>
  <c r="K120" i="23"/>
  <c r="O119" i="23"/>
  <c r="N119" i="23"/>
  <c r="M119" i="23"/>
  <c r="L119" i="23"/>
  <c r="K119" i="23"/>
  <c r="O118" i="23"/>
  <c r="N118" i="23"/>
  <c r="M118" i="23"/>
  <c r="L118" i="23"/>
  <c r="K118" i="23"/>
  <c r="O117" i="23"/>
  <c r="N117" i="23"/>
  <c r="M117" i="23"/>
  <c r="L117" i="23"/>
  <c r="K117" i="23"/>
  <c r="O116" i="23"/>
  <c r="N116" i="23"/>
  <c r="M116" i="23"/>
  <c r="L116" i="23"/>
  <c r="K116" i="23"/>
  <c r="O115" i="23"/>
  <c r="N115" i="23"/>
  <c r="M115" i="23"/>
  <c r="L115" i="23"/>
  <c r="K115" i="23"/>
  <c r="O114" i="23"/>
  <c r="N114" i="23"/>
  <c r="M114" i="23"/>
  <c r="L114" i="23"/>
  <c r="K114" i="23"/>
  <c r="O113" i="23"/>
  <c r="N113" i="23"/>
  <c r="M113" i="23"/>
  <c r="L113" i="23"/>
  <c r="K113" i="23"/>
  <c r="O112" i="23"/>
  <c r="N112" i="23"/>
  <c r="M112" i="23"/>
  <c r="L112" i="23"/>
  <c r="K112" i="23"/>
  <c r="O111" i="23"/>
  <c r="N111" i="23"/>
  <c r="M111" i="23"/>
  <c r="L111" i="23"/>
  <c r="K111" i="23"/>
  <c r="O110" i="23"/>
  <c r="N110" i="23"/>
  <c r="M110" i="23"/>
  <c r="L110" i="23"/>
  <c r="K110" i="23"/>
  <c r="O109" i="23"/>
  <c r="N109" i="23"/>
  <c r="M109" i="23"/>
  <c r="L109" i="23"/>
  <c r="K109" i="23"/>
  <c r="O108" i="23"/>
  <c r="N108" i="23"/>
  <c r="M108" i="23"/>
  <c r="L108" i="23"/>
  <c r="K108" i="23"/>
  <c r="O107" i="23"/>
  <c r="N107" i="23"/>
  <c r="M107" i="23"/>
  <c r="L107" i="23"/>
  <c r="K107" i="23"/>
  <c r="O106" i="23"/>
  <c r="N106" i="23"/>
  <c r="M106" i="23"/>
  <c r="L106" i="23"/>
  <c r="K106" i="23"/>
  <c r="O105" i="23"/>
  <c r="N105" i="23"/>
  <c r="M105" i="23"/>
  <c r="L105" i="23"/>
  <c r="K105" i="23"/>
  <c r="O104" i="23"/>
  <c r="N104" i="23"/>
  <c r="M104" i="23"/>
  <c r="L104" i="23"/>
  <c r="K104" i="23"/>
  <c r="O103" i="23"/>
  <c r="N103" i="23"/>
  <c r="M103" i="23"/>
  <c r="L103" i="23"/>
  <c r="K103" i="23"/>
  <c r="O102" i="23"/>
  <c r="N102" i="23"/>
  <c r="M102" i="23"/>
  <c r="L102" i="23"/>
  <c r="K102" i="23"/>
  <c r="O101" i="23"/>
  <c r="N101" i="23"/>
  <c r="M101" i="23"/>
  <c r="L101" i="23"/>
  <c r="K101" i="23"/>
  <c r="O100" i="23"/>
  <c r="N100" i="23"/>
  <c r="M100" i="23"/>
  <c r="L100" i="23"/>
  <c r="K100" i="23"/>
  <c r="O99" i="23"/>
  <c r="N99" i="23"/>
  <c r="M99" i="23"/>
  <c r="L99" i="23"/>
  <c r="K99" i="23"/>
  <c r="O98" i="23"/>
  <c r="N98" i="23"/>
  <c r="M98" i="23"/>
  <c r="L98" i="23"/>
  <c r="K98" i="23"/>
  <c r="O97" i="23"/>
  <c r="N97" i="23"/>
  <c r="M97" i="23"/>
  <c r="L97" i="23"/>
  <c r="K97" i="23"/>
  <c r="O96" i="23"/>
  <c r="N96" i="23"/>
  <c r="M96" i="23"/>
  <c r="L96" i="23"/>
  <c r="K96" i="23"/>
  <c r="O95" i="23"/>
  <c r="N95" i="23"/>
  <c r="M95" i="23"/>
  <c r="L95" i="23"/>
  <c r="K95" i="23"/>
  <c r="O94" i="23"/>
  <c r="N94" i="23"/>
  <c r="M94" i="23"/>
  <c r="L94" i="23"/>
  <c r="K94" i="23"/>
  <c r="O93" i="23"/>
  <c r="N93" i="23"/>
  <c r="M93" i="23"/>
  <c r="L93" i="23"/>
  <c r="K93" i="23"/>
  <c r="O92" i="23"/>
  <c r="N92" i="23"/>
  <c r="M92" i="23"/>
  <c r="L92" i="23"/>
  <c r="K92" i="23"/>
  <c r="O91" i="23"/>
  <c r="N91" i="23"/>
  <c r="M91" i="23"/>
  <c r="L91" i="23"/>
  <c r="K91" i="23"/>
  <c r="O90" i="23"/>
  <c r="N90" i="23"/>
  <c r="M90" i="23"/>
  <c r="L90" i="23"/>
  <c r="K90" i="23"/>
  <c r="O89" i="23"/>
  <c r="N89" i="23"/>
  <c r="M89" i="23"/>
  <c r="L89" i="23"/>
  <c r="K89" i="23"/>
  <c r="O88" i="23"/>
  <c r="N88" i="23"/>
  <c r="M88" i="23"/>
  <c r="L88" i="23"/>
  <c r="K88" i="23"/>
  <c r="O87" i="23"/>
  <c r="N87" i="23"/>
  <c r="M87" i="23"/>
  <c r="L87" i="23"/>
  <c r="K87" i="23"/>
  <c r="O86" i="23"/>
  <c r="N86" i="23"/>
  <c r="M86" i="23"/>
  <c r="L86" i="23"/>
  <c r="K86" i="23"/>
  <c r="O85" i="23"/>
  <c r="N85" i="23"/>
  <c r="M85" i="23"/>
  <c r="L85" i="23"/>
  <c r="K85" i="23"/>
  <c r="O84" i="23"/>
  <c r="N84" i="23"/>
  <c r="M84" i="23"/>
  <c r="L84" i="23"/>
  <c r="K84" i="23"/>
  <c r="O83" i="23"/>
  <c r="N83" i="23"/>
  <c r="M83" i="23"/>
  <c r="L83" i="23"/>
  <c r="K83" i="23"/>
  <c r="O82" i="23"/>
  <c r="N82" i="23"/>
  <c r="M82" i="23"/>
  <c r="L82" i="23"/>
  <c r="K82" i="23"/>
  <c r="O81" i="23"/>
  <c r="N81" i="23"/>
  <c r="M81" i="23"/>
  <c r="L81" i="23"/>
  <c r="K81" i="23"/>
  <c r="O80" i="23"/>
  <c r="N80" i="23"/>
  <c r="M80" i="23"/>
  <c r="L80" i="23"/>
  <c r="K80" i="23"/>
  <c r="O79" i="23"/>
  <c r="N79" i="23"/>
  <c r="M79" i="23"/>
  <c r="L79" i="23"/>
  <c r="K79" i="23"/>
  <c r="O78" i="23"/>
  <c r="N78" i="23"/>
  <c r="M78" i="23"/>
  <c r="L78" i="23"/>
  <c r="K78" i="23"/>
  <c r="O77" i="23"/>
  <c r="N77" i="23"/>
  <c r="M77" i="23"/>
  <c r="L77" i="23"/>
  <c r="K77" i="23"/>
  <c r="O76" i="23"/>
  <c r="N76" i="23"/>
  <c r="M76" i="23"/>
  <c r="L76" i="23"/>
  <c r="K76" i="23"/>
  <c r="O75" i="23"/>
  <c r="N75" i="23"/>
  <c r="M75" i="23"/>
  <c r="L75" i="23"/>
  <c r="K75" i="23"/>
  <c r="O74" i="23"/>
  <c r="N74" i="23"/>
  <c r="M74" i="23"/>
  <c r="L74" i="23"/>
  <c r="K74" i="23"/>
  <c r="O73" i="23"/>
  <c r="N73" i="23"/>
  <c r="M73" i="23"/>
  <c r="L73" i="23"/>
  <c r="K73" i="23"/>
  <c r="O72" i="23"/>
  <c r="N72" i="23"/>
  <c r="M72" i="23"/>
  <c r="L72" i="23"/>
  <c r="K72" i="23"/>
  <c r="O71" i="23"/>
  <c r="N71" i="23"/>
  <c r="M71" i="23"/>
  <c r="L71" i="23"/>
  <c r="K71" i="23"/>
  <c r="O70" i="23"/>
  <c r="N70" i="23"/>
  <c r="M70" i="23"/>
  <c r="L70" i="23"/>
  <c r="K70" i="23"/>
  <c r="O69" i="23"/>
  <c r="N69" i="23"/>
  <c r="M69" i="23"/>
  <c r="L69" i="23"/>
  <c r="K69" i="23"/>
  <c r="O68" i="23"/>
  <c r="N68" i="23"/>
  <c r="M68" i="23"/>
  <c r="L68" i="23"/>
  <c r="K68" i="23"/>
  <c r="O67" i="23"/>
  <c r="N67" i="23"/>
  <c r="M67" i="23"/>
  <c r="L67" i="23"/>
  <c r="K67" i="23"/>
  <c r="O66" i="23"/>
  <c r="N66" i="23"/>
  <c r="M66" i="23"/>
  <c r="L66" i="23"/>
  <c r="K66" i="23"/>
  <c r="O65" i="23"/>
  <c r="N65" i="23"/>
  <c r="M65" i="23"/>
  <c r="L65" i="23"/>
  <c r="K65" i="23"/>
  <c r="O64" i="23"/>
  <c r="N64" i="23"/>
  <c r="M64" i="23"/>
  <c r="L64" i="23"/>
  <c r="K64" i="23"/>
  <c r="O63" i="23"/>
  <c r="N63" i="23"/>
  <c r="M63" i="23"/>
  <c r="L63" i="23"/>
  <c r="K63" i="23"/>
  <c r="O62" i="23"/>
  <c r="N62" i="23"/>
  <c r="M62" i="23"/>
  <c r="L62" i="23"/>
  <c r="K62" i="23"/>
  <c r="O61" i="23"/>
  <c r="N61" i="23"/>
  <c r="M61" i="23"/>
  <c r="L61" i="23"/>
  <c r="K61" i="23"/>
  <c r="O60" i="23"/>
  <c r="N60" i="23"/>
  <c r="M60" i="23"/>
  <c r="L60" i="23"/>
  <c r="K60" i="23"/>
  <c r="O59" i="23"/>
  <c r="N59" i="23"/>
  <c r="M59" i="23"/>
  <c r="L59" i="23"/>
  <c r="K59" i="23"/>
  <c r="O58" i="23"/>
  <c r="N58" i="23"/>
  <c r="M58" i="23"/>
  <c r="L58" i="23"/>
  <c r="K58" i="23"/>
  <c r="O57" i="23"/>
  <c r="N57" i="23"/>
  <c r="M57" i="23"/>
  <c r="L57" i="23"/>
  <c r="K57" i="23"/>
  <c r="O56" i="23"/>
  <c r="N56" i="23"/>
  <c r="M56" i="23"/>
  <c r="L56" i="23"/>
  <c r="K56" i="23"/>
  <c r="O55" i="23"/>
  <c r="N55" i="23"/>
  <c r="M55" i="23"/>
  <c r="L55" i="23"/>
  <c r="K55" i="23"/>
  <c r="O54" i="23"/>
  <c r="N54" i="23"/>
  <c r="M54" i="23"/>
  <c r="L54" i="23"/>
  <c r="K54" i="23"/>
  <c r="O53" i="23"/>
  <c r="N53" i="23"/>
  <c r="M53" i="23"/>
  <c r="L53" i="23"/>
  <c r="K53" i="23"/>
  <c r="O52" i="23"/>
  <c r="N52" i="23"/>
  <c r="M52" i="23"/>
  <c r="L52" i="23"/>
  <c r="K52" i="23"/>
  <c r="O51" i="23"/>
  <c r="N51" i="23"/>
  <c r="M51" i="23"/>
  <c r="L51" i="23"/>
  <c r="K51" i="23"/>
  <c r="O50" i="23"/>
  <c r="N50" i="23"/>
  <c r="M50" i="23"/>
  <c r="L50" i="23"/>
  <c r="K50" i="23"/>
  <c r="O49" i="23"/>
  <c r="N49" i="23"/>
  <c r="M49" i="23"/>
  <c r="L49" i="23"/>
  <c r="K49" i="23"/>
  <c r="O48" i="23"/>
  <c r="N48" i="23"/>
  <c r="M48" i="23"/>
  <c r="L48" i="23"/>
  <c r="K48" i="23"/>
  <c r="O47" i="23"/>
  <c r="N47" i="23"/>
  <c r="M47" i="23"/>
  <c r="L47" i="23"/>
  <c r="K47" i="23"/>
  <c r="O46" i="23"/>
  <c r="N46" i="23"/>
  <c r="M46" i="23"/>
  <c r="L46" i="23"/>
  <c r="K46" i="23"/>
  <c r="O45" i="23"/>
  <c r="N45" i="23"/>
  <c r="M45" i="23"/>
  <c r="L45" i="23"/>
  <c r="K45" i="23"/>
  <c r="O44" i="23"/>
  <c r="N44" i="23"/>
  <c r="M44" i="23"/>
  <c r="L44" i="23"/>
  <c r="K44" i="23"/>
  <c r="O43" i="23"/>
  <c r="N43" i="23"/>
  <c r="M43" i="23"/>
  <c r="L43" i="23"/>
  <c r="K43" i="23"/>
  <c r="O42" i="23"/>
  <c r="N42" i="23"/>
  <c r="M42" i="23"/>
  <c r="L42" i="23"/>
  <c r="K42" i="23"/>
  <c r="O41" i="23"/>
  <c r="N41" i="23"/>
  <c r="M41" i="23"/>
  <c r="L41" i="23"/>
  <c r="K41" i="23"/>
  <c r="O40" i="23"/>
  <c r="N40" i="23"/>
  <c r="M40" i="23"/>
  <c r="L40" i="23"/>
  <c r="K40" i="23"/>
  <c r="O39" i="23"/>
  <c r="N39" i="23"/>
  <c r="M39" i="23"/>
  <c r="L39" i="23"/>
  <c r="K39" i="23"/>
  <c r="O38" i="23"/>
  <c r="N38" i="23"/>
  <c r="M38" i="23"/>
  <c r="L38" i="23"/>
  <c r="K38" i="23"/>
  <c r="O37" i="23"/>
  <c r="N37" i="23"/>
  <c r="M37" i="23"/>
  <c r="L37" i="23"/>
  <c r="K37" i="23"/>
  <c r="O36" i="23"/>
  <c r="N36" i="23"/>
  <c r="M36" i="23"/>
  <c r="L36" i="23"/>
  <c r="K36" i="23"/>
  <c r="O35" i="23"/>
  <c r="N35" i="23"/>
  <c r="M35" i="23"/>
  <c r="L35" i="23"/>
  <c r="K35" i="23"/>
  <c r="O34" i="23"/>
  <c r="N34" i="23"/>
  <c r="M34" i="23"/>
  <c r="L34" i="23"/>
  <c r="K34" i="23"/>
  <c r="O33" i="23"/>
  <c r="N33" i="23"/>
  <c r="M33" i="23"/>
  <c r="L33" i="23"/>
  <c r="K33" i="23"/>
  <c r="O32" i="23"/>
  <c r="N32" i="23"/>
  <c r="M32" i="23"/>
  <c r="L32" i="23"/>
  <c r="K32" i="23"/>
  <c r="O31" i="23"/>
  <c r="N31" i="23"/>
  <c r="M31" i="23"/>
  <c r="L31" i="23"/>
  <c r="K31" i="23"/>
  <c r="O30" i="23"/>
  <c r="N30" i="23"/>
  <c r="M30" i="23"/>
  <c r="L30" i="23"/>
  <c r="K30" i="23"/>
  <c r="O29" i="23"/>
  <c r="N29" i="23"/>
  <c r="M29" i="23"/>
  <c r="L29" i="23"/>
  <c r="K29" i="23"/>
  <c r="O28" i="23"/>
  <c r="N28" i="23"/>
  <c r="M28" i="23"/>
  <c r="L28" i="23"/>
  <c r="K28" i="23"/>
  <c r="O27" i="23"/>
  <c r="N27" i="23"/>
  <c r="M27" i="23"/>
  <c r="L27" i="23"/>
  <c r="K27" i="23"/>
  <c r="O26" i="23"/>
  <c r="N26" i="23"/>
  <c r="M26" i="23"/>
  <c r="L26" i="23"/>
  <c r="K26" i="23"/>
  <c r="O25" i="23"/>
  <c r="N25" i="23"/>
  <c r="M25" i="23"/>
  <c r="L25" i="23"/>
  <c r="K25" i="23"/>
  <c r="O24" i="23"/>
  <c r="N24" i="23"/>
  <c r="M24" i="23"/>
  <c r="L24" i="23"/>
  <c r="K24" i="23"/>
  <c r="O23" i="23"/>
  <c r="N23" i="23"/>
  <c r="M23" i="23"/>
  <c r="L23" i="23"/>
  <c r="K23" i="23"/>
  <c r="O22" i="23"/>
  <c r="N22" i="23"/>
  <c r="M22" i="23"/>
  <c r="L22" i="23"/>
  <c r="K22" i="23"/>
  <c r="O21" i="23"/>
  <c r="N21" i="23"/>
  <c r="M21" i="23"/>
  <c r="L21" i="23"/>
  <c r="K21" i="23"/>
  <c r="O20" i="23"/>
  <c r="N20" i="23"/>
  <c r="M20" i="23"/>
  <c r="L20" i="23"/>
  <c r="K20" i="23"/>
  <c r="O19" i="23"/>
  <c r="N19" i="23"/>
  <c r="M19" i="23"/>
  <c r="L19" i="23"/>
  <c r="K19" i="23"/>
  <c r="O18" i="23"/>
  <c r="N18" i="23"/>
  <c r="M18" i="23"/>
  <c r="L18" i="23"/>
  <c r="K18" i="23"/>
  <c r="O17" i="23"/>
  <c r="N17" i="23"/>
  <c r="M17" i="23"/>
  <c r="L17" i="23"/>
  <c r="K17" i="23"/>
  <c r="O16" i="23"/>
  <c r="N16" i="23"/>
  <c r="M16" i="23"/>
  <c r="L16" i="23"/>
  <c r="K16" i="23"/>
  <c r="O15" i="23"/>
  <c r="N15" i="23"/>
  <c r="M15" i="23"/>
  <c r="L15" i="23"/>
  <c r="K15" i="23"/>
  <c r="O14" i="23"/>
  <c r="N14" i="23"/>
  <c r="M14" i="23"/>
  <c r="L14" i="23"/>
  <c r="K14" i="23"/>
  <c r="O13" i="23"/>
  <c r="N13" i="23"/>
  <c r="M13" i="23"/>
  <c r="L13" i="23"/>
  <c r="K13" i="23"/>
  <c r="O12" i="23"/>
  <c r="N12" i="23"/>
  <c r="M12" i="23"/>
  <c r="L12" i="23"/>
  <c r="K12" i="23"/>
  <c r="O270" i="22"/>
  <c r="N270" i="22"/>
  <c r="M270" i="22"/>
  <c r="L270" i="22"/>
  <c r="K270" i="22"/>
  <c r="O269" i="22"/>
  <c r="N269" i="22"/>
  <c r="M269" i="22"/>
  <c r="L269" i="22"/>
  <c r="K269" i="22"/>
  <c r="O268" i="22"/>
  <c r="N268" i="22"/>
  <c r="M268" i="22"/>
  <c r="L268" i="22"/>
  <c r="K268" i="22"/>
  <c r="O267" i="22"/>
  <c r="N267" i="22"/>
  <c r="M267" i="22"/>
  <c r="L267" i="22"/>
  <c r="K267" i="22"/>
  <c r="O266" i="22"/>
  <c r="N266" i="22"/>
  <c r="M266" i="22"/>
  <c r="L266" i="22"/>
  <c r="K266" i="22"/>
  <c r="O265" i="22"/>
  <c r="N265" i="22"/>
  <c r="M265" i="22"/>
  <c r="L265" i="22"/>
  <c r="K265" i="22"/>
  <c r="O264" i="22"/>
  <c r="N264" i="22"/>
  <c r="M264" i="22"/>
  <c r="L264" i="22"/>
  <c r="K264" i="22"/>
  <c r="O263" i="22"/>
  <c r="N263" i="22"/>
  <c r="M263" i="22"/>
  <c r="L263" i="22"/>
  <c r="K263" i="22"/>
  <c r="O262" i="22"/>
  <c r="N262" i="22"/>
  <c r="M262" i="22"/>
  <c r="L262" i="22"/>
  <c r="K262" i="22"/>
  <c r="O261" i="22"/>
  <c r="N261" i="22"/>
  <c r="M261" i="22"/>
  <c r="L261" i="22"/>
  <c r="K261" i="22"/>
  <c r="O260" i="22"/>
  <c r="N260" i="22"/>
  <c r="M260" i="22"/>
  <c r="L260" i="22"/>
  <c r="K260" i="22"/>
  <c r="O259" i="22"/>
  <c r="N259" i="22"/>
  <c r="M259" i="22"/>
  <c r="L259" i="22"/>
  <c r="K259" i="22"/>
  <c r="O258" i="22"/>
  <c r="N258" i="22"/>
  <c r="M258" i="22"/>
  <c r="L258" i="22"/>
  <c r="K258" i="22"/>
  <c r="O257" i="22"/>
  <c r="N257" i="22"/>
  <c r="M257" i="22"/>
  <c r="L257" i="22"/>
  <c r="K257" i="22"/>
  <c r="O256" i="22"/>
  <c r="N256" i="22"/>
  <c r="M256" i="22"/>
  <c r="L256" i="22"/>
  <c r="K256" i="22"/>
  <c r="O255" i="22"/>
  <c r="N255" i="22"/>
  <c r="M255" i="22"/>
  <c r="L255" i="22"/>
  <c r="K255" i="22"/>
  <c r="O254" i="22"/>
  <c r="N254" i="22"/>
  <c r="M254" i="22"/>
  <c r="L254" i="22"/>
  <c r="K254" i="22"/>
  <c r="O253" i="22"/>
  <c r="N253" i="22"/>
  <c r="M253" i="22"/>
  <c r="L253" i="22"/>
  <c r="K253" i="22"/>
  <c r="O252" i="22"/>
  <c r="N252" i="22"/>
  <c r="M252" i="22"/>
  <c r="L252" i="22"/>
  <c r="K252" i="22"/>
  <c r="O251" i="22"/>
  <c r="N251" i="22"/>
  <c r="M251" i="22"/>
  <c r="L251" i="22"/>
  <c r="K251" i="22"/>
  <c r="O250" i="22"/>
  <c r="N250" i="22"/>
  <c r="M250" i="22"/>
  <c r="L250" i="22"/>
  <c r="K250" i="22"/>
  <c r="O249" i="22"/>
  <c r="N249" i="22"/>
  <c r="M249" i="22"/>
  <c r="L249" i="22"/>
  <c r="K249" i="22"/>
  <c r="O248" i="22"/>
  <c r="N248" i="22"/>
  <c r="M248" i="22"/>
  <c r="L248" i="22"/>
  <c r="K248" i="22"/>
  <c r="O247" i="22"/>
  <c r="N247" i="22"/>
  <c r="M247" i="22"/>
  <c r="L247" i="22"/>
  <c r="K247" i="22"/>
  <c r="O246" i="22"/>
  <c r="N246" i="22"/>
  <c r="M246" i="22"/>
  <c r="L246" i="22"/>
  <c r="K246" i="22"/>
  <c r="O245" i="22"/>
  <c r="N245" i="22"/>
  <c r="M245" i="22"/>
  <c r="L245" i="22"/>
  <c r="K245" i="22"/>
  <c r="O244" i="22"/>
  <c r="N244" i="22"/>
  <c r="M244" i="22"/>
  <c r="L244" i="22"/>
  <c r="K244" i="22"/>
  <c r="O243" i="22"/>
  <c r="N243" i="22"/>
  <c r="M243" i="22"/>
  <c r="L243" i="22"/>
  <c r="K243" i="22"/>
  <c r="O242" i="22"/>
  <c r="N242" i="22"/>
  <c r="M242" i="22"/>
  <c r="L242" i="22"/>
  <c r="K242" i="22"/>
  <c r="O241" i="22"/>
  <c r="N241" i="22"/>
  <c r="M241" i="22"/>
  <c r="L241" i="22"/>
  <c r="K241" i="22"/>
  <c r="O240" i="22"/>
  <c r="N240" i="22"/>
  <c r="M240" i="22"/>
  <c r="L240" i="22"/>
  <c r="K240" i="22"/>
  <c r="O239" i="22"/>
  <c r="N239" i="22"/>
  <c r="M239" i="22"/>
  <c r="L239" i="22"/>
  <c r="K239" i="22"/>
  <c r="O238" i="22"/>
  <c r="N238" i="22"/>
  <c r="M238" i="22"/>
  <c r="L238" i="22"/>
  <c r="K238" i="22"/>
  <c r="O237" i="22"/>
  <c r="N237" i="22"/>
  <c r="M237" i="22"/>
  <c r="L237" i="22"/>
  <c r="K237" i="22"/>
  <c r="O236" i="22"/>
  <c r="N236" i="22"/>
  <c r="M236" i="22"/>
  <c r="L236" i="22"/>
  <c r="K236" i="22"/>
  <c r="O235" i="22"/>
  <c r="N235" i="22"/>
  <c r="M235" i="22"/>
  <c r="L235" i="22"/>
  <c r="K235" i="22"/>
  <c r="O234" i="22"/>
  <c r="N234" i="22"/>
  <c r="M234" i="22"/>
  <c r="L234" i="22"/>
  <c r="K234" i="22"/>
  <c r="O233" i="22"/>
  <c r="N233" i="22"/>
  <c r="M233" i="22"/>
  <c r="L233" i="22"/>
  <c r="K233" i="22"/>
  <c r="O232" i="22"/>
  <c r="N232" i="22"/>
  <c r="M232" i="22"/>
  <c r="L232" i="22"/>
  <c r="K232" i="22"/>
  <c r="O231" i="22"/>
  <c r="N231" i="22"/>
  <c r="M231" i="22"/>
  <c r="L231" i="22"/>
  <c r="K231" i="22"/>
  <c r="O230" i="22"/>
  <c r="N230" i="22"/>
  <c r="M230" i="22"/>
  <c r="L230" i="22"/>
  <c r="K230" i="22"/>
  <c r="O229" i="22"/>
  <c r="N229" i="22"/>
  <c r="M229" i="22"/>
  <c r="L229" i="22"/>
  <c r="K229" i="22"/>
  <c r="O228" i="22"/>
  <c r="N228" i="22"/>
  <c r="M228" i="22"/>
  <c r="L228" i="22"/>
  <c r="K228" i="22"/>
  <c r="O227" i="22"/>
  <c r="N227" i="22"/>
  <c r="M227" i="22"/>
  <c r="L227" i="22"/>
  <c r="K227" i="22"/>
  <c r="O226" i="22"/>
  <c r="N226" i="22"/>
  <c r="M226" i="22"/>
  <c r="L226" i="22"/>
  <c r="K226" i="22"/>
  <c r="O225" i="22"/>
  <c r="N225" i="22"/>
  <c r="M225" i="22"/>
  <c r="L225" i="22"/>
  <c r="K225" i="22"/>
  <c r="O224" i="22"/>
  <c r="N224" i="22"/>
  <c r="M224" i="22"/>
  <c r="L224" i="22"/>
  <c r="K224" i="22"/>
  <c r="O223" i="22"/>
  <c r="N223" i="22"/>
  <c r="M223" i="22"/>
  <c r="L223" i="22"/>
  <c r="K223" i="22"/>
  <c r="O222" i="22"/>
  <c r="N222" i="22"/>
  <c r="M222" i="22"/>
  <c r="L222" i="22"/>
  <c r="K222" i="22"/>
  <c r="O221" i="22"/>
  <c r="N221" i="22"/>
  <c r="M221" i="22"/>
  <c r="L221" i="22"/>
  <c r="K221" i="22"/>
  <c r="O220" i="22"/>
  <c r="N220" i="22"/>
  <c r="M220" i="22"/>
  <c r="L220" i="22"/>
  <c r="K220" i="22"/>
  <c r="O219" i="22"/>
  <c r="N219" i="22"/>
  <c r="M219" i="22"/>
  <c r="L219" i="22"/>
  <c r="K219" i="22"/>
  <c r="O218" i="22"/>
  <c r="N218" i="22"/>
  <c r="M218" i="22"/>
  <c r="L218" i="22"/>
  <c r="K218" i="22"/>
  <c r="O217" i="22"/>
  <c r="N217" i="22"/>
  <c r="M217" i="22"/>
  <c r="L217" i="22"/>
  <c r="K217" i="22"/>
  <c r="O216" i="22"/>
  <c r="N216" i="22"/>
  <c r="M216" i="22"/>
  <c r="L216" i="22"/>
  <c r="K216" i="22"/>
  <c r="O215" i="22"/>
  <c r="N215" i="22"/>
  <c r="M215" i="22"/>
  <c r="L215" i="22"/>
  <c r="K215" i="22"/>
  <c r="O214" i="22"/>
  <c r="N214" i="22"/>
  <c r="M214" i="22"/>
  <c r="L214" i="22"/>
  <c r="K214" i="22"/>
  <c r="O213" i="22"/>
  <c r="N213" i="22"/>
  <c r="M213" i="22"/>
  <c r="L213" i="22"/>
  <c r="K213" i="22"/>
  <c r="O212" i="22"/>
  <c r="N212" i="22"/>
  <c r="M212" i="22"/>
  <c r="L212" i="22"/>
  <c r="K212" i="22"/>
  <c r="O211" i="22"/>
  <c r="N211" i="22"/>
  <c r="M211" i="22"/>
  <c r="L211" i="22"/>
  <c r="K211" i="22"/>
  <c r="O210" i="22"/>
  <c r="N210" i="22"/>
  <c r="M210" i="22"/>
  <c r="L210" i="22"/>
  <c r="K210" i="22"/>
  <c r="O209" i="22"/>
  <c r="N209" i="22"/>
  <c r="M209" i="22"/>
  <c r="L209" i="22"/>
  <c r="K209" i="22"/>
  <c r="O208" i="22"/>
  <c r="N208" i="22"/>
  <c r="M208" i="22"/>
  <c r="L208" i="22"/>
  <c r="K208" i="22"/>
  <c r="O207" i="22"/>
  <c r="N207" i="22"/>
  <c r="M207" i="22"/>
  <c r="L207" i="22"/>
  <c r="K207" i="22"/>
  <c r="O206" i="22"/>
  <c r="N206" i="22"/>
  <c r="M206" i="22"/>
  <c r="L206" i="22"/>
  <c r="K206" i="22"/>
  <c r="O205" i="22"/>
  <c r="N205" i="22"/>
  <c r="M205" i="22"/>
  <c r="L205" i="22"/>
  <c r="K205" i="22"/>
  <c r="O204" i="22"/>
  <c r="N204" i="22"/>
  <c r="M204" i="22"/>
  <c r="L204" i="22"/>
  <c r="K204" i="22"/>
  <c r="O203" i="22"/>
  <c r="N203" i="22"/>
  <c r="M203" i="22"/>
  <c r="L203" i="22"/>
  <c r="K203" i="22"/>
  <c r="O202" i="22"/>
  <c r="N202" i="22"/>
  <c r="M202" i="22"/>
  <c r="L202" i="22"/>
  <c r="K202" i="22"/>
  <c r="O201" i="22"/>
  <c r="N201" i="22"/>
  <c r="M201" i="22"/>
  <c r="L201" i="22"/>
  <c r="K201" i="22"/>
  <c r="O200" i="22"/>
  <c r="N200" i="22"/>
  <c r="M200" i="22"/>
  <c r="L200" i="22"/>
  <c r="K200" i="22"/>
  <c r="O199" i="22"/>
  <c r="N199" i="22"/>
  <c r="M199" i="22"/>
  <c r="L199" i="22"/>
  <c r="K199" i="22"/>
  <c r="O198" i="22"/>
  <c r="N198" i="22"/>
  <c r="M198" i="22"/>
  <c r="L198" i="22"/>
  <c r="K198" i="22"/>
  <c r="O197" i="22"/>
  <c r="N197" i="22"/>
  <c r="M197" i="22"/>
  <c r="L197" i="22"/>
  <c r="K197" i="22"/>
  <c r="O196" i="22"/>
  <c r="N196" i="22"/>
  <c r="M196" i="22"/>
  <c r="L196" i="22"/>
  <c r="K196" i="22"/>
  <c r="O195" i="22"/>
  <c r="N195" i="22"/>
  <c r="M195" i="22"/>
  <c r="L195" i="22"/>
  <c r="K195" i="22"/>
  <c r="O194" i="22"/>
  <c r="N194" i="22"/>
  <c r="M194" i="22"/>
  <c r="L194" i="22"/>
  <c r="K194" i="22"/>
  <c r="O193" i="22"/>
  <c r="N193" i="22"/>
  <c r="M193" i="22"/>
  <c r="L193" i="22"/>
  <c r="K193" i="22"/>
  <c r="O192" i="22"/>
  <c r="N192" i="22"/>
  <c r="M192" i="22"/>
  <c r="L192" i="22"/>
  <c r="K192" i="22"/>
  <c r="O191" i="22"/>
  <c r="N191" i="22"/>
  <c r="M191" i="22"/>
  <c r="L191" i="22"/>
  <c r="K191" i="22"/>
  <c r="O190" i="22"/>
  <c r="N190" i="22"/>
  <c r="M190" i="22"/>
  <c r="L190" i="22"/>
  <c r="K190" i="22"/>
  <c r="O189" i="22"/>
  <c r="N189" i="22"/>
  <c r="M189" i="22"/>
  <c r="L189" i="22"/>
  <c r="K189" i="22"/>
  <c r="O188" i="22"/>
  <c r="N188" i="22"/>
  <c r="M188" i="22"/>
  <c r="L188" i="22"/>
  <c r="K188" i="22"/>
  <c r="O187" i="22"/>
  <c r="N187" i="22"/>
  <c r="M187" i="22"/>
  <c r="L187" i="22"/>
  <c r="K187" i="22"/>
  <c r="O186" i="22"/>
  <c r="N186" i="22"/>
  <c r="M186" i="22"/>
  <c r="L186" i="22"/>
  <c r="K186" i="22"/>
  <c r="O185" i="22"/>
  <c r="N185" i="22"/>
  <c r="M185" i="22"/>
  <c r="L185" i="22"/>
  <c r="K185" i="22"/>
  <c r="O184" i="22"/>
  <c r="N184" i="22"/>
  <c r="M184" i="22"/>
  <c r="L184" i="22"/>
  <c r="K184" i="22"/>
  <c r="O183" i="22"/>
  <c r="N183" i="22"/>
  <c r="M183" i="22"/>
  <c r="L183" i="22"/>
  <c r="K183" i="22"/>
  <c r="O182" i="22"/>
  <c r="N182" i="22"/>
  <c r="M182" i="22"/>
  <c r="L182" i="22"/>
  <c r="K182" i="22"/>
  <c r="O181" i="22"/>
  <c r="N181" i="22"/>
  <c r="M181" i="22"/>
  <c r="L181" i="22"/>
  <c r="K181" i="22"/>
  <c r="O180" i="22"/>
  <c r="N180" i="22"/>
  <c r="M180" i="22"/>
  <c r="L180" i="22"/>
  <c r="K180" i="22"/>
  <c r="O179" i="22"/>
  <c r="N179" i="22"/>
  <c r="M179" i="22"/>
  <c r="L179" i="22"/>
  <c r="K179" i="22"/>
  <c r="O178" i="22"/>
  <c r="N178" i="22"/>
  <c r="M178" i="22"/>
  <c r="L178" i="22"/>
  <c r="K178" i="22"/>
  <c r="O177" i="22"/>
  <c r="N177" i="22"/>
  <c r="M177" i="22"/>
  <c r="L177" i="22"/>
  <c r="K177" i="22"/>
  <c r="O176" i="22"/>
  <c r="N176" i="22"/>
  <c r="M176" i="22"/>
  <c r="L176" i="22"/>
  <c r="K176" i="22"/>
  <c r="O175" i="22"/>
  <c r="N175" i="22"/>
  <c r="M175" i="22"/>
  <c r="L175" i="22"/>
  <c r="K175" i="22"/>
  <c r="O174" i="22"/>
  <c r="N174" i="22"/>
  <c r="M174" i="22"/>
  <c r="L174" i="22"/>
  <c r="K174" i="22"/>
  <c r="O173" i="22"/>
  <c r="N173" i="22"/>
  <c r="M173" i="22"/>
  <c r="L173" i="22"/>
  <c r="K173" i="22"/>
  <c r="O172" i="22"/>
  <c r="N172" i="22"/>
  <c r="M172" i="22"/>
  <c r="L172" i="22"/>
  <c r="K172" i="22"/>
  <c r="O171" i="22"/>
  <c r="N171" i="22"/>
  <c r="M171" i="22"/>
  <c r="L171" i="22"/>
  <c r="K171" i="22"/>
  <c r="O170" i="22"/>
  <c r="N170" i="22"/>
  <c r="M170" i="22"/>
  <c r="L170" i="22"/>
  <c r="K170" i="22"/>
  <c r="O169" i="22"/>
  <c r="N169" i="22"/>
  <c r="M169" i="22"/>
  <c r="L169" i="22"/>
  <c r="K169" i="22"/>
  <c r="O168" i="22"/>
  <c r="N168" i="22"/>
  <c r="M168" i="22"/>
  <c r="L168" i="22"/>
  <c r="K168" i="22"/>
  <c r="O167" i="22"/>
  <c r="N167" i="22"/>
  <c r="M167" i="22"/>
  <c r="L167" i="22"/>
  <c r="K167" i="22"/>
  <c r="O166" i="22"/>
  <c r="N166" i="22"/>
  <c r="M166" i="22"/>
  <c r="L166" i="22"/>
  <c r="K166" i="22"/>
  <c r="O165" i="22"/>
  <c r="N165" i="22"/>
  <c r="M165" i="22"/>
  <c r="L165" i="22"/>
  <c r="K165" i="22"/>
  <c r="O164" i="22"/>
  <c r="N164" i="22"/>
  <c r="M164" i="22"/>
  <c r="L164" i="22"/>
  <c r="K164" i="22"/>
  <c r="O163" i="22"/>
  <c r="N163" i="22"/>
  <c r="M163" i="22"/>
  <c r="L163" i="22"/>
  <c r="K163" i="22"/>
  <c r="O162" i="22"/>
  <c r="N162" i="22"/>
  <c r="M162" i="22"/>
  <c r="L162" i="22"/>
  <c r="K162" i="22"/>
  <c r="O161" i="22"/>
  <c r="N161" i="22"/>
  <c r="M161" i="22"/>
  <c r="L161" i="22"/>
  <c r="K161" i="22"/>
  <c r="O160" i="22"/>
  <c r="N160" i="22"/>
  <c r="M160" i="22"/>
  <c r="L160" i="22"/>
  <c r="K160" i="22"/>
  <c r="O159" i="22"/>
  <c r="N159" i="22"/>
  <c r="M159" i="22"/>
  <c r="L159" i="22"/>
  <c r="K159" i="22"/>
  <c r="O158" i="22"/>
  <c r="N158" i="22"/>
  <c r="M158" i="22"/>
  <c r="L158" i="22"/>
  <c r="K158" i="22"/>
  <c r="O157" i="22"/>
  <c r="N157" i="22"/>
  <c r="M157" i="22"/>
  <c r="L157" i="22"/>
  <c r="K157" i="22"/>
  <c r="O156" i="22"/>
  <c r="N156" i="22"/>
  <c r="M156" i="22"/>
  <c r="L156" i="22"/>
  <c r="K156" i="22"/>
  <c r="O155" i="22"/>
  <c r="N155" i="22"/>
  <c r="M155" i="22"/>
  <c r="L155" i="22"/>
  <c r="K155" i="22"/>
  <c r="O154" i="22"/>
  <c r="N154" i="22"/>
  <c r="M154" i="22"/>
  <c r="L154" i="22"/>
  <c r="K154" i="22"/>
  <c r="O153" i="22"/>
  <c r="N153" i="22"/>
  <c r="M153" i="22"/>
  <c r="L153" i="22"/>
  <c r="K153" i="22"/>
  <c r="O152" i="22"/>
  <c r="N152" i="22"/>
  <c r="M152" i="22"/>
  <c r="L152" i="22"/>
  <c r="K152" i="22"/>
  <c r="O151" i="22"/>
  <c r="N151" i="22"/>
  <c r="M151" i="22"/>
  <c r="L151" i="22"/>
  <c r="K151" i="22"/>
  <c r="O150" i="22"/>
  <c r="N150" i="22"/>
  <c r="M150" i="22"/>
  <c r="L150" i="22"/>
  <c r="K150" i="22"/>
  <c r="O149" i="22"/>
  <c r="N149" i="22"/>
  <c r="M149" i="22"/>
  <c r="L149" i="22"/>
  <c r="K149" i="22"/>
  <c r="O148" i="22"/>
  <c r="N148" i="22"/>
  <c r="M148" i="22"/>
  <c r="L148" i="22"/>
  <c r="K148" i="22"/>
  <c r="O147" i="22"/>
  <c r="N147" i="22"/>
  <c r="M147" i="22"/>
  <c r="L147" i="22"/>
  <c r="K147" i="22"/>
  <c r="O146" i="22"/>
  <c r="N146" i="22"/>
  <c r="M146" i="22"/>
  <c r="L146" i="22"/>
  <c r="K146" i="22"/>
  <c r="O145" i="22"/>
  <c r="N145" i="22"/>
  <c r="M145" i="22"/>
  <c r="L145" i="22"/>
  <c r="K145" i="22"/>
  <c r="O144" i="22"/>
  <c r="N144" i="22"/>
  <c r="M144" i="22"/>
  <c r="L144" i="22"/>
  <c r="K144" i="22"/>
  <c r="O143" i="22"/>
  <c r="N143" i="22"/>
  <c r="M143" i="22"/>
  <c r="L143" i="22"/>
  <c r="K143" i="22"/>
  <c r="O142" i="22"/>
  <c r="N142" i="22"/>
  <c r="M142" i="22"/>
  <c r="L142" i="22"/>
  <c r="K142" i="22"/>
  <c r="O141" i="22"/>
  <c r="N141" i="22"/>
  <c r="M141" i="22"/>
  <c r="L141" i="22"/>
  <c r="K141" i="22"/>
  <c r="O140" i="22"/>
  <c r="N140" i="22"/>
  <c r="M140" i="22"/>
  <c r="L140" i="22"/>
  <c r="K140" i="22"/>
  <c r="O139" i="22"/>
  <c r="N139" i="22"/>
  <c r="M139" i="22"/>
  <c r="L139" i="22"/>
  <c r="K139" i="22"/>
  <c r="O138" i="22"/>
  <c r="N138" i="22"/>
  <c r="M138" i="22"/>
  <c r="L138" i="22"/>
  <c r="K138" i="22"/>
  <c r="O137" i="22"/>
  <c r="N137" i="22"/>
  <c r="M137" i="22"/>
  <c r="L137" i="22"/>
  <c r="K137" i="22"/>
  <c r="O136" i="22"/>
  <c r="N136" i="22"/>
  <c r="M136" i="22"/>
  <c r="L136" i="22"/>
  <c r="K136" i="22"/>
  <c r="O135" i="22"/>
  <c r="N135" i="22"/>
  <c r="M135" i="22"/>
  <c r="L135" i="22"/>
  <c r="K135" i="22"/>
  <c r="O134" i="22"/>
  <c r="N134" i="22"/>
  <c r="M134" i="22"/>
  <c r="L134" i="22"/>
  <c r="K134" i="22"/>
  <c r="O133" i="22"/>
  <c r="N133" i="22"/>
  <c r="M133" i="22"/>
  <c r="L133" i="22"/>
  <c r="K133" i="22"/>
  <c r="O132" i="22"/>
  <c r="N132" i="22"/>
  <c r="M132" i="22"/>
  <c r="L132" i="22"/>
  <c r="K132" i="22"/>
  <c r="O131" i="22"/>
  <c r="N131" i="22"/>
  <c r="M131" i="22"/>
  <c r="L131" i="22"/>
  <c r="K131" i="22"/>
  <c r="O130" i="22"/>
  <c r="N130" i="22"/>
  <c r="M130" i="22"/>
  <c r="L130" i="22"/>
  <c r="K130" i="22"/>
  <c r="O129" i="22"/>
  <c r="N129" i="22"/>
  <c r="M129" i="22"/>
  <c r="L129" i="22"/>
  <c r="K129" i="22"/>
  <c r="O128" i="22"/>
  <c r="N128" i="22"/>
  <c r="M128" i="22"/>
  <c r="L128" i="22"/>
  <c r="K128" i="22"/>
  <c r="O127" i="22"/>
  <c r="N127" i="22"/>
  <c r="M127" i="22"/>
  <c r="L127" i="22"/>
  <c r="K127" i="22"/>
  <c r="O126" i="22"/>
  <c r="N126" i="22"/>
  <c r="M126" i="22"/>
  <c r="L126" i="22"/>
  <c r="K126" i="22"/>
  <c r="O125" i="22"/>
  <c r="N125" i="22"/>
  <c r="M125" i="22"/>
  <c r="L125" i="22"/>
  <c r="K125" i="22"/>
  <c r="O124" i="22"/>
  <c r="N124" i="22"/>
  <c r="M124" i="22"/>
  <c r="L124" i="22"/>
  <c r="K124" i="22"/>
  <c r="O123" i="22"/>
  <c r="N123" i="22"/>
  <c r="M123" i="22"/>
  <c r="L123" i="22"/>
  <c r="K123" i="22"/>
  <c r="O122" i="22"/>
  <c r="N122" i="22"/>
  <c r="M122" i="22"/>
  <c r="L122" i="22"/>
  <c r="K122" i="22"/>
  <c r="O121" i="22"/>
  <c r="N121" i="22"/>
  <c r="M121" i="22"/>
  <c r="L121" i="22"/>
  <c r="K121" i="22"/>
  <c r="O120" i="22"/>
  <c r="N120" i="22"/>
  <c r="M120" i="22"/>
  <c r="L120" i="22"/>
  <c r="K120" i="22"/>
  <c r="O119" i="22"/>
  <c r="N119" i="22"/>
  <c r="M119" i="22"/>
  <c r="L119" i="22"/>
  <c r="K119" i="22"/>
  <c r="O118" i="22"/>
  <c r="N118" i="22"/>
  <c r="M118" i="22"/>
  <c r="L118" i="22"/>
  <c r="K118" i="22"/>
  <c r="O117" i="22"/>
  <c r="N117" i="22"/>
  <c r="M117" i="22"/>
  <c r="L117" i="22"/>
  <c r="K117" i="22"/>
  <c r="O116" i="22"/>
  <c r="N116" i="22"/>
  <c r="M116" i="22"/>
  <c r="L116" i="22"/>
  <c r="K116" i="22"/>
  <c r="O115" i="22"/>
  <c r="N115" i="22"/>
  <c r="M115" i="22"/>
  <c r="L115" i="22"/>
  <c r="K115" i="22"/>
  <c r="O114" i="22"/>
  <c r="N114" i="22"/>
  <c r="M114" i="22"/>
  <c r="L114" i="22"/>
  <c r="K114" i="22"/>
  <c r="O113" i="22"/>
  <c r="N113" i="22"/>
  <c r="M113" i="22"/>
  <c r="L113" i="22"/>
  <c r="K113" i="22"/>
  <c r="O112" i="22"/>
  <c r="N112" i="22"/>
  <c r="M112" i="22"/>
  <c r="L112" i="22"/>
  <c r="K112" i="22"/>
  <c r="O111" i="22"/>
  <c r="N111" i="22"/>
  <c r="M111" i="22"/>
  <c r="L111" i="22"/>
  <c r="K111" i="22"/>
  <c r="O110" i="22"/>
  <c r="N110" i="22"/>
  <c r="M110" i="22"/>
  <c r="L110" i="22"/>
  <c r="K110" i="22"/>
  <c r="O109" i="22"/>
  <c r="N109" i="22"/>
  <c r="M109" i="22"/>
  <c r="L109" i="22"/>
  <c r="K109" i="22"/>
  <c r="O108" i="22"/>
  <c r="N108" i="22"/>
  <c r="M108" i="22"/>
  <c r="L108" i="22"/>
  <c r="K108" i="22"/>
  <c r="O107" i="22"/>
  <c r="N107" i="22"/>
  <c r="M107" i="22"/>
  <c r="L107" i="22"/>
  <c r="K107" i="22"/>
  <c r="O106" i="22"/>
  <c r="N106" i="22"/>
  <c r="M106" i="22"/>
  <c r="L106" i="22"/>
  <c r="K106" i="22"/>
  <c r="O105" i="22"/>
  <c r="N105" i="22"/>
  <c r="M105" i="22"/>
  <c r="L105" i="22"/>
  <c r="K105" i="22"/>
  <c r="O104" i="22"/>
  <c r="N104" i="22"/>
  <c r="M104" i="22"/>
  <c r="L104" i="22"/>
  <c r="K104" i="22"/>
  <c r="O103" i="22"/>
  <c r="N103" i="22"/>
  <c r="M103" i="22"/>
  <c r="L103" i="22"/>
  <c r="K103" i="22"/>
  <c r="O102" i="22"/>
  <c r="N102" i="22"/>
  <c r="M102" i="22"/>
  <c r="L102" i="22"/>
  <c r="K102" i="22"/>
  <c r="O101" i="22"/>
  <c r="N101" i="22"/>
  <c r="M101" i="22"/>
  <c r="L101" i="22"/>
  <c r="K101" i="22"/>
  <c r="O100" i="22"/>
  <c r="N100" i="22"/>
  <c r="M100" i="22"/>
  <c r="L100" i="22"/>
  <c r="K100" i="22"/>
  <c r="O99" i="22"/>
  <c r="N99" i="22"/>
  <c r="M99" i="22"/>
  <c r="L99" i="22"/>
  <c r="K99" i="22"/>
  <c r="O98" i="22"/>
  <c r="N98" i="22"/>
  <c r="M98" i="22"/>
  <c r="L98" i="22"/>
  <c r="K98" i="22"/>
  <c r="O97" i="22"/>
  <c r="N97" i="22"/>
  <c r="M97" i="22"/>
  <c r="L97" i="22"/>
  <c r="K97" i="22"/>
  <c r="O96" i="22"/>
  <c r="N96" i="22"/>
  <c r="M96" i="22"/>
  <c r="L96" i="22"/>
  <c r="K96" i="22"/>
  <c r="O95" i="22"/>
  <c r="N95" i="22"/>
  <c r="M95" i="22"/>
  <c r="L95" i="22"/>
  <c r="K95" i="22"/>
  <c r="O94" i="22"/>
  <c r="N94" i="22"/>
  <c r="M94" i="22"/>
  <c r="L94" i="22"/>
  <c r="K94" i="22"/>
  <c r="O93" i="22"/>
  <c r="N93" i="22"/>
  <c r="M93" i="22"/>
  <c r="L93" i="22"/>
  <c r="K93" i="22"/>
  <c r="O92" i="22"/>
  <c r="N92" i="22"/>
  <c r="M92" i="22"/>
  <c r="L92" i="22"/>
  <c r="K92" i="22"/>
  <c r="O91" i="22"/>
  <c r="N91" i="22"/>
  <c r="M91" i="22"/>
  <c r="L91" i="22"/>
  <c r="K91" i="22"/>
  <c r="O90" i="22"/>
  <c r="N90" i="22"/>
  <c r="M90" i="22"/>
  <c r="L90" i="22"/>
  <c r="K90" i="22"/>
  <c r="O89" i="22"/>
  <c r="N89" i="22"/>
  <c r="M89" i="22"/>
  <c r="L89" i="22"/>
  <c r="K89" i="22"/>
  <c r="O88" i="22"/>
  <c r="N88" i="22"/>
  <c r="M88" i="22"/>
  <c r="L88" i="22"/>
  <c r="K88" i="22"/>
  <c r="O87" i="22"/>
  <c r="N87" i="22"/>
  <c r="M87" i="22"/>
  <c r="L87" i="22"/>
  <c r="K87" i="22"/>
  <c r="O86" i="22"/>
  <c r="N86" i="22"/>
  <c r="M86" i="22"/>
  <c r="L86" i="22"/>
  <c r="K86" i="22"/>
  <c r="O85" i="22"/>
  <c r="N85" i="22"/>
  <c r="M85" i="22"/>
  <c r="L85" i="22"/>
  <c r="K85" i="22"/>
  <c r="O84" i="22"/>
  <c r="N84" i="22"/>
  <c r="M84" i="22"/>
  <c r="L84" i="22"/>
  <c r="K84" i="22"/>
  <c r="O83" i="22"/>
  <c r="N83" i="22"/>
  <c r="M83" i="22"/>
  <c r="L83" i="22"/>
  <c r="K83" i="22"/>
  <c r="O82" i="22"/>
  <c r="N82" i="22"/>
  <c r="M82" i="22"/>
  <c r="L82" i="22"/>
  <c r="K82" i="22"/>
  <c r="O81" i="22"/>
  <c r="N81" i="22"/>
  <c r="M81" i="22"/>
  <c r="L81" i="22"/>
  <c r="K81" i="22"/>
  <c r="O80" i="22"/>
  <c r="N80" i="22"/>
  <c r="M80" i="22"/>
  <c r="L80" i="22"/>
  <c r="K80" i="22"/>
  <c r="O79" i="22"/>
  <c r="N79" i="22"/>
  <c r="M79" i="22"/>
  <c r="L79" i="22"/>
  <c r="K79" i="22"/>
  <c r="O78" i="22"/>
  <c r="N78" i="22"/>
  <c r="M78" i="22"/>
  <c r="L78" i="22"/>
  <c r="K78" i="22"/>
  <c r="O77" i="22"/>
  <c r="N77" i="22"/>
  <c r="M77" i="22"/>
  <c r="L77" i="22"/>
  <c r="K77" i="22"/>
  <c r="O76" i="22"/>
  <c r="N76" i="22"/>
  <c r="M76" i="22"/>
  <c r="L76" i="22"/>
  <c r="K76" i="22"/>
  <c r="O75" i="22"/>
  <c r="N75" i="22"/>
  <c r="M75" i="22"/>
  <c r="L75" i="22"/>
  <c r="K75" i="22"/>
  <c r="O74" i="22"/>
  <c r="N74" i="22"/>
  <c r="M74" i="22"/>
  <c r="L74" i="22"/>
  <c r="K74" i="22"/>
  <c r="O73" i="22"/>
  <c r="N73" i="22"/>
  <c r="M73" i="22"/>
  <c r="L73" i="22"/>
  <c r="K73" i="22"/>
  <c r="O72" i="22"/>
  <c r="N72" i="22"/>
  <c r="M72" i="22"/>
  <c r="L72" i="22"/>
  <c r="K72" i="22"/>
  <c r="O71" i="22"/>
  <c r="N71" i="22"/>
  <c r="M71" i="22"/>
  <c r="L71" i="22"/>
  <c r="K71" i="22"/>
  <c r="O70" i="22"/>
  <c r="N70" i="22"/>
  <c r="M70" i="22"/>
  <c r="L70" i="22"/>
  <c r="K70" i="22"/>
  <c r="O69" i="22"/>
  <c r="N69" i="22"/>
  <c r="M69" i="22"/>
  <c r="L69" i="22"/>
  <c r="K69" i="22"/>
  <c r="O68" i="22"/>
  <c r="N68" i="22"/>
  <c r="M68" i="22"/>
  <c r="L68" i="22"/>
  <c r="K68" i="22"/>
  <c r="O67" i="22"/>
  <c r="N67" i="22"/>
  <c r="M67" i="22"/>
  <c r="L67" i="22"/>
  <c r="K67" i="22"/>
  <c r="O66" i="22"/>
  <c r="N66" i="22"/>
  <c r="M66" i="22"/>
  <c r="L66" i="22"/>
  <c r="K66" i="22"/>
  <c r="O65" i="22"/>
  <c r="N65" i="22"/>
  <c r="M65" i="22"/>
  <c r="L65" i="22"/>
  <c r="K65" i="22"/>
  <c r="O64" i="22"/>
  <c r="N64" i="22"/>
  <c r="M64" i="22"/>
  <c r="L64" i="22"/>
  <c r="K64" i="22"/>
  <c r="O63" i="22"/>
  <c r="N63" i="22"/>
  <c r="M63" i="22"/>
  <c r="L63" i="22"/>
  <c r="K63" i="22"/>
  <c r="O62" i="22"/>
  <c r="N62" i="22"/>
  <c r="M62" i="22"/>
  <c r="L62" i="22"/>
  <c r="K62" i="22"/>
  <c r="O61" i="22"/>
  <c r="N61" i="22"/>
  <c r="M61" i="22"/>
  <c r="L61" i="22"/>
  <c r="K61" i="22"/>
  <c r="O60" i="22"/>
  <c r="N60" i="22"/>
  <c r="M60" i="22"/>
  <c r="L60" i="22"/>
  <c r="K60" i="22"/>
  <c r="O59" i="22"/>
  <c r="N59" i="22"/>
  <c r="M59" i="22"/>
  <c r="L59" i="22"/>
  <c r="K59" i="22"/>
  <c r="O58" i="22"/>
  <c r="N58" i="22"/>
  <c r="M58" i="22"/>
  <c r="L58" i="22"/>
  <c r="K58" i="22"/>
  <c r="O57" i="22"/>
  <c r="N57" i="22"/>
  <c r="M57" i="22"/>
  <c r="L57" i="22"/>
  <c r="K57" i="22"/>
  <c r="O56" i="22"/>
  <c r="N56" i="22"/>
  <c r="M56" i="22"/>
  <c r="L56" i="22"/>
  <c r="K56" i="22"/>
  <c r="O55" i="22"/>
  <c r="N55" i="22"/>
  <c r="M55" i="22"/>
  <c r="L55" i="22"/>
  <c r="K55" i="22"/>
  <c r="O54" i="22"/>
  <c r="N54" i="22"/>
  <c r="M54" i="22"/>
  <c r="L54" i="22"/>
  <c r="K54" i="22"/>
  <c r="O53" i="22"/>
  <c r="N53" i="22"/>
  <c r="M53" i="22"/>
  <c r="L53" i="22"/>
  <c r="K53" i="22"/>
  <c r="O52" i="22"/>
  <c r="N52" i="22"/>
  <c r="M52" i="22"/>
  <c r="L52" i="22"/>
  <c r="K52" i="22"/>
  <c r="O51" i="22"/>
  <c r="N51" i="22"/>
  <c r="M51" i="22"/>
  <c r="L51" i="22"/>
  <c r="K51" i="22"/>
  <c r="O50" i="22"/>
  <c r="N50" i="22"/>
  <c r="M50" i="22"/>
  <c r="L50" i="22"/>
  <c r="K50" i="22"/>
  <c r="O49" i="22"/>
  <c r="N49" i="22"/>
  <c r="M49" i="22"/>
  <c r="L49" i="22"/>
  <c r="K49" i="22"/>
  <c r="O48" i="22"/>
  <c r="N48" i="22"/>
  <c r="M48" i="22"/>
  <c r="L48" i="22"/>
  <c r="K48" i="22"/>
  <c r="O47" i="22"/>
  <c r="N47" i="22"/>
  <c r="M47" i="22"/>
  <c r="L47" i="22"/>
  <c r="K47" i="22"/>
  <c r="O46" i="22"/>
  <c r="N46" i="22"/>
  <c r="M46" i="22"/>
  <c r="L46" i="22"/>
  <c r="K46" i="22"/>
  <c r="O45" i="22"/>
  <c r="N45" i="22"/>
  <c r="M45" i="22"/>
  <c r="L45" i="22"/>
  <c r="K45" i="22"/>
  <c r="O44" i="22"/>
  <c r="N44" i="22"/>
  <c r="M44" i="22"/>
  <c r="L44" i="22"/>
  <c r="K44" i="22"/>
  <c r="O43" i="22"/>
  <c r="N43" i="22"/>
  <c r="M43" i="22"/>
  <c r="L43" i="22"/>
  <c r="K43" i="22"/>
  <c r="O42" i="22"/>
  <c r="N42" i="22"/>
  <c r="M42" i="22"/>
  <c r="L42" i="22"/>
  <c r="K42" i="22"/>
  <c r="O41" i="22"/>
  <c r="N41" i="22"/>
  <c r="M41" i="22"/>
  <c r="L41" i="22"/>
  <c r="K41" i="22"/>
  <c r="O40" i="22"/>
  <c r="N40" i="22"/>
  <c r="M40" i="22"/>
  <c r="L40" i="22"/>
  <c r="K40" i="22"/>
  <c r="O39" i="22"/>
  <c r="N39" i="22"/>
  <c r="M39" i="22"/>
  <c r="L39" i="22"/>
  <c r="K39" i="22"/>
  <c r="O38" i="22"/>
  <c r="N38" i="22"/>
  <c r="M38" i="22"/>
  <c r="L38" i="22"/>
  <c r="K38" i="22"/>
  <c r="O37" i="22"/>
  <c r="N37" i="22"/>
  <c r="M37" i="22"/>
  <c r="L37" i="22"/>
  <c r="K37" i="22"/>
  <c r="O36" i="22"/>
  <c r="N36" i="22"/>
  <c r="M36" i="22"/>
  <c r="L36" i="22"/>
  <c r="K36" i="22"/>
  <c r="O35" i="22"/>
  <c r="N35" i="22"/>
  <c r="M35" i="22"/>
  <c r="L35" i="22"/>
  <c r="K35" i="22"/>
  <c r="O34" i="22"/>
  <c r="N34" i="22"/>
  <c r="M34" i="22"/>
  <c r="L34" i="22"/>
  <c r="K34" i="22"/>
  <c r="O33" i="22"/>
  <c r="N33" i="22"/>
  <c r="M33" i="22"/>
  <c r="L33" i="22"/>
  <c r="K33" i="22"/>
  <c r="O32" i="22"/>
  <c r="N32" i="22"/>
  <c r="M32" i="22"/>
  <c r="L32" i="22"/>
  <c r="K32" i="22"/>
  <c r="O31" i="22"/>
  <c r="N31" i="22"/>
  <c r="M31" i="22"/>
  <c r="L31" i="22"/>
  <c r="K31" i="22"/>
  <c r="O30" i="22"/>
  <c r="N30" i="22"/>
  <c r="M30" i="22"/>
  <c r="L30" i="22"/>
  <c r="K30" i="22"/>
  <c r="O29" i="22"/>
  <c r="N29" i="22"/>
  <c r="M29" i="22"/>
  <c r="L29" i="22"/>
  <c r="K29" i="22"/>
  <c r="O28" i="22"/>
  <c r="N28" i="22"/>
  <c r="M28" i="22"/>
  <c r="L28" i="22"/>
  <c r="K28" i="22"/>
  <c r="O27" i="22"/>
  <c r="N27" i="22"/>
  <c r="M27" i="22"/>
  <c r="L27" i="22"/>
  <c r="K27" i="22"/>
  <c r="O26" i="22"/>
  <c r="N26" i="22"/>
  <c r="M26" i="22"/>
  <c r="L26" i="22"/>
  <c r="K26" i="22"/>
  <c r="O25" i="22"/>
  <c r="N25" i="22"/>
  <c r="M25" i="22"/>
  <c r="L25" i="22"/>
  <c r="K25" i="22"/>
  <c r="O24" i="22"/>
  <c r="N24" i="22"/>
  <c r="M24" i="22"/>
  <c r="L24" i="22"/>
  <c r="K24" i="22"/>
  <c r="O23" i="22"/>
  <c r="N23" i="22"/>
  <c r="M23" i="22"/>
  <c r="L23" i="22"/>
  <c r="K23" i="22"/>
  <c r="O22" i="22"/>
  <c r="N22" i="22"/>
  <c r="M22" i="22"/>
  <c r="L22" i="22"/>
  <c r="K22" i="22"/>
  <c r="O21" i="22"/>
  <c r="N21" i="22"/>
  <c r="M21" i="22"/>
  <c r="L21" i="22"/>
  <c r="K21" i="22"/>
  <c r="O20" i="22"/>
  <c r="N20" i="22"/>
  <c r="M20" i="22"/>
  <c r="L20" i="22"/>
  <c r="K20" i="22"/>
  <c r="O19" i="22"/>
  <c r="N19" i="22"/>
  <c r="M19" i="22"/>
  <c r="L19" i="22"/>
  <c r="K19" i="22"/>
  <c r="O18" i="22"/>
  <c r="N18" i="22"/>
  <c r="M18" i="22"/>
  <c r="L18" i="22"/>
  <c r="K18" i="22"/>
  <c r="O17" i="22"/>
  <c r="N17" i="22"/>
  <c r="M17" i="22"/>
  <c r="L17" i="22"/>
  <c r="K17" i="22"/>
  <c r="O16" i="22"/>
  <c r="N16" i="22"/>
  <c r="M16" i="22"/>
  <c r="L16" i="22"/>
  <c r="K16" i="22"/>
  <c r="O15" i="22"/>
  <c r="N15" i="22"/>
  <c r="M15" i="22"/>
  <c r="L15" i="22"/>
  <c r="K15" i="22"/>
  <c r="O14" i="22"/>
  <c r="N14" i="22"/>
  <c r="M14" i="22"/>
  <c r="L14" i="22"/>
  <c r="K14" i="22"/>
  <c r="O13" i="22"/>
  <c r="N13" i="22"/>
  <c r="M13" i="22"/>
  <c r="L13" i="22"/>
  <c r="K13" i="22"/>
  <c r="O12" i="22"/>
  <c r="N12" i="22"/>
  <c r="M12" i="22"/>
  <c r="L12" i="22"/>
  <c r="K12" i="22"/>
  <c r="O270" i="21"/>
  <c r="N270" i="21"/>
  <c r="M270" i="21"/>
  <c r="L270" i="21"/>
  <c r="K270" i="21"/>
  <c r="O269" i="21"/>
  <c r="N269" i="21"/>
  <c r="M269" i="21"/>
  <c r="L269" i="21"/>
  <c r="K269" i="21"/>
  <c r="O268" i="21"/>
  <c r="N268" i="21"/>
  <c r="M268" i="21"/>
  <c r="L268" i="21"/>
  <c r="K268" i="21"/>
  <c r="O267" i="21"/>
  <c r="N267" i="21"/>
  <c r="M267" i="21"/>
  <c r="L267" i="21"/>
  <c r="K267" i="21"/>
  <c r="O266" i="21"/>
  <c r="N266" i="21"/>
  <c r="M266" i="21"/>
  <c r="L266" i="21"/>
  <c r="K266" i="21"/>
  <c r="O265" i="21"/>
  <c r="N265" i="21"/>
  <c r="M265" i="21"/>
  <c r="L265" i="21"/>
  <c r="K265" i="21"/>
  <c r="O264" i="21"/>
  <c r="N264" i="21"/>
  <c r="M264" i="21"/>
  <c r="L264" i="21"/>
  <c r="K264" i="21"/>
  <c r="O263" i="21"/>
  <c r="N263" i="21"/>
  <c r="M263" i="21"/>
  <c r="L263" i="21"/>
  <c r="K263" i="21"/>
  <c r="O262" i="21"/>
  <c r="N262" i="21"/>
  <c r="M262" i="21"/>
  <c r="L262" i="21"/>
  <c r="K262" i="21"/>
  <c r="O261" i="21"/>
  <c r="N261" i="21"/>
  <c r="M261" i="21"/>
  <c r="L261" i="21"/>
  <c r="K261" i="21"/>
  <c r="O260" i="21"/>
  <c r="N260" i="21"/>
  <c r="M260" i="21"/>
  <c r="L260" i="21"/>
  <c r="K260" i="21"/>
  <c r="O259" i="21"/>
  <c r="N259" i="21"/>
  <c r="M259" i="21"/>
  <c r="L259" i="21"/>
  <c r="K259" i="21"/>
  <c r="O258" i="21"/>
  <c r="N258" i="21"/>
  <c r="M258" i="21"/>
  <c r="L258" i="21"/>
  <c r="K258" i="21"/>
  <c r="O257" i="21"/>
  <c r="N257" i="21"/>
  <c r="M257" i="21"/>
  <c r="L257" i="21"/>
  <c r="K257" i="21"/>
  <c r="O256" i="21"/>
  <c r="N256" i="21"/>
  <c r="M256" i="21"/>
  <c r="L256" i="21"/>
  <c r="K256" i="21"/>
  <c r="O255" i="21"/>
  <c r="N255" i="21"/>
  <c r="M255" i="21"/>
  <c r="L255" i="21"/>
  <c r="K255" i="21"/>
  <c r="O254" i="21"/>
  <c r="N254" i="21"/>
  <c r="M254" i="21"/>
  <c r="L254" i="21"/>
  <c r="K254" i="21"/>
  <c r="O253" i="21"/>
  <c r="N253" i="21"/>
  <c r="M253" i="21"/>
  <c r="L253" i="21"/>
  <c r="K253" i="21"/>
  <c r="O252" i="21"/>
  <c r="N252" i="21"/>
  <c r="M252" i="21"/>
  <c r="L252" i="21"/>
  <c r="K252" i="21"/>
  <c r="O251" i="21"/>
  <c r="N251" i="21"/>
  <c r="M251" i="21"/>
  <c r="L251" i="21"/>
  <c r="K251" i="21"/>
  <c r="O250" i="21"/>
  <c r="N250" i="21"/>
  <c r="M250" i="21"/>
  <c r="L250" i="21"/>
  <c r="K250" i="21"/>
  <c r="O249" i="21"/>
  <c r="N249" i="21"/>
  <c r="M249" i="21"/>
  <c r="L249" i="21"/>
  <c r="K249" i="21"/>
  <c r="O248" i="21"/>
  <c r="N248" i="21"/>
  <c r="M248" i="21"/>
  <c r="L248" i="21"/>
  <c r="K248" i="21"/>
  <c r="O247" i="21"/>
  <c r="N247" i="21"/>
  <c r="M247" i="21"/>
  <c r="L247" i="21"/>
  <c r="K247" i="21"/>
  <c r="O246" i="21"/>
  <c r="N246" i="21"/>
  <c r="M246" i="21"/>
  <c r="L246" i="21"/>
  <c r="K246" i="21"/>
  <c r="O245" i="21"/>
  <c r="N245" i="21"/>
  <c r="M245" i="21"/>
  <c r="L245" i="21"/>
  <c r="K245" i="21"/>
  <c r="O244" i="21"/>
  <c r="N244" i="21"/>
  <c r="M244" i="21"/>
  <c r="L244" i="21"/>
  <c r="K244" i="21"/>
  <c r="O243" i="21"/>
  <c r="N243" i="21"/>
  <c r="M243" i="21"/>
  <c r="L243" i="21"/>
  <c r="K243" i="21"/>
  <c r="O242" i="21"/>
  <c r="N242" i="21"/>
  <c r="M242" i="21"/>
  <c r="L242" i="21"/>
  <c r="K242" i="21"/>
  <c r="O241" i="21"/>
  <c r="N241" i="21"/>
  <c r="M241" i="21"/>
  <c r="L241" i="21"/>
  <c r="K241" i="21"/>
  <c r="O240" i="21"/>
  <c r="N240" i="21"/>
  <c r="M240" i="21"/>
  <c r="L240" i="21"/>
  <c r="K240" i="21"/>
  <c r="O239" i="21"/>
  <c r="N239" i="21"/>
  <c r="M239" i="21"/>
  <c r="L239" i="21"/>
  <c r="K239" i="21"/>
  <c r="O238" i="21"/>
  <c r="N238" i="21"/>
  <c r="M238" i="21"/>
  <c r="L238" i="21"/>
  <c r="K238" i="21"/>
  <c r="O237" i="21"/>
  <c r="N237" i="21"/>
  <c r="M237" i="21"/>
  <c r="L237" i="21"/>
  <c r="K237" i="21"/>
  <c r="O236" i="21"/>
  <c r="N236" i="21"/>
  <c r="M236" i="21"/>
  <c r="L236" i="21"/>
  <c r="K236" i="21"/>
  <c r="O235" i="21"/>
  <c r="N235" i="21"/>
  <c r="M235" i="21"/>
  <c r="L235" i="21"/>
  <c r="K235" i="21"/>
  <c r="O234" i="21"/>
  <c r="N234" i="21"/>
  <c r="M234" i="21"/>
  <c r="L234" i="21"/>
  <c r="K234" i="21"/>
  <c r="O233" i="21"/>
  <c r="N233" i="21"/>
  <c r="M233" i="21"/>
  <c r="L233" i="21"/>
  <c r="K233" i="21"/>
  <c r="O232" i="21"/>
  <c r="N232" i="21"/>
  <c r="M232" i="21"/>
  <c r="L232" i="21"/>
  <c r="K232" i="21"/>
  <c r="O231" i="21"/>
  <c r="N231" i="21"/>
  <c r="M231" i="21"/>
  <c r="L231" i="21"/>
  <c r="K231" i="21"/>
  <c r="O230" i="21"/>
  <c r="N230" i="21"/>
  <c r="M230" i="21"/>
  <c r="L230" i="21"/>
  <c r="K230" i="21"/>
  <c r="O229" i="21"/>
  <c r="N229" i="21"/>
  <c r="M229" i="21"/>
  <c r="L229" i="21"/>
  <c r="K229" i="21"/>
  <c r="O228" i="21"/>
  <c r="N228" i="21"/>
  <c r="M228" i="21"/>
  <c r="L228" i="21"/>
  <c r="K228" i="21"/>
  <c r="O227" i="21"/>
  <c r="N227" i="21"/>
  <c r="M227" i="21"/>
  <c r="L227" i="21"/>
  <c r="K227" i="21"/>
  <c r="O226" i="21"/>
  <c r="N226" i="21"/>
  <c r="M226" i="21"/>
  <c r="L226" i="21"/>
  <c r="K226" i="21"/>
  <c r="O225" i="21"/>
  <c r="N225" i="21"/>
  <c r="M225" i="21"/>
  <c r="L225" i="21"/>
  <c r="K225" i="21"/>
  <c r="O224" i="21"/>
  <c r="N224" i="21"/>
  <c r="M224" i="21"/>
  <c r="L224" i="21"/>
  <c r="K224" i="21"/>
  <c r="O223" i="21"/>
  <c r="N223" i="21"/>
  <c r="M223" i="21"/>
  <c r="L223" i="21"/>
  <c r="K223" i="21"/>
  <c r="O222" i="21"/>
  <c r="N222" i="21"/>
  <c r="M222" i="21"/>
  <c r="L222" i="21"/>
  <c r="K222" i="21"/>
  <c r="O221" i="21"/>
  <c r="N221" i="21"/>
  <c r="M221" i="21"/>
  <c r="L221" i="21"/>
  <c r="K221" i="21"/>
  <c r="O220" i="21"/>
  <c r="N220" i="21"/>
  <c r="M220" i="21"/>
  <c r="L220" i="21"/>
  <c r="K220" i="21"/>
  <c r="O219" i="21"/>
  <c r="N219" i="21"/>
  <c r="M219" i="21"/>
  <c r="L219" i="21"/>
  <c r="K219" i="21"/>
  <c r="O218" i="21"/>
  <c r="N218" i="21"/>
  <c r="M218" i="21"/>
  <c r="L218" i="21"/>
  <c r="K218" i="21"/>
  <c r="O217" i="21"/>
  <c r="N217" i="21"/>
  <c r="M217" i="21"/>
  <c r="L217" i="21"/>
  <c r="K217" i="21"/>
  <c r="O216" i="21"/>
  <c r="N216" i="21"/>
  <c r="M216" i="21"/>
  <c r="L216" i="21"/>
  <c r="K216" i="21"/>
  <c r="O215" i="21"/>
  <c r="N215" i="21"/>
  <c r="M215" i="21"/>
  <c r="L215" i="21"/>
  <c r="K215" i="21"/>
  <c r="O214" i="21"/>
  <c r="N214" i="21"/>
  <c r="M214" i="21"/>
  <c r="L214" i="21"/>
  <c r="K214" i="21"/>
  <c r="O213" i="21"/>
  <c r="N213" i="21"/>
  <c r="M213" i="21"/>
  <c r="L213" i="21"/>
  <c r="K213" i="21"/>
  <c r="O212" i="21"/>
  <c r="N212" i="21"/>
  <c r="M212" i="21"/>
  <c r="L212" i="21"/>
  <c r="K212" i="21"/>
  <c r="O211" i="21"/>
  <c r="N211" i="21"/>
  <c r="M211" i="21"/>
  <c r="L211" i="21"/>
  <c r="K211" i="21"/>
  <c r="O210" i="21"/>
  <c r="N210" i="21"/>
  <c r="M210" i="21"/>
  <c r="L210" i="21"/>
  <c r="K210" i="21"/>
  <c r="O209" i="21"/>
  <c r="N209" i="21"/>
  <c r="M209" i="21"/>
  <c r="L209" i="21"/>
  <c r="K209" i="21"/>
  <c r="O208" i="21"/>
  <c r="N208" i="21"/>
  <c r="M208" i="21"/>
  <c r="L208" i="21"/>
  <c r="K208" i="21"/>
  <c r="O207" i="21"/>
  <c r="N207" i="21"/>
  <c r="M207" i="21"/>
  <c r="L207" i="21"/>
  <c r="K207" i="21"/>
  <c r="O206" i="21"/>
  <c r="N206" i="21"/>
  <c r="M206" i="21"/>
  <c r="L206" i="21"/>
  <c r="K206" i="21"/>
  <c r="O205" i="21"/>
  <c r="N205" i="21"/>
  <c r="M205" i="21"/>
  <c r="L205" i="21"/>
  <c r="K205" i="21"/>
  <c r="O204" i="21"/>
  <c r="N204" i="21"/>
  <c r="M204" i="21"/>
  <c r="L204" i="21"/>
  <c r="K204" i="21"/>
  <c r="O203" i="21"/>
  <c r="N203" i="21"/>
  <c r="M203" i="21"/>
  <c r="L203" i="21"/>
  <c r="K203" i="21"/>
  <c r="O202" i="21"/>
  <c r="N202" i="21"/>
  <c r="M202" i="21"/>
  <c r="L202" i="21"/>
  <c r="K202" i="21"/>
  <c r="O201" i="21"/>
  <c r="N201" i="21"/>
  <c r="M201" i="21"/>
  <c r="L201" i="21"/>
  <c r="K201" i="21"/>
  <c r="O200" i="21"/>
  <c r="N200" i="21"/>
  <c r="M200" i="21"/>
  <c r="L200" i="21"/>
  <c r="K200" i="21"/>
  <c r="O199" i="21"/>
  <c r="N199" i="21"/>
  <c r="M199" i="21"/>
  <c r="L199" i="21"/>
  <c r="K199" i="21"/>
  <c r="O198" i="21"/>
  <c r="N198" i="21"/>
  <c r="M198" i="21"/>
  <c r="L198" i="21"/>
  <c r="K198" i="21"/>
  <c r="O197" i="21"/>
  <c r="N197" i="21"/>
  <c r="M197" i="21"/>
  <c r="L197" i="21"/>
  <c r="K197" i="21"/>
  <c r="O196" i="21"/>
  <c r="N196" i="21"/>
  <c r="M196" i="21"/>
  <c r="L196" i="21"/>
  <c r="K196" i="21"/>
  <c r="O195" i="21"/>
  <c r="N195" i="21"/>
  <c r="M195" i="21"/>
  <c r="L195" i="21"/>
  <c r="K195" i="21"/>
  <c r="O194" i="21"/>
  <c r="N194" i="21"/>
  <c r="M194" i="21"/>
  <c r="L194" i="21"/>
  <c r="K194" i="21"/>
  <c r="O193" i="21"/>
  <c r="N193" i="21"/>
  <c r="M193" i="21"/>
  <c r="L193" i="21"/>
  <c r="K193" i="21"/>
  <c r="O192" i="21"/>
  <c r="N192" i="21"/>
  <c r="M192" i="21"/>
  <c r="L192" i="21"/>
  <c r="K192" i="21"/>
  <c r="O191" i="21"/>
  <c r="N191" i="21"/>
  <c r="M191" i="21"/>
  <c r="L191" i="21"/>
  <c r="K191" i="21"/>
  <c r="O190" i="21"/>
  <c r="N190" i="21"/>
  <c r="M190" i="21"/>
  <c r="L190" i="21"/>
  <c r="K190" i="21"/>
  <c r="O189" i="21"/>
  <c r="N189" i="21"/>
  <c r="M189" i="21"/>
  <c r="L189" i="21"/>
  <c r="K189" i="21"/>
  <c r="O188" i="21"/>
  <c r="N188" i="21"/>
  <c r="M188" i="21"/>
  <c r="L188" i="21"/>
  <c r="K188" i="21"/>
  <c r="O187" i="21"/>
  <c r="N187" i="21"/>
  <c r="M187" i="21"/>
  <c r="L187" i="21"/>
  <c r="K187" i="21"/>
  <c r="O186" i="21"/>
  <c r="N186" i="21"/>
  <c r="M186" i="21"/>
  <c r="L186" i="21"/>
  <c r="K186" i="21"/>
  <c r="O185" i="21"/>
  <c r="N185" i="21"/>
  <c r="M185" i="21"/>
  <c r="L185" i="21"/>
  <c r="K185" i="21"/>
  <c r="O184" i="21"/>
  <c r="N184" i="21"/>
  <c r="M184" i="21"/>
  <c r="L184" i="21"/>
  <c r="K184" i="21"/>
  <c r="O183" i="21"/>
  <c r="N183" i="21"/>
  <c r="M183" i="21"/>
  <c r="L183" i="21"/>
  <c r="K183" i="21"/>
  <c r="O182" i="21"/>
  <c r="N182" i="21"/>
  <c r="M182" i="21"/>
  <c r="L182" i="21"/>
  <c r="K182" i="21"/>
  <c r="O181" i="21"/>
  <c r="N181" i="21"/>
  <c r="M181" i="21"/>
  <c r="L181" i="21"/>
  <c r="K181" i="21"/>
  <c r="O180" i="21"/>
  <c r="N180" i="21"/>
  <c r="M180" i="21"/>
  <c r="L180" i="21"/>
  <c r="K180" i="21"/>
  <c r="O179" i="21"/>
  <c r="N179" i="21"/>
  <c r="M179" i="21"/>
  <c r="L179" i="21"/>
  <c r="K179" i="21"/>
  <c r="O178" i="21"/>
  <c r="N178" i="21"/>
  <c r="M178" i="21"/>
  <c r="L178" i="21"/>
  <c r="K178" i="21"/>
  <c r="O177" i="21"/>
  <c r="N177" i="21"/>
  <c r="M177" i="21"/>
  <c r="L177" i="21"/>
  <c r="K177" i="21"/>
  <c r="O176" i="21"/>
  <c r="N176" i="21"/>
  <c r="M176" i="21"/>
  <c r="L176" i="21"/>
  <c r="K176" i="21"/>
  <c r="O175" i="21"/>
  <c r="N175" i="21"/>
  <c r="M175" i="21"/>
  <c r="L175" i="21"/>
  <c r="K175" i="21"/>
  <c r="O174" i="21"/>
  <c r="N174" i="21"/>
  <c r="M174" i="21"/>
  <c r="L174" i="21"/>
  <c r="K174" i="21"/>
  <c r="O173" i="21"/>
  <c r="N173" i="21"/>
  <c r="M173" i="21"/>
  <c r="L173" i="21"/>
  <c r="K173" i="21"/>
  <c r="O172" i="21"/>
  <c r="N172" i="21"/>
  <c r="M172" i="21"/>
  <c r="L172" i="21"/>
  <c r="K172" i="21"/>
  <c r="O171" i="21"/>
  <c r="N171" i="21"/>
  <c r="M171" i="21"/>
  <c r="L171" i="21"/>
  <c r="K171" i="21"/>
  <c r="O170" i="21"/>
  <c r="N170" i="21"/>
  <c r="M170" i="21"/>
  <c r="L170" i="21"/>
  <c r="K170" i="21"/>
  <c r="O169" i="21"/>
  <c r="N169" i="21"/>
  <c r="M169" i="21"/>
  <c r="L169" i="21"/>
  <c r="K169" i="21"/>
  <c r="O168" i="21"/>
  <c r="N168" i="21"/>
  <c r="M168" i="21"/>
  <c r="L168" i="21"/>
  <c r="K168" i="21"/>
  <c r="O167" i="21"/>
  <c r="N167" i="21"/>
  <c r="M167" i="21"/>
  <c r="L167" i="21"/>
  <c r="K167" i="21"/>
  <c r="O166" i="21"/>
  <c r="N166" i="21"/>
  <c r="M166" i="21"/>
  <c r="L166" i="21"/>
  <c r="K166" i="21"/>
  <c r="O165" i="21"/>
  <c r="N165" i="21"/>
  <c r="M165" i="21"/>
  <c r="L165" i="21"/>
  <c r="K165" i="21"/>
  <c r="O164" i="21"/>
  <c r="N164" i="21"/>
  <c r="M164" i="21"/>
  <c r="L164" i="21"/>
  <c r="K164" i="21"/>
  <c r="O163" i="21"/>
  <c r="N163" i="21"/>
  <c r="M163" i="21"/>
  <c r="L163" i="21"/>
  <c r="K163" i="21"/>
  <c r="O162" i="21"/>
  <c r="N162" i="21"/>
  <c r="M162" i="21"/>
  <c r="L162" i="21"/>
  <c r="K162" i="21"/>
  <c r="O161" i="21"/>
  <c r="N161" i="21"/>
  <c r="M161" i="21"/>
  <c r="L161" i="21"/>
  <c r="K161" i="21"/>
  <c r="O160" i="21"/>
  <c r="N160" i="21"/>
  <c r="M160" i="21"/>
  <c r="L160" i="21"/>
  <c r="K160" i="21"/>
  <c r="O159" i="21"/>
  <c r="N159" i="21"/>
  <c r="M159" i="21"/>
  <c r="L159" i="21"/>
  <c r="K159" i="21"/>
  <c r="O158" i="21"/>
  <c r="N158" i="21"/>
  <c r="M158" i="21"/>
  <c r="L158" i="21"/>
  <c r="K158" i="21"/>
  <c r="O157" i="21"/>
  <c r="N157" i="21"/>
  <c r="M157" i="21"/>
  <c r="L157" i="21"/>
  <c r="K157" i="21"/>
  <c r="O156" i="21"/>
  <c r="N156" i="21"/>
  <c r="M156" i="21"/>
  <c r="L156" i="21"/>
  <c r="K156" i="21"/>
  <c r="O155" i="21"/>
  <c r="N155" i="21"/>
  <c r="M155" i="21"/>
  <c r="L155" i="21"/>
  <c r="K155" i="21"/>
  <c r="O154" i="21"/>
  <c r="N154" i="21"/>
  <c r="M154" i="21"/>
  <c r="L154" i="21"/>
  <c r="K154" i="21"/>
  <c r="O153" i="21"/>
  <c r="N153" i="21"/>
  <c r="M153" i="21"/>
  <c r="L153" i="21"/>
  <c r="K153" i="21"/>
  <c r="O152" i="21"/>
  <c r="N152" i="21"/>
  <c r="M152" i="21"/>
  <c r="L152" i="21"/>
  <c r="K152" i="21"/>
  <c r="O151" i="21"/>
  <c r="N151" i="21"/>
  <c r="M151" i="21"/>
  <c r="L151" i="21"/>
  <c r="K151" i="21"/>
  <c r="O150" i="21"/>
  <c r="N150" i="21"/>
  <c r="M150" i="21"/>
  <c r="L150" i="21"/>
  <c r="K150" i="21"/>
  <c r="O149" i="21"/>
  <c r="N149" i="21"/>
  <c r="M149" i="21"/>
  <c r="L149" i="21"/>
  <c r="K149" i="21"/>
  <c r="O148" i="21"/>
  <c r="N148" i="21"/>
  <c r="M148" i="21"/>
  <c r="L148" i="21"/>
  <c r="K148" i="21"/>
  <c r="O147" i="21"/>
  <c r="N147" i="21"/>
  <c r="M147" i="21"/>
  <c r="L147" i="21"/>
  <c r="K147" i="21"/>
  <c r="O146" i="21"/>
  <c r="N146" i="21"/>
  <c r="M146" i="21"/>
  <c r="L146" i="21"/>
  <c r="K146" i="21"/>
  <c r="O145" i="21"/>
  <c r="N145" i="21"/>
  <c r="M145" i="21"/>
  <c r="L145" i="21"/>
  <c r="K145" i="21"/>
  <c r="O144" i="21"/>
  <c r="N144" i="21"/>
  <c r="M144" i="21"/>
  <c r="L144" i="21"/>
  <c r="K144" i="21"/>
  <c r="O143" i="21"/>
  <c r="N143" i="21"/>
  <c r="M143" i="21"/>
  <c r="L143" i="21"/>
  <c r="K143" i="21"/>
  <c r="O142" i="21"/>
  <c r="N142" i="21"/>
  <c r="M142" i="21"/>
  <c r="L142" i="21"/>
  <c r="K142" i="21"/>
  <c r="O141" i="21"/>
  <c r="N141" i="21"/>
  <c r="M141" i="21"/>
  <c r="L141" i="21"/>
  <c r="K141" i="21"/>
  <c r="O140" i="21"/>
  <c r="N140" i="21"/>
  <c r="M140" i="21"/>
  <c r="L140" i="21"/>
  <c r="K140" i="21"/>
  <c r="O139" i="21"/>
  <c r="N139" i="21"/>
  <c r="M139" i="21"/>
  <c r="L139" i="21"/>
  <c r="K139" i="21"/>
  <c r="O138" i="21"/>
  <c r="N138" i="21"/>
  <c r="M138" i="21"/>
  <c r="L138" i="21"/>
  <c r="K138" i="21"/>
  <c r="O137" i="21"/>
  <c r="N137" i="21"/>
  <c r="M137" i="21"/>
  <c r="L137" i="21"/>
  <c r="K137" i="21"/>
  <c r="O136" i="21"/>
  <c r="N136" i="21"/>
  <c r="M136" i="21"/>
  <c r="L136" i="21"/>
  <c r="K136" i="21"/>
  <c r="O135" i="21"/>
  <c r="N135" i="21"/>
  <c r="M135" i="21"/>
  <c r="L135" i="21"/>
  <c r="K135" i="21"/>
  <c r="O134" i="21"/>
  <c r="N134" i="21"/>
  <c r="M134" i="21"/>
  <c r="L134" i="21"/>
  <c r="K134" i="21"/>
  <c r="O133" i="21"/>
  <c r="N133" i="21"/>
  <c r="M133" i="21"/>
  <c r="L133" i="21"/>
  <c r="K133" i="21"/>
  <c r="O132" i="21"/>
  <c r="N132" i="21"/>
  <c r="M132" i="21"/>
  <c r="L132" i="21"/>
  <c r="K132" i="21"/>
  <c r="O131" i="21"/>
  <c r="N131" i="21"/>
  <c r="M131" i="21"/>
  <c r="L131" i="21"/>
  <c r="K131" i="21"/>
  <c r="O130" i="21"/>
  <c r="N130" i="21"/>
  <c r="M130" i="21"/>
  <c r="L130" i="21"/>
  <c r="K130" i="21"/>
  <c r="O129" i="21"/>
  <c r="N129" i="21"/>
  <c r="M129" i="21"/>
  <c r="L129" i="21"/>
  <c r="K129" i="21"/>
  <c r="O128" i="21"/>
  <c r="N128" i="21"/>
  <c r="M128" i="21"/>
  <c r="L128" i="21"/>
  <c r="K128" i="21"/>
  <c r="O127" i="21"/>
  <c r="N127" i="21"/>
  <c r="M127" i="21"/>
  <c r="L127" i="21"/>
  <c r="K127" i="21"/>
  <c r="O126" i="21"/>
  <c r="N126" i="21"/>
  <c r="M126" i="21"/>
  <c r="L126" i="21"/>
  <c r="K126" i="21"/>
  <c r="O125" i="21"/>
  <c r="N125" i="21"/>
  <c r="M125" i="21"/>
  <c r="L125" i="21"/>
  <c r="K125" i="21"/>
  <c r="O124" i="21"/>
  <c r="N124" i="21"/>
  <c r="M124" i="21"/>
  <c r="L124" i="21"/>
  <c r="K124" i="21"/>
  <c r="O123" i="21"/>
  <c r="N123" i="21"/>
  <c r="M123" i="21"/>
  <c r="L123" i="21"/>
  <c r="K123" i="21"/>
  <c r="O122" i="21"/>
  <c r="N122" i="21"/>
  <c r="M122" i="21"/>
  <c r="L122" i="21"/>
  <c r="K122" i="21"/>
  <c r="O121" i="21"/>
  <c r="N121" i="21"/>
  <c r="M121" i="21"/>
  <c r="L121" i="21"/>
  <c r="K121" i="21"/>
  <c r="O120" i="21"/>
  <c r="N120" i="21"/>
  <c r="M120" i="21"/>
  <c r="L120" i="21"/>
  <c r="K120" i="21"/>
  <c r="O119" i="21"/>
  <c r="N119" i="21"/>
  <c r="M119" i="21"/>
  <c r="L119" i="21"/>
  <c r="K119" i="21"/>
  <c r="O118" i="21"/>
  <c r="N118" i="21"/>
  <c r="M118" i="21"/>
  <c r="L118" i="21"/>
  <c r="K118" i="21"/>
  <c r="O117" i="21"/>
  <c r="N117" i="21"/>
  <c r="M117" i="21"/>
  <c r="L117" i="21"/>
  <c r="K117" i="21"/>
  <c r="O116" i="21"/>
  <c r="N116" i="21"/>
  <c r="M116" i="21"/>
  <c r="L116" i="21"/>
  <c r="K116" i="21"/>
  <c r="O115" i="21"/>
  <c r="N115" i="21"/>
  <c r="M115" i="21"/>
  <c r="L115" i="21"/>
  <c r="K115" i="21"/>
  <c r="O114" i="21"/>
  <c r="N114" i="21"/>
  <c r="M114" i="21"/>
  <c r="L114" i="21"/>
  <c r="K114" i="21"/>
  <c r="O113" i="21"/>
  <c r="N113" i="21"/>
  <c r="M113" i="21"/>
  <c r="L113" i="21"/>
  <c r="K113" i="21"/>
  <c r="O112" i="21"/>
  <c r="N112" i="21"/>
  <c r="M112" i="21"/>
  <c r="L112" i="21"/>
  <c r="K112" i="21"/>
  <c r="O111" i="21"/>
  <c r="N111" i="21"/>
  <c r="M111" i="21"/>
  <c r="L111" i="21"/>
  <c r="K111" i="21"/>
  <c r="O110" i="21"/>
  <c r="N110" i="21"/>
  <c r="M110" i="21"/>
  <c r="L110" i="21"/>
  <c r="K110" i="21"/>
  <c r="O109" i="21"/>
  <c r="N109" i="21"/>
  <c r="M109" i="21"/>
  <c r="L109" i="21"/>
  <c r="K109" i="21"/>
  <c r="O108" i="21"/>
  <c r="N108" i="21"/>
  <c r="M108" i="21"/>
  <c r="L108" i="21"/>
  <c r="K108" i="21"/>
  <c r="O107" i="21"/>
  <c r="N107" i="21"/>
  <c r="M107" i="21"/>
  <c r="L107" i="21"/>
  <c r="K107" i="21"/>
  <c r="O106" i="21"/>
  <c r="N106" i="21"/>
  <c r="M106" i="21"/>
  <c r="L106" i="21"/>
  <c r="K106" i="21"/>
  <c r="O105" i="21"/>
  <c r="N105" i="21"/>
  <c r="M105" i="21"/>
  <c r="L105" i="21"/>
  <c r="K105" i="21"/>
  <c r="O104" i="21"/>
  <c r="N104" i="21"/>
  <c r="M104" i="21"/>
  <c r="L104" i="21"/>
  <c r="K104" i="21"/>
  <c r="O103" i="21"/>
  <c r="N103" i="21"/>
  <c r="M103" i="21"/>
  <c r="L103" i="21"/>
  <c r="K103" i="21"/>
  <c r="O102" i="21"/>
  <c r="N102" i="21"/>
  <c r="M102" i="21"/>
  <c r="L102" i="21"/>
  <c r="K102" i="21"/>
  <c r="O101" i="21"/>
  <c r="N101" i="21"/>
  <c r="M101" i="21"/>
  <c r="L101" i="21"/>
  <c r="K101" i="21"/>
  <c r="O100" i="21"/>
  <c r="N100" i="21"/>
  <c r="M100" i="21"/>
  <c r="L100" i="21"/>
  <c r="K100" i="21"/>
  <c r="O99" i="21"/>
  <c r="N99" i="21"/>
  <c r="M99" i="21"/>
  <c r="L99" i="21"/>
  <c r="K99" i="21"/>
  <c r="O98" i="21"/>
  <c r="N98" i="21"/>
  <c r="M98" i="21"/>
  <c r="L98" i="21"/>
  <c r="K98" i="21"/>
  <c r="O97" i="21"/>
  <c r="N97" i="21"/>
  <c r="M97" i="21"/>
  <c r="L97" i="21"/>
  <c r="K97" i="21"/>
  <c r="O96" i="21"/>
  <c r="N96" i="21"/>
  <c r="M96" i="21"/>
  <c r="L96" i="21"/>
  <c r="K96" i="21"/>
  <c r="O95" i="21"/>
  <c r="N95" i="21"/>
  <c r="M95" i="21"/>
  <c r="L95" i="21"/>
  <c r="K95" i="21"/>
  <c r="O94" i="21"/>
  <c r="N94" i="21"/>
  <c r="M94" i="21"/>
  <c r="L94" i="21"/>
  <c r="K94" i="21"/>
  <c r="O93" i="21"/>
  <c r="N93" i="21"/>
  <c r="M93" i="21"/>
  <c r="L93" i="21"/>
  <c r="K93" i="21"/>
  <c r="O92" i="21"/>
  <c r="N92" i="21"/>
  <c r="M92" i="21"/>
  <c r="L92" i="21"/>
  <c r="K92" i="21"/>
  <c r="O91" i="21"/>
  <c r="N91" i="21"/>
  <c r="M91" i="21"/>
  <c r="L91" i="21"/>
  <c r="K91" i="21"/>
  <c r="O90" i="21"/>
  <c r="N90" i="21"/>
  <c r="M90" i="21"/>
  <c r="L90" i="21"/>
  <c r="K90" i="21"/>
  <c r="O89" i="21"/>
  <c r="N89" i="21"/>
  <c r="M89" i="21"/>
  <c r="L89" i="21"/>
  <c r="K89" i="21"/>
  <c r="O88" i="21"/>
  <c r="N88" i="21"/>
  <c r="M88" i="21"/>
  <c r="L88" i="21"/>
  <c r="K88" i="21"/>
  <c r="O87" i="21"/>
  <c r="N87" i="21"/>
  <c r="M87" i="21"/>
  <c r="L87" i="21"/>
  <c r="K87" i="21"/>
  <c r="O86" i="21"/>
  <c r="N86" i="21"/>
  <c r="M86" i="21"/>
  <c r="L86" i="21"/>
  <c r="K86" i="21"/>
  <c r="O85" i="21"/>
  <c r="N85" i="21"/>
  <c r="M85" i="21"/>
  <c r="L85" i="21"/>
  <c r="K85" i="21"/>
  <c r="O84" i="21"/>
  <c r="N84" i="21"/>
  <c r="M84" i="21"/>
  <c r="L84" i="21"/>
  <c r="K84" i="21"/>
  <c r="O83" i="21"/>
  <c r="N83" i="21"/>
  <c r="M83" i="21"/>
  <c r="L83" i="21"/>
  <c r="K83" i="21"/>
  <c r="O82" i="21"/>
  <c r="N82" i="21"/>
  <c r="M82" i="21"/>
  <c r="L82" i="21"/>
  <c r="K82" i="21"/>
  <c r="O81" i="21"/>
  <c r="N81" i="21"/>
  <c r="M81" i="21"/>
  <c r="L81" i="21"/>
  <c r="K81" i="21"/>
  <c r="O80" i="21"/>
  <c r="N80" i="21"/>
  <c r="M80" i="21"/>
  <c r="L80" i="21"/>
  <c r="K80" i="21"/>
  <c r="O79" i="21"/>
  <c r="N79" i="21"/>
  <c r="M79" i="21"/>
  <c r="L79" i="21"/>
  <c r="K79" i="21"/>
  <c r="O78" i="21"/>
  <c r="N78" i="21"/>
  <c r="M78" i="21"/>
  <c r="L78" i="21"/>
  <c r="K78" i="21"/>
  <c r="O77" i="21"/>
  <c r="N77" i="21"/>
  <c r="M77" i="21"/>
  <c r="L77" i="21"/>
  <c r="K77" i="21"/>
  <c r="O76" i="21"/>
  <c r="N76" i="21"/>
  <c r="M76" i="21"/>
  <c r="L76" i="21"/>
  <c r="K76" i="21"/>
  <c r="O75" i="21"/>
  <c r="N75" i="21"/>
  <c r="M75" i="21"/>
  <c r="L75" i="21"/>
  <c r="K75" i="21"/>
  <c r="O74" i="21"/>
  <c r="N74" i="21"/>
  <c r="M74" i="21"/>
  <c r="L74" i="21"/>
  <c r="K74" i="21"/>
  <c r="O73" i="21"/>
  <c r="N73" i="21"/>
  <c r="M73" i="21"/>
  <c r="L73" i="21"/>
  <c r="K73" i="21"/>
  <c r="O72" i="21"/>
  <c r="N72" i="21"/>
  <c r="M72" i="21"/>
  <c r="L72" i="21"/>
  <c r="K72" i="21"/>
  <c r="O71" i="21"/>
  <c r="N71" i="21"/>
  <c r="M71" i="21"/>
  <c r="L71" i="21"/>
  <c r="K71" i="21"/>
  <c r="O70" i="21"/>
  <c r="N70" i="21"/>
  <c r="M70" i="21"/>
  <c r="L70" i="21"/>
  <c r="K70" i="21"/>
  <c r="O69" i="21"/>
  <c r="N69" i="21"/>
  <c r="M69" i="21"/>
  <c r="L69" i="21"/>
  <c r="K69" i="21"/>
  <c r="O68" i="21"/>
  <c r="N68" i="21"/>
  <c r="M68" i="21"/>
  <c r="L68" i="21"/>
  <c r="K68" i="21"/>
  <c r="O67" i="21"/>
  <c r="N67" i="21"/>
  <c r="M67" i="21"/>
  <c r="L67" i="21"/>
  <c r="K67" i="21"/>
  <c r="O66" i="21"/>
  <c r="N66" i="21"/>
  <c r="M66" i="21"/>
  <c r="L66" i="21"/>
  <c r="K66" i="21"/>
  <c r="O65" i="21"/>
  <c r="N65" i="21"/>
  <c r="M65" i="21"/>
  <c r="L65" i="21"/>
  <c r="K65" i="21"/>
  <c r="O64" i="21"/>
  <c r="N64" i="21"/>
  <c r="M64" i="21"/>
  <c r="L64" i="21"/>
  <c r="K64" i="21"/>
  <c r="O63" i="21"/>
  <c r="N63" i="21"/>
  <c r="M63" i="21"/>
  <c r="L63" i="21"/>
  <c r="K63" i="21"/>
  <c r="O62" i="21"/>
  <c r="N62" i="21"/>
  <c r="M62" i="21"/>
  <c r="L62" i="21"/>
  <c r="K62" i="21"/>
  <c r="O61" i="21"/>
  <c r="N61" i="21"/>
  <c r="M61" i="21"/>
  <c r="L61" i="21"/>
  <c r="K61" i="21"/>
  <c r="O60" i="21"/>
  <c r="N60" i="21"/>
  <c r="M60" i="21"/>
  <c r="L60" i="21"/>
  <c r="K60" i="21"/>
  <c r="O59" i="21"/>
  <c r="N59" i="21"/>
  <c r="M59" i="21"/>
  <c r="L59" i="21"/>
  <c r="K59" i="21"/>
  <c r="O58" i="21"/>
  <c r="N58" i="21"/>
  <c r="M58" i="21"/>
  <c r="L58" i="21"/>
  <c r="K58" i="21"/>
  <c r="O57" i="21"/>
  <c r="N57" i="21"/>
  <c r="M57" i="21"/>
  <c r="L57" i="21"/>
  <c r="K57" i="21"/>
  <c r="O56" i="21"/>
  <c r="N56" i="21"/>
  <c r="M56" i="21"/>
  <c r="L56" i="21"/>
  <c r="K56" i="21"/>
  <c r="O55" i="21"/>
  <c r="N55" i="21"/>
  <c r="M55" i="21"/>
  <c r="L55" i="21"/>
  <c r="K55" i="21"/>
  <c r="O54" i="21"/>
  <c r="N54" i="21"/>
  <c r="M54" i="21"/>
  <c r="L54" i="21"/>
  <c r="K54" i="21"/>
  <c r="O53" i="21"/>
  <c r="N53" i="21"/>
  <c r="M53" i="21"/>
  <c r="L53" i="21"/>
  <c r="K53" i="21"/>
  <c r="O52" i="21"/>
  <c r="N52" i="21"/>
  <c r="M52" i="21"/>
  <c r="L52" i="21"/>
  <c r="K52" i="21"/>
  <c r="O51" i="21"/>
  <c r="N51" i="21"/>
  <c r="M51" i="21"/>
  <c r="L51" i="21"/>
  <c r="K51" i="21"/>
  <c r="O50" i="21"/>
  <c r="N50" i="21"/>
  <c r="M50" i="21"/>
  <c r="L50" i="21"/>
  <c r="K50" i="21"/>
  <c r="O49" i="21"/>
  <c r="N49" i="21"/>
  <c r="M49" i="21"/>
  <c r="L49" i="21"/>
  <c r="K49" i="21"/>
  <c r="O48" i="21"/>
  <c r="N48" i="21"/>
  <c r="M48" i="21"/>
  <c r="L48" i="21"/>
  <c r="K48" i="21"/>
  <c r="O47" i="21"/>
  <c r="N47" i="21"/>
  <c r="M47" i="21"/>
  <c r="L47" i="21"/>
  <c r="K47" i="21"/>
  <c r="O46" i="21"/>
  <c r="N46" i="21"/>
  <c r="M46" i="21"/>
  <c r="L46" i="21"/>
  <c r="K46" i="21"/>
  <c r="O45" i="21"/>
  <c r="N45" i="21"/>
  <c r="M45" i="21"/>
  <c r="L45" i="21"/>
  <c r="K45" i="21"/>
  <c r="O44" i="21"/>
  <c r="N44" i="21"/>
  <c r="M44" i="21"/>
  <c r="L44" i="21"/>
  <c r="K44" i="21"/>
  <c r="O43" i="21"/>
  <c r="N43" i="21"/>
  <c r="M43" i="21"/>
  <c r="L43" i="21"/>
  <c r="K43" i="21"/>
  <c r="O42" i="21"/>
  <c r="N42" i="21"/>
  <c r="M42" i="21"/>
  <c r="L42" i="21"/>
  <c r="K42" i="21"/>
  <c r="O41" i="21"/>
  <c r="N41" i="21"/>
  <c r="M41" i="21"/>
  <c r="L41" i="21"/>
  <c r="K41" i="21"/>
  <c r="O40" i="21"/>
  <c r="N40" i="21"/>
  <c r="M40" i="21"/>
  <c r="L40" i="21"/>
  <c r="K40" i="21"/>
  <c r="O39" i="21"/>
  <c r="N39" i="21"/>
  <c r="M39" i="21"/>
  <c r="L39" i="21"/>
  <c r="K39" i="21"/>
  <c r="O38" i="21"/>
  <c r="N38" i="21"/>
  <c r="M38" i="21"/>
  <c r="L38" i="21"/>
  <c r="K38" i="21"/>
  <c r="O37" i="21"/>
  <c r="N37" i="21"/>
  <c r="M37" i="21"/>
  <c r="L37" i="21"/>
  <c r="K37" i="21"/>
  <c r="O36" i="21"/>
  <c r="N36" i="21"/>
  <c r="M36" i="21"/>
  <c r="L36" i="21"/>
  <c r="K36" i="21"/>
  <c r="O35" i="21"/>
  <c r="N35" i="21"/>
  <c r="M35" i="21"/>
  <c r="L35" i="21"/>
  <c r="K35" i="21"/>
  <c r="O34" i="21"/>
  <c r="N34" i="21"/>
  <c r="M34" i="21"/>
  <c r="L34" i="21"/>
  <c r="K34" i="21"/>
  <c r="O33" i="21"/>
  <c r="N33" i="21"/>
  <c r="M33" i="21"/>
  <c r="L33" i="21"/>
  <c r="K33" i="21"/>
  <c r="O32" i="21"/>
  <c r="N32" i="21"/>
  <c r="M32" i="21"/>
  <c r="L32" i="21"/>
  <c r="K32" i="21"/>
  <c r="O31" i="21"/>
  <c r="N31" i="21"/>
  <c r="M31" i="21"/>
  <c r="L31" i="21"/>
  <c r="K31" i="21"/>
  <c r="O30" i="21"/>
  <c r="N30" i="21"/>
  <c r="M30" i="21"/>
  <c r="L30" i="21"/>
  <c r="K30" i="21"/>
  <c r="O29" i="21"/>
  <c r="N29" i="21"/>
  <c r="M29" i="21"/>
  <c r="L29" i="21"/>
  <c r="K29" i="21"/>
  <c r="O28" i="21"/>
  <c r="N28" i="21"/>
  <c r="M28" i="21"/>
  <c r="L28" i="21"/>
  <c r="K28" i="21"/>
  <c r="O27" i="21"/>
  <c r="N27" i="21"/>
  <c r="M27" i="21"/>
  <c r="L27" i="21"/>
  <c r="K27" i="21"/>
  <c r="O26" i="21"/>
  <c r="N26" i="21"/>
  <c r="M26" i="21"/>
  <c r="L26" i="21"/>
  <c r="K26" i="21"/>
  <c r="O25" i="21"/>
  <c r="N25" i="21"/>
  <c r="M25" i="21"/>
  <c r="L25" i="21"/>
  <c r="K25" i="21"/>
  <c r="O24" i="21"/>
  <c r="N24" i="21"/>
  <c r="M24" i="21"/>
  <c r="L24" i="21"/>
  <c r="K24" i="21"/>
  <c r="O23" i="21"/>
  <c r="N23" i="21"/>
  <c r="M23" i="21"/>
  <c r="L23" i="21"/>
  <c r="K23" i="21"/>
  <c r="O22" i="21"/>
  <c r="N22" i="21"/>
  <c r="M22" i="21"/>
  <c r="L22" i="21"/>
  <c r="K22" i="21"/>
  <c r="O21" i="21"/>
  <c r="N21" i="21"/>
  <c r="M21" i="21"/>
  <c r="L21" i="21"/>
  <c r="K21" i="21"/>
  <c r="O20" i="21"/>
  <c r="N20" i="21"/>
  <c r="M20" i="21"/>
  <c r="L20" i="21"/>
  <c r="K20" i="21"/>
  <c r="O19" i="21"/>
  <c r="N19" i="21"/>
  <c r="M19" i="21"/>
  <c r="L19" i="21"/>
  <c r="K19" i="21"/>
  <c r="O18" i="21"/>
  <c r="N18" i="21"/>
  <c r="M18" i="21"/>
  <c r="L18" i="21"/>
  <c r="K18" i="21"/>
  <c r="O17" i="21"/>
  <c r="N17" i="21"/>
  <c r="M17" i="21"/>
  <c r="L17" i="21"/>
  <c r="K17" i="21"/>
  <c r="O16" i="21"/>
  <c r="N16" i="21"/>
  <c r="M16" i="21"/>
  <c r="L16" i="21"/>
  <c r="K16" i="21"/>
  <c r="O15" i="21"/>
  <c r="N15" i="21"/>
  <c r="M15" i="21"/>
  <c r="L15" i="21"/>
  <c r="K15" i="21"/>
  <c r="O14" i="21"/>
  <c r="N14" i="21"/>
  <c r="M14" i="21"/>
  <c r="L14" i="21"/>
  <c r="K14" i="21"/>
  <c r="O13" i="21"/>
  <c r="N13" i="21"/>
  <c r="M13" i="21"/>
  <c r="L13" i="21"/>
  <c r="K13" i="21"/>
  <c r="O12" i="21"/>
  <c r="N12" i="21"/>
  <c r="M12" i="21"/>
  <c r="L12" i="21"/>
  <c r="K12" i="21"/>
  <c r="O270" i="20"/>
  <c r="N270" i="20"/>
  <c r="M270" i="20"/>
  <c r="L270" i="20"/>
  <c r="K270" i="20"/>
  <c r="O269" i="20"/>
  <c r="N269" i="20"/>
  <c r="M269" i="20"/>
  <c r="L269" i="20"/>
  <c r="K269" i="20"/>
  <c r="O268" i="20"/>
  <c r="N268" i="20"/>
  <c r="M268" i="20"/>
  <c r="L268" i="20"/>
  <c r="K268" i="20"/>
  <c r="O267" i="20"/>
  <c r="N267" i="20"/>
  <c r="M267" i="20"/>
  <c r="L267" i="20"/>
  <c r="K267" i="20"/>
  <c r="O266" i="20"/>
  <c r="N266" i="20"/>
  <c r="M266" i="20"/>
  <c r="L266" i="20"/>
  <c r="K266" i="20"/>
  <c r="O265" i="20"/>
  <c r="N265" i="20"/>
  <c r="M265" i="20"/>
  <c r="L265" i="20"/>
  <c r="K265" i="20"/>
  <c r="O264" i="20"/>
  <c r="N264" i="20"/>
  <c r="M264" i="20"/>
  <c r="L264" i="20"/>
  <c r="K264" i="20"/>
  <c r="O263" i="20"/>
  <c r="N263" i="20"/>
  <c r="M263" i="20"/>
  <c r="L263" i="20"/>
  <c r="K263" i="20"/>
  <c r="O262" i="20"/>
  <c r="N262" i="20"/>
  <c r="M262" i="20"/>
  <c r="L262" i="20"/>
  <c r="K262" i="20"/>
  <c r="O261" i="20"/>
  <c r="N261" i="20"/>
  <c r="M261" i="20"/>
  <c r="L261" i="20"/>
  <c r="K261" i="20"/>
  <c r="O260" i="20"/>
  <c r="N260" i="20"/>
  <c r="M260" i="20"/>
  <c r="L260" i="20"/>
  <c r="K260" i="20"/>
  <c r="O259" i="20"/>
  <c r="N259" i="20"/>
  <c r="M259" i="20"/>
  <c r="L259" i="20"/>
  <c r="K259" i="20"/>
  <c r="O258" i="20"/>
  <c r="N258" i="20"/>
  <c r="M258" i="20"/>
  <c r="L258" i="20"/>
  <c r="K258" i="20"/>
  <c r="O257" i="20"/>
  <c r="N257" i="20"/>
  <c r="M257" i="20"/>
  <c r="L257" i="20"/>
  <c r="K257" i="20"/>
  <c r="O256" i="20"/>
  <c r="N256" i="20"/>
  <c r="M256" i="20"/>
  <c r="L256" i="20"/>
  <c r="K256" i="20"/>
  <c r="O255" i="20"/>
  <c r="N255" i="20"/>
  <c r="M255" i="20"/>
  <c r="L255" i="20"/>
  <c r="K255" i="20"/>
  <c r="O254" i="20"/>
  <c r="N254" i="20"/>
  <c r="M254" i="20"/>
  <c r="L254" i="20"/>
  <c r="K254" i="20"/>
  <c r="O253" i="20"/>
  <c r="N253" i="20"/>
  <c r="M253" i="20"/>
  <c r="L253" i="20"/>
  <c r="K253" i="20"/>
  <c r="O252" i="20"/>
  <c r="N252" i="20"/>
  <c r="M252" i="20"/>
  <c r="L252" i="20"/>
  <c r="K252" i="20"/>
  <c r="O251" i="20"/>
  <c r="N251" i="20"/>
  <c r="M251" i="20"/>
  <c r="L251" i="20"/>
  <c r="K251" i="20"/>
  <c r="O250" i="20"/>
  <c r="N250" i="20"/>
  <c r="M250" i="20"/>
  <c r="L250" i="20"/>
  <c r="K250" i="20"/>
  <c r="O249" i="20"/>
  <c r="N249" i="20"/>
  <c r="M249" i="20"/>
  <c r="L249" i="20"/>
  <c r="K249" i="20"/>
  <c r="O248" i="20"/>
  <c r="N248" i="20"/>
  <c r="M248" i="20"/>
  <c r="L248" i="20"/>
  <c r="K248" i="20"/>
  <c r="O247" i="20"/>
  <c r="N247" i="20"/>
  <c r="M247" i="20"/>
  <c r="L247" i="20"/>
  <c r="K247" i="20"/>
  <c r="O246" i="20"/>
  <c r="N246" i="20"/>
  <c r="M246" i="20"/>
  <c r="L246" i="20"/>
  <c r="K246" i="20"/>
  <c r="O245" i="20"/>
  <c r="N245" i="20"/>
  <c r="M245" i="20"/>
  <c r="L245" i="20"/>
  <c r="K245" i="20"/>
  <c r="O244" i="20"/>
  <c r="N244" i="20"/>
  <c r="M244" i="20"/>
  <c r="L244" i="20"/>
  <c r="K244" i="20"/>
  <c r="O243" i="20"/>
  <c r="N243" i="20"/>
  <c r="M243" i="20"/>
  <c r="L243" i="20"/>
  <c r="K243" i="20"/>
  <c r="O242" i="20"/>
  <c r="N242" i="20"/>
  <c r="M242" i="20"/>
  <c r="L242" i="20"/>
  <c r="K242" i="20"/>
  <c r="O241" i="20"/>
  <c r="N241" i="20"/>
  <c r="M241" i="20"/>
  <c r="L241" i="20"/>
  <c r="K241" i="20"/>
  <c r="O240" i="20"/>
  <c r="N240" i="20"/>
  <c r="M240" i="20"/>
  <c r="L240" i="20"/>
  <c r="K240" i="20"/>
  <c r="O239" i="20"/>
  <c r="N239" i="20"/>
  <c r="M239" i="20"/>
  <c r="L239" i="20"/>
  <c r="K239" i="20"/>
  <c r="O238" i="20"/>
  <c r="N238" i="20"/>
  <c r="M238" i="20"/>
  <c r="L238" i="20"/>
  <c r="K238" i="20"/>
  <c r="O237" i="20"/>
  <c r="N237" i="20"/>
  <c r="M237" i="20"/>
  <c r="L237" i="20"/>
  <c r="K237" i="20"/>
  <c r="O236" i="20"/>
  <c r="N236" i="20"/>
  <c r="M236" i="20"/>
  <c r="L236" i="20"/>
  <c r="K236" i="20"/>
  <c r="O235" i="20"/>
  <c r="N235" i="20"/>
  <c r="M235" i="20"/>
  <c r="L235" i="20"/>
  <c r="K235" i="20"/>
  <c r="O234" i="20"/>
  <c r="N234" i="20"/>
  <c r="M234" i="20"/>
  <c r="L234" i="20"/>
  <c r="K234" i="20"/>
  <c r="O233" i="20"/>
  <c r="N233" i="20"/>
  <c r="M233" i="20"/>
  <c r="L233" i="20"/>
  <c r="K233" i="20"/>
  <c r="O232" i="20"/>
  <c r="N232" i="20"/>
  <c r="M232" i="20"/>
  <c r="L232" i="20"/>
  <c r="K232" i="20"/>
  <c r="O231" i="20"/>
  <c r="N231" i="20"/>
  <c r="M231" i="20"/>
  <c r="L231" i="20"/>
  <c r="K231" i="20"/>
  <c r="O230" i="20"/>
  <c r="N230" i="20"/>
  <c r="M230" i="20"/>
  <c r="L230" i="20"/>
  <c r="K230" i="20"/>
  <c r="O229" i="20"/>
  <c r="N229" i="20"/>
  <c r="M229" i="20"/>
  <c r="L229" i="20"/>
  <c r="K229" i="20"/>
  <c r="O228" i="20"/>
  <c r="N228" i="20"/>
  <c r="M228" i="20"/>
  <c r="L228" i="20"/>
  <c r="K228" i="20"/>
  <c r="O227" i="20"/>
  <c r="N227" i="20"/>
  <c r="M227" i="20"/>
  <c r="L227" i="20"/>
  <c r="K227" i="20"/>
  <c r="O226" i="20"/>
  <c r="N226" i="20"/>
  <c r="M226" i="20"/>
  <c r="L226" i="20"/>
  <c r="K226" i="20"/>
  <c r="O225" i="20"/>
  <c r="N225" i="20"/>
  <c r="M225" i="20"/>
  <c r="L225" i="20"/>
  <c r="K225" i="20"/>
  <c r="O224" i="20"/>
  <c r="N224" i="20"/>
  <c r="M224" i="20"/>
  <c r="L224" i="20"/>
  <c r="K224" i="20"/>
  <c r="O223" i="20"/>
  <c r="N223" i="20"/>
  <c r="M223" i="20"/>
  <c r="L223" i="20"/>
  <c r="K223" i="20"/>
  <c r="O222" i="20"/>
  <c r="N222" i="20"/>
  <c r="M222" i="20"/>
  <c r="L222" i="20"/>
  <c r="K222" i="20"/>
  <c r="O221" i="20"/>
  <c r="N221" i="20"/>
  <c r="M221" i="20"/>
  <c r="L221" i="20"/>
  <c r="K221" i="20"/>
  <c r="O220" i="20"/>
  <c r="N220" i="20"/>
  <c r="M220" i="20"/>
  <c r="L220" i="20"/>
  <c r="K220" i="20"/>
  <c r="O219" i="20"/>
  <c r="N219" i="20"/>
  <c r="M219" i="20"/>
  <c r="L219" i="20"/>
  <c r="K219" i="20"/>
  <c r="O218" i="20"/>
  <c r="N218" i="20"/>
  <c r="M218" i="20"/>
  <c r="L218" i="20"/>
  <c r="K218" i="20"/>
  <c r="O217" i="20"/>
  <c r="N217" i="20"/>
  <c r="M217" i="20"/>
  <c r="L217" i="20"/>
  <c r="K217" i="20"/>
  <c r="O216" i="20"/>
  <c r="N216" i="20"/>
  <c r="M216" i="20"/>
  <c r="L216" i="20"/>
  <c r="K216" i="20"/>
  <c r="O215" i="20"/>
  <c r="N215" i="20"/>
  <c r="M215" i="20"/>
  <c r="L215" i="20"/>
  <c r="K215" i="20"/>
  <c r="O214" i="20"/>
  <c r="N214" i="20"/>
  <c r="M214" i="20"/>
  <c r="L214" i="20"/>
  <c r="K214" i="20"/>
  <c r="O213" i="20"/>
  <c r="N213" i="20"/>
  <c r="M213" i="20"/>
  <c r="L213" i="20"/>
  <c r="K213" i="20"/>
  <c r="O212" i="20"/>
  <c r="N212" i="20"/>
  <c r="M212" i="20"/>
  <c r="L212" i="20"/>
  <c r="K212" i="20"/>
  <c r="O211" i="20"/>
  <c r="N211" i="20"/>
  <c r="M211" i="20"/>
  <c r="L211" i="20"/>
  <c r="K211" i="20"/>
  <c r="O210" i="20"/>
  <c r="N210" i="20"/>
  <c r="M210" i="20"/>
  <c r="L210" i="20"/>
  <c r="K210" i="20"/>
  <c r="O209" i="20"/>
  <c r="N209" i="20"/>
  <c r="M209" i="20"/>
  <c r="L209" i="20"/>
  <c r="K209" i="20"/>
  <c r="O208" i="20"/>
  <c r="N208" i="20"/>
  <c r="M208" i="20"/>
  <c r="L208" i="20"/>
  <c r="K208" i="20"/>
  <c r="O207" i="20"/>
  <c r="N207" i="20"/>
  <c r="M207" i="20"/>
  <c r="L207" i="20"/>
  <c r="K207" i="20"/>
  <c r="O206" i="20"/>
  <c r="N206" i="20"/>
  <c r="M206" i="20"/>
  <c r="L206" i="20"/>
  <c r="K206" i="20"/>
  <c r="O205" i="20"/>
  <c r="N205" i="20"/>
  <c r="M205" i="20"/>
  <c r="L205" i="20"/>
  <c r="K205" i="20"/>
  <c r="O204" i="20"/>
  <c r="N204" i="20"/>
  <c r="M204" i="20"/>
  <c r="L204" i="20"/>
  <c r="K204" i="20"/>
  <c r="O203" i="20"/>
  <c r="N203" i="20"/>
  <c r="M203" i="20"/>
  <c r="L203" i="20"/>
  <c r="K203" i="20"/>
  <c r="O202" i="20"/>
  <c r="N202" i="20"/>
  <c r="M202" i="20"/>
  <c r="L202" i="20"/>
  <c r="K202" i="20"/>
  <c r="O201" i="20"/>
  <c r="N201" i="20"/>
  <c r="M201" i="20"/>
  <c r="L201" i="20"/>
  <c r="K201" i="20"/>
  <c r="O200" i="20"/>
  <c r="N200" i="20"/>
  <c r="M200" i="20"/>
  <c r="L200" i="20"/>
  <c r="K200" i="20"/>
  <c r="O199" i="20"/>
  <c r="N199" i="20"/>
  <c r="M199" i="20"/>
  <c r="L199" i="20"/>
  <c r="K199" i="20"/>
  <c r="O198" i="20"/>
  <c r="N198" i="20"/>
  <c r="M198" i="20"/>
  <c r="L198" i="20"/>
  <c r="K198" i="20"/>
  <c r="O197" i="20"/>
  <c r="N197" i="20"/>
  <c r="M197" i="20"/>
  <c r="L197" i="20"/>
  <c r="K197" i="20"/>
  <c r="O196" i="20"/>
  <c r="N196" i="20"/>
  <c r="M196" i="20"/>
  <c r="L196" i="20"/>
  <c r="K196" i="20"/>
  <c r="O195" i="20"/>
  <c r="N195" i="20"/>
  <c r="M195" i="20"/>
  <c r="L195" i="20"/>
  <c r="K195" i="20"/>
  <c r="O194" i="20"/>
  <c r="N194" i="20"/>
  <c r="M194" i="20"/>
  <c r="L194" i="20"/>
  <c r="K194" i="20"/>
  <c r="O193" i="20"/>
  <c r="N193" i="20"/>
  <c r="M193" i="20"/>
  <c r="L193" i="20"/>
  <c r="K193" i="20"/>
  <c r="O192" i="20"/>
  <c r="N192" i="20"/>
  <c r="M192" i="20"/>
  <c r="L192" i="20"/>
  <c r="K192" i="20"/>
  <c r="O191" i="20"/>
  <c r="N191" i="20"/>
  <c r="M191" i="20"/>
  <c r="L191" i="20"/>
  <c r="K191" i="20"/>
  <c r="O190" i="20"/>
  <c r="N190" i="20"/>
  <c r="M190" i="20"/>
  <c r="L190" i="20"/>
  <c r="K190" i="20"/>
  <c r="O189" i="20"/>
  <c r="N189" i="20"/>
  <c r="M189" i="20"/>
  <c r="L189" i="20"/>
  <c r="K189" i="20"/>
  <c r="O188" i="20"/>
  <c r="N188" i="20"/>
  <c r="M188" i="20"/>
  <c r="L188" i="20"/>
  <c r="K188" i="20"/>
  <c r="O187" i="20"/>
  <c r="N187" i="20"/>
  <c r="M187" i="20"/>
  <c r="L187" i="20"/>
  <c r="K187" i="20"/>
  <c r="O186" i="20"/>
  <c r="N186" i="20"/>
  <c r="M186" i="20"/>
  <c r="L186" i="20"/>
  <c r="K186" i="20"/>
  <c r="O185" i="20"/>
  <c r="N185" i="20"/>
  <c r="M185" i="20"/>
  <c r="L185" i="20"/>
  <c r="K185" i="20"/>
  <c r="O184" i="20"/>
  <c r="N184" i="20"/>
  <c r="M184" i="20"/>
  <c r="L184" i="20"/>
  <c r="K184" i="20"/>
  <c r="O183" i="20"/>
  <c r="N183" i="20"/>
  <c r="M183" i="20"/>
  <c r="L183" i="20"/>
  <c r="K183" i="20"/>
  <c r="O182" i="20"/>
  <c r="N182" i="20"/>
  <c r="M182" i="20"/>
  <c r="L182" i="20"/>
  <c r="K182" i="20"/>
  <c r="O181" i="20"/>
  <c r="N181" i="20"/>
  <c r="M181" i="20"/>
  <c r="L181" i="20"/>
  <c r="K181" i="20"/>
  <c r="O180" i="20"/>
  <c r="N180" i="20"/>
  <c r="M180" i="20"/>
  <c r="L180" i="20"/>
  <c r="K180" i="20"/>
  <c r="O179" i="20"/>
  <c r="N179" i="20"/>
  <c r="M179" i="20"/>
  <c r="L179" i="20"/>
  <c r="K179" i="20"/>
  <c r="O178" i="20"/>
  <c r="N178" i="20"/>
  <c r="M178" i="20"/>
  <c r="L178" i="20"/>
  <c r="K178" i="20"/>
  <c r="O177" i="20"/>
  <c r="N177" i="20"/>
  <c r="M177" i="20"/>
  <c r="L177" i="20"/>
  <c r="K177" i="20"/>
  <c r="O176" i="20"/>
  <c r="N176" i="20"/>
  <c r="M176" i="20"/>
  <c r="L176" i="20"/>
  <c r="K176" i="20"/>
  <c r="O175" i="20"/>
  <c r="N175" i="20"/>
  <c r="M175" i="20"/>
  <c r="L175" i="20"/>
  <c r="K175" i="20"/>
  <c r="O174" i="20"/>
  <c r="N174" i="20"/>
  <c r="M174" i="20"/>
  <c r="L174" i="20"/>
  <c r="K174" i="20"/>
  <c r="O173" i="20"/>
  <c r="N173" i="20"/>
  <c r="M173" i="20"/>
  <c r="L173" i="20"/>
  <c r="K173" i="20"/>
  <c r="O172" i="20"/>
  <c r="N172" i="20"/>
  <c r="M172" i="20"/>
  <c r="L172" i="20"/>
  <c r="K172" i="20"/>
  <c r="O171" i="20"/>
  <c r="N171" i="20"/>
  <c r="M171" i="20"/>
  <c r="L171" i="20"/>
  <c r="K171" i="20"/>
  <c r="O170" i="20"/>
  <c r="N170" i="20"/>
  <c r="M170" i="20"/>
  <c r="L170" i="20"/>
  <c r="K170" i="20"/>
  <c r="O169" i="20"/>
  <c r="N169" i="20"/>
  <c r="M169" i="20"/>
  <c r="L169" i="20"/>
  <c r="K169" i="20"/>
  <c r="O168" i="20"/>
  <c r="N168" i="20"/>
  <c r="M168" i="20"/>
  <c r="L168" i="20"/>
  <c r="K168" i="20"/>
  <c r="O167" i="20"/>
  <c r="N167" i="20"/>
  <c r="M167" i="20"/>
  <c r="L167" i="20"/>
  <c r="K167" i="20"/>
  <c r="O166" i="20"/>
  <c r="N166" i="20"/>
  <c r="M166" i="20"/>
  <c r="L166" i="20"/>
  <c r="K166" i="20"/>
  <c r="O165" i="20"/>
  <c r="N165" i="20"/>
  <c r="M165" i="20"/>
  <c r="L165" i="20"/>
  <c r="K165" i="20"/>
  <c r="O164" i="20"/>
  <c r="N164" i="20"/>
  <c r="M164" i="20"/>
  <c r="L164" i="20"/>
  <c r="K164" i="20"/>
  <c r="O163" i="20"/>
  <c r="N163" i="20"/>
  <c r="M163" i="20"/>
  <c r="L163" i="20"/>
  <c r="K163" i="20"/>
  <c r="O162" i="20"/>
  <c r="N162" i="20"/>
  <c r="M162" i="20"/>
  <c r="L162" i="20"/>
  <c r="K162" i="20"/>
  <c r="O161" i="20"/>
  <c r="N161" i="20"/>
  <c r="M161" i="20"/>
  <c r="L161" i="20"/>
  <c r="K161" i="20"/>
  <c r="O160" i="20"/>
  <c r="N160" i="20"/>
  <c r="M160" i="20"/>
  <c r="L160" i="20"/>
  <c r="K160" i="20"/>
  <c r="O159" i="20"/>
  <c r="N159" i="20"/>
  <c r="M159" i="20"/>
  <c r="L159" i="20"/>
  <c r="K159" i="20"/>
  <c r="O158" i="20"/>
  <c r="N158" i="20"/>
  <c r="M158" i="20"/>
  <c r="L158" i="20"/>
  <c r="K158" i="20"/>
  <c r="O157" i="20"/>
  <c r="N157" i="20"/>
  <c r="M157" i="20"/>
  <c r="L157" i="20"/>
  <c r="K157" i="20"/>
  <c r="O156" i="20"/>
  <c r="N156" i="20"/>
  <c r="M156" i="20"/>
  <c r="L156" i="20"/>
  <c r="K156" i="20"/>
  <c r="O155" i="20"/>
  <c r="N155" i="20"/>
  <c r="M155" i="20"/>
  <c r="L155" i="20"/>
  <c r="K155" i="20"/>
  <c r="O154" i="20"/>
  <c r="N154" i="20"/>
  <c r="M154" i="20"/>
  <c r="L154" i="20"/>
  <c r="K154" i="20"/>
  <c r="O153" i="20"/>
  <c r="N153" i="20"/>
  <c r="M153" i="20"/>
  <c r="L153" i="20"/>
  <c r="K153" i="20"/>
  <c r="O152" i="20"/>
  <c r="N152" i="20"/>
  <c r="M152" i="20"/>
  <c r="L152" i="20"/>
  <c r="K152" i="20"/>
  <c r="O151" i="20"/>
  <c r="N151" i="20"/>
  <c r="M151" i="20"/>
  <c r="L151" i="20"/>
  <c r="K151" i="20"/>
  <c r="O150" i="20"/>
  <c r="N150" i="20"/>
  <c r="M150" i="20"/>
  <c r="L150" i="20"/>
  <c r="K150" i="20"/>
  <c r="O149" i="20"/>
  <c r="N149" i="20"/>
  <c r="M149" i="20"/>
  <c r="L149" i="20"/>
  <c r="K149" i="20"/>
  <c r="O148" i="20"/>
  <c r="N148" i="20"/>
  <c r="M148" i="20"/>
  <c r="L148" i="20"/>
  <c r="K148" i="20"/>
  <c r="O147" i="20"/>
  <c r="N147" i="20"/>
  <c r="M147" i="20"/>
  <c r="L147" i="20"/>
  <c r="K147" i="20"/>
  <c r="O146" i="20"/>
  <c r="N146" i="20"/>
  <c r="M146" i="20"/>
  <c r="L146" i="20"/>
  <c r="K146" i="20"/>
  <c r="O145" i="20"/>
  <c r="N145" i="20"/>
  <c r="M145" i="20"/>
  <c r="L145" i="20"/>
  <c r="K145" i="20"/>
  <c r="O144" i="20"/>
  <c r="N144" i="20"/>
  <c r="M144" i="20"/>
  <c r="L144" i="20"/>
  <c r="K144" i="20"/>
  <c r="O143" i="20"/>
  <c r="N143" i="20"/>
  <c r="M143" i="20"/>
  <c r="L143" i="20"/>
  <c r="K143" i="20"/>
  <c r="O142" i="20"/>
  <c r="N142" i="20"/>
  <c r="M142" i="20"/>
  <c r="L142" i="20"/>
  <c r="K142" i="20"/>
  <c r="O141" i="20"/>
  <c r="N141" i="20"/>
  <c r="M141" i="20"/>
  <c r="L141" i="20"/>
  <c r="K141" i="20"/>
  <c r="O140" i="20"/>
  <c r="N140" i="20"/>
  <c r="M140" i="20"/>
  <c r="L140" i="20"/>
  <c r="K140" i="20"/>
  <c r="O139" i="20"/>
  <c r="N139" i="20"/>
  <c r="M139" i="20"/>
  <c r="L139" i="20"/>
  <c r="K139" i="20"/>
  <c r="O138" i="20"/>
  <c r="N138" i="20"/>
  <c r="M138" i="20"/>
  <c r="L138" i="20"/>
  <c r="K138" i="20"/>
  <c r="O137" i="20"/>
  <c r="N137" i="20"/>
  <c r="M137" i="20"/>
  <c r="L137" i="20"/>
  <c r="K137" i="20"/>
  <c r="O136" i="20"/>
  <c r="N136" i="20"/>
  <c r="M136" i="20"/>
  <c r="L136" i="20"/>
  <c r="K136" i="20"/>
  <c r="O135" i="20"/>
  <c r="N135" i="20"/>
  <c r="M135" i="20"/>
  <c r="L135" i="20"/>
  <c r="K135" i="20"/>
  <c r="O134" i="20"/>
  <c r="N134" i="20"/>
  <c r="M134" i="20"/>
  <c r="L134" i="20"/>
  <c r="K134" i="20"/>
  <c r="O133" i="20"/>
  <c r="N133" i="20"/>
  <c r="M133" i="20"/>
  <c r="L133" i="20"/>
  <c r="K133" i="20"/>
  <c r="O132" i="20"/>
  <c r="N132" i="20"/>
  <c r="M132" i="20"/>
  <c r="L132" i="20"/>
  <c r="K132" i="20"/>
  <c r="O131" i="20"/>
  <c r="N131" i="20"/>
  <c r="M131" i="20"/>
  <c r="L131" i="20"/>
  <c r="K131" i="20"/>
  <c r="O130" i="20"/>
  <c r="N130" i="20"/>
  <c r="M130" i="20"/>
  <c r="L130" i="20"/>
  <c r="K130" i="20"/>
  <c r="O129" i="20"/>
  <c r="N129" i="20"/>
  <c r="M129" i="20"/>
  <c r="L129" i="20"/>
  <c r="K129" i="20"/>
  <c r="O128" i="20"/>
  <c r="N128" i="20"/>
  <c r="M128" i="20"/>
  <c r="L128" i="20"/>
  <c r="K128" i="20"/>
  <c r="O127" i="20"/>
  <c r="N127" i="20"/>
  <c r="M127" i="20"/>
  <c r="L127" i="20"/>
  <c r="K127" i="20"/>
  <c r="O126" i="20"/>
  <c r="N126" i="20"/>
  <c r="M126" i="20"/>
  <c r="L126" i="20"/>
  <c r="K126" i="20"/>
  <c r="O125" i="20"/>
  <c r="N125" i="20"/>
  <c r="M125" i="20"/>
  <c r="L125" i="20"/>
  <c r="K125" i="20"/>
  <c r="O124" i="20"/>
  <c r="N124" i="20"/>
  <c r="M124" i="20"/>
  <c r="L124" i="20"/>
  <c r="K124" i="20"/>
  <c r="O123" i="20"/>
  <c r="N123" i="20"/>
  <c r="M123" i="20"/>
  <c r="L123" i="20"/>
  <c r="K123" i="20"/>
  <c r="O122" i="20"/>
  <c r="N122" i="20"/>
  <c r="M122" i="20"/>
  <c r="L122" i="20"/>
  <c r="K122" i="20"/>
  <c r="O121" i="20"/>
  <c r="N121" i="20"/>
  <c r="M121" i="20"/>
  <c r="L121" i="20"/>
  <c r="K121" i="20"/>
  <c r="O120" i="20"/>
  <c r="N120" i="20"/>
  <c r="M120" i="20"/>
  <c r="L120" i="20"/>
  <c r="K120" i="20"/>
  <c r="O119" i="20"/>
  <c r="N119" i="20"/>
  <c r="M119" i="20"/>
  <c r="L119" i="20"/>
  <c r="K119" i="20"/>
  <c r="O118" i="20"/>
  <c r="N118" i="20"/>
  <c r="M118" i="20"/>
  <c r="L118" i="20"/>
  <c r="K118" i="20"/>
  <c r="O117" i="20"/>
  <c r="N117" i="20"/>
  <c r="M117" i="20"/>
  <c r="L117" i="20"/>
  <c r="K117" i="20"/>
  <c r="O116" i="20"/>
  <c r="N116" i="20"/>
  <c r="M116" i="20"/>
  <c r="L116" i="20"/>
  <c r="K116" i="20"/>
  <c r="O115" i="20"/>
  <c r="N115" i="20"/>
  <c r="M115" i="20"/>
  <c r="L115" i="20"/>
  <c r="K115" i="20"/>
  <c r="O114" i="20"/>
  <c r="N114" i="20"/>
  <c r="M114" i="20"/>
  <c r="L114" i="20"/>
  <c r="K114" i="20"/>
  <c r="O113" i="20"/>
  <c r="N113" i="20"/>
  <c r="M113" i="20"/>
  <c r="L113" i="20"/>
  <c r="K113" i="20"/>
  <c r="O112" i="20"/>
  <c r="N112" i="20"/>
  <c r="M112" i="20"/>
  <c r="L112" i="20"/>
  <c r="K112" i="20"/>
  <c r="O111" i="20"/>
  <c r="N111" i="20"/>
  <c r="M111" i="20"/>
  <c r="L111" i="20"/>
  <c r="K111" i="20"/>
  <c r="O110" i="20"/>
  <c r="N110" i="20"/>
  <c r="M110" i="20"/>
  <c r="L110" i="20"/>
  <c r="K110" i="20"/>
  <c r="O109" i="20"/>
  <c r="N109" i="20"/>
  <c r="M109" i="20"/>
  <c r="L109" i="20"/>
  <c r="K109" i="20"/>
  <c r="O108" i="20"/>
  <c r="N108" i="20"/>
  <c r="M108" i="20"/>
  <c r="L108" i="20"/>
  <c r="K108" i="20"/>
  <c r="O107" i="20"/>
  <c r="N107" i="20"/>
  <c r="M107" i="20"/>
  <c r="L107" i="20"/>
  <c r="K107" i="20"/>
  <c r="O106" i="20"/>
  <c r="N106" i="20"/>
  <c r="M106" i="20"/>
  <c r="L106" i="20"/>
  <c r="K106" i="20"/>
  <c r="O105" i="20"/>
  <c r="N105" i="20"/>
  <c r="M105" i="20"/>
  <c r="L105" i="20"/>
  <c r="K105" i="20"/>
  <c r="O104" i="20"/>
  <c r="N104" i="20"/>
  <c r="M104" i="20"/>
  <c r="L104" i="20"/>
  <c r="K104" i="20"/>
  <c r="O103" i="20"/>
  <c r="N103" i="20"/>
  <c r="M103" i="20"/>
  <c r="L103" i="20"/>
  <c r="K103" i="20"/>
  <c r="O102" i="20"/>
  <c r="N102" i="20"/>
  <c r="M102" i="20"/>
  <c r="L102" i="20"/>
  <c r="K102" i="20"/>
  <c r="O101" i="20"/>
  <c r="N101" i="20"/>
  <c r="M101" i="20"/>
  <c r="L101" i="20"/>
  <c r="K101" i="20"/>
  <c r="O100" i="20"/>
  <c r="N100" i="20"/>
  <c r="M100" i="20"/>
  <c r="L100" i="20"/>
  <c r="K100" i="20"/>
  <c r="O99" i="20"/>
  <c r="N99" i="20"/>
  <c r="M99" i="20"/>
  <c r="L99" i="20"/>
  <c r="K99" i="20"/>
  <c r="O98" i="20"/>
  <c r="N98" i="20"/>
  <c r="M98" i="20"/>
  <c r="L98" i="20"/>
  <c r="K98" i="20"/>
  <c r="O97" i="20"/>
  <c r="N97" i="20"/>
  <c r="M97" i="20"/>
  <c r="L97" i="20"/>
  <c r="K97" i="20"/>
  <c r="O96" i="20"/>
  <c r="N96" i="20"/>
  <c r="M96" i="20"/>
  <c r="L96" i="20"/>
  <c r="K96" i="20"/>
  <c r="O95" i="20"/>
  <c r="N95" i="20"/>
  <c r="M95" i="20"/>
  <c r="L95" i="20"/>
  <c r="K95" i="20"/>
  <c r="O94" i="20"/>
  <c r="N94" i="20"/>
  <c r="M94" i="20"/>
  <c r="L94" i="20"/>
  <c r="K94" i="20"/>
  <c r="O93" i="20"/>
  <c r="N93" i="20"/>
  <c r="M93" i="20"/>
  <c r="L93" i="20"/>
  <c r="K93" i="20"/>
  <c r="O92" i="20"/>
  <c r="N92" i="20"/>
  <c r="M92" i="20"/>
  <c r="L92" i="20"/>
  <c r="K92" i="20"/>
  <c r="O91" i="20"/>
  <c r="N91" i="20"/>
  <c r="M91" i="20"/>
  <c r="L91" i="20"/>
  <c r="K91" i="20"/>
  <c r="O90" i="20"/>
  <c r="N90" i="20"/>
  <c r="M90" i="20"/>
  <c r="L90" i="20"/>
  <c r="K90" i="20"/>
  <c r="O89" i="20"/>
  <c r="N89" i="20"/>
  <c r="M89" i="20"/>
  <c r="L89" i="20"/>
  <c r="K89" i="20"/>
  <c r="O88" i="20"/>
  <c r="N88" i="20"/>
  <c r="M88" i="20"/>
  <c r="L88" i="20"/>
  <c r="K88" i="20"/>
  <c r="O87" i="20"/>
  <c r="N87" i="20"/>
  <c r="M87" i="20"/>
  <c r="L87" i="20"/>
  <c r="K87" i="20"/>
  <c r="O86" i="20"/>
  <c r="N86" i="20"/>
  <c r="M86" i="20"/>
  <c r="L86" i="20"/>
  <c r="K86" i="20"/>
  <c r="O85" i="20"/>
  <c r="N85" i="20"/>
  <c r="M85" i="20"/>
  <c r="L85" i="20"/>
  <c r="K85" i="20"/>
  <c r="O84" i="20"/>
  <c r="N84" i="20"/>
  <c r="M84" i="20"/>
  <c r="L84" i="20"/>
  <c r="K84" i="20"/>
  <c r="O83" i="20"/>
  <c r="N83" i="20"/>
  <c r="M83" i="20"/>
  <c r="L83" i="20"/>
  <c r="K83" i="20"/>
  <c r="O82" i="20"/>
  <c r="N82" i="20"/>
  <c r="M82" i="20"/>
  <c r="L82" i="20"/>
  <c r="K82" i="20"/>
  <c r="O81" i="20"/>
  <c r="N81" i="20"/>
  <c r="M81" i="20"/>
  <c r="L81" i="20"/>
  <c r="K81" i="20"/>
  <c r="O80" i="20"/>
  <c r="N80" i="20"/>
  <c r="M80" i="20"/>
  <c r="L80" i="20"/>
  <c r="K80" i="20"/>
  <c r="O79" i="20"/>
  <c r="N79" i="20"/>
  <c r="M79" i="20"/>
  <c r="L79" i="20"/>
  <c r="K79" i="20"/>
  <c r="O78" i="20"/>
  <c r="N78" i="20"/>
  <c r="M78" i="20"/>
  <c r="L78" i="20"/>
  <c r="K78" i="20"/>
  <c r="O77" i="20"/>
  <c r="N77" i="20"/>
  <c r="M77" i="20"/>
  <c r="L77" i="20"/>
  <c r="K77" i="20"/>
  <c r="O76" i="20"/>
  <c r="N76" i="20"/>
  <c r="M76" i="20"/>
  <c r="L76" i="20"/>
  <c r="K76" i="20"/>
  <c r="O75" i="20"/>
  <c r="N75" i="20"/>
  <c r="M75" i="20"/>
  <c r="L75" i="20"/>
  <c r="K75" i="20"/>
  <c r="O74" i="20"/>
  <c r="N74" i="20"/>
  <c r="M74" i="20"/>
  <c r="L74" i="20"/>
  <c r="K74" i="20"/>
  <c r="O73" i="20"/>
  <c r="N73" i="20"/>
  <c r="M73" i="20"/>
  <c r="L73" i="20"/>
  <c r="K73" i="20"/>
  <c r="O72" i="20"/>
  <c r="N72" i="20"/>
  <c r="M72" i="20"/>
  <c r="L72" i="20"/>
  <c r="K72" i="20"/>
  <c r="O71" i="20"/>
  <c r="N71" i="20"/>
  <c r="M71" i="20"/>
  <c r="L71" i="20"/>
  <c r="K71" i="20"/>
  <c r="O70" i="20"/>
  <c r="N70" i="20"/>
  <c r="M70" i="20"/>
  <c r="L70" i="20"/>
  <c r="K70" i="20"/>
  <c r="O69" i="20"/>
  <c r="N69" i="20"/>
  <c r="M69" i="20"/>
  <c r="L69" i="20"/>
  <c r="K69" i="20"/>
  <c r="O68" i="20"/>
  <c r="N68" i="20"/>
  <c r="M68" i="20"/>
  <c r="L68" i="20"/>
  <c r="K68" i="20"/>
  <c r="O67" i="20"/>
  <c r="N67" i="20"/>
  <c r="M67" i="20"/>
  <c r="L67" i="20"/>
  <c r="K67" i="20"/>
  <c r="O66" i="20"/>
  <c r="N66" i="20"/>
  <c r="M66" i="20"/>
  <c r="L66" i="20"/>
  <c r="K66" i="20"/>
  <c r="O65" i="20"/>
  <c r="N65" i="20"/>
  <c r="M65" i="20"/>
  <c r="L65" i="20"/>
  <c r="K65" i="20"/>
  <c r="O64" i="20"/>
  <c r="N64" i="20"/>
  <c r="M64" i="20"/>
  <c r="L64" i="20"/>
  <c r="K64" i="20"/>
  <c r="O63" i="20"/>
  <c r="N63" i="20"/>
  <c r="M63" i="20"/>
  <c r="L63" i="20"/>
  <c r="K63" i="20"/>
  <c r="O62" i="20"/>
  <c r="N62" i="20"/>
  <c r="M62" i="20"/>
  <c r="L62" i="20"/>
  <c r="K62" i="20"/>
  <c r="O61" i="20"/>
  <c r="N61" i="20"/>
  <c r="M61" i="20"/>
  <c r="L61" i="20"/>
  <c r="K61" i="20"/>
  <c r="O60" i="20"/>
  <c r="N60" i="20"/>
  <c r="M60" i="20"/>
  <c r="L60" i="20"/>
  <c r="K60" i="20"/>
  <c r="O59" i="20"/>
  <c r="N59" i="20"/>
  <c r="M59" i="20"/>
  <c r="L59" i="20"/>
  <c r="K59" i="20"/>
  <c r="O58" i="20"/>
  <c r="N58" i="20"/>
  <c r="M58" i="20"/>
  <c r="L58" i="20"/>
  <c r="K58" i="20"/>
  <c r="O57" i="20"/>
  <c r="N57" i="20"/>
  <c r="M57" i="20"/>
  <c r="L57" i="20"/>
  <c r="K57" i="20"/>
  <c r="O56" i="20"/>
  <c r="N56" i="20"/>
  <c r="M56" i="20"/>
  <c r="L56" i="20"/>
  <c r="K56" i="20"/>
  <c r="O55" i="20"/>
  <c r="N55" i="20"/>
  <c r="M55" i="20"/>
  <c r="L55" i="20"/>
  <c r="K55" i="20"/>
  <c r="O54" i="20"/>
  <c r="N54" i="20"/>
  <c r="M54" i="20"/>
  <c r="L54" i="20"/>
  <c r="K54" i="20"/>
  <c r="O53" i="20"/>
  <c r="N53" i="20"/>
  <c r="M53" i="20"/>
  <c r="L53" i="20"/>
  <c r="K53" i="20"/>
  <c r="O52" i="20"/>
  <c r="N52" i="20"/>
  <c r="M52" i="20"/>
  <c r="L52" i="20"/>
  <c r="K52" i="20"/>
  <c r="O51" i="20"/>
  <c r="N51" i="20"/>
  <c r="M51" i="20"/>
  <c r="L51" i="20"/>
  <c r="K51" i="20"/>
  <c r="O50" i="20"/>
  <c r="N50" i="20"/>
  <c r="M50" i="20"/>
  <c r="L50" i="20"/>
  <c r="K50" i="20"/>
  <c r="O49" i="20"/>
  <c r="N49" i="20"/>
  <c r="M49" i="20"/>
  <c r="L49" i="20"/>
  <c r="K49" i="20"/>
  <c r="O48" i="20"/>
  <c r="N48" i="20"/>
  <c r="M48" i="20"/>
  <c r="L48" i="20"/>
  <c r="K48" i="20"/>
  <c r="O47" i="20"/>
  <c r="N47" i="20"/>
  <c r="M47" i="20"/>
  <c r="L47" i="20"/>
  <c r="K47" i="20"/>
  <c r="O46" i="20"/>
  <c r="N46" i="20"/>
  <c r="M46" i="20"/>
  <c r="L46" i="20"/>
  <c r="K46" i="20"/>
  <c r="O45" i="20"/>
  <c r="N45" i="20"/>
  <c r="M45" i="20"/>
  <c r="L45" i="20"/>
  <c r="K45" i="20"/>
  <c r="O44" i="20"/>
  <c r="N44" i="20"/>
  <c r="M44" i="20"/>
  <c r="L44" i="20"/>
  <c r="K44" i="20"/>
  <c r="O43" i="20"/>
  <c r="N43" i="20"/>
  <c r="M43" i="20"/>
  <c r="L43" i="20"/>
  <c r="K43" i="20"/>
  <c r="O42" i="20"/>
  <c r="N42" i="20"/>
  <c r="M42" i="20"/>
  <c r="L42" i="20"/>
  <c r="K42" i="20"/>
  <c r="O41" i="20"/>
  <c r="N41" i="20"/>
  <c r="M41" i="20"/>
  <c r="L41" i="20"/>
  <c r="K41" i="20"/>
  <c r="O40" i="20"/>
  <c r="N40" i="20"/>
  <c r="M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N35" i="20"/>
  <c r="M35" i="20"/>
  <c r="L35" i="20"/>
  <c r="K35" i="20"/>
  <c r="O34" i="20"/>
  <c r="N34" i="20"/>
  <c r="M34" i="20"/>
  <c r="L34" i="20"/>
  <c r="K34" i="20"/>
  <c r="O33" i="20"/>
  <c r="N33" i="20"/>
  <c r="M33" i="20"/>
  <c r="L33" i="20"/>
  <c r="K33" i="20"/>
  <c r="O32" i="20"/>
  <c r="N32" i="20"/>
  <c r="M32" i="20"/>
  <c r="L32" i="20"/>
  <c r="K32" i="20"/>
  <c r="O31" i="20"/>
  <c r="N31" i="20"/>
  <c r="M31" i="20"/>
  <c r="L31" i="20"/>
  <c r="K31" i="20"/>
  <c r="O30" i="20"/>
  <c r="N30" i="20"/>
  <c r="M30" i="20"/>
  <c r="L30" i="20"/>
  <c r="K30" i="20"/>
  <c r="O29" i="20"/>
  <c r="N29" i="20"/>
  <c r="M29" i="20"/>
  <c r="L29" i="20"/>
  <c r="K29" i="20"/>
  <c r="O28" i="20"/>
  <c r="N28" i="20"/>
  <c r="M28" i="20"/>
  <c r="L28" i="20"/>
  <c r="K28" i="20"/>
  <c r="O27" i="20"/>
  <c r="N27" i="20"/>
  <c r="M27" i="20"/>
  <c r="L27" i="20"/>
  <c r="K27" i="20"/>
  <c r="O26" i="20"/>
  <c r="N26" i="20"/>
  <c r="M26" i="20"/>
  <c r="L26" i="20"/>
  <c r="K26" i="20"/>
  <c r="O25" i="20"/>
  <c r="N25" i="20"/>
  <c r="M25" i="20"/>
  <c r="L25" i="20"/>
  <c r="K25" i="20"/>
  <c r="O24" i="20"/>
  <c r="N24" i="20"/>
  <c r="M24" i="20"/>
  <c r="L24" i="20"/>
  <c r="K24" i="20"/>
  <c r="O23" i="20"/>
  <c r="N23" i="20"/>
  <c r="M23" i="20"/>
  <c r="L23" i="20"/>
  <c r="K23" i="20"/>
  <c r="O22" i="20"/>
  <c r="N22" i="20"/>
  <c r="M22" i="20"/>
  <c r="L22" i="20"/>
  <c r="K22" i="20"/>
  <c r="O21" i="20"/>
  <c r="N21" i="20"/>
  <c r="M21" i="20"/>
  <c r="L21" i="20"/>
  <c r="K21" i="20"/>
  <c r="O20" i="20"/>
  <c r="N20" i="20"/>
  <c r="M20" i="20"/>
  <c r="L20" i="20"/>
  <c r="K20" i="20"/>
  <c r="O19" i="20"/>
  <c r="N19" i="20"/>
  <c r="M19" i="20"/>
  <c r="L19" i="20"/>
  <c r="K19" i="20"/>
  <c r="O18" i="20"/>
  <c r="N18" i="20"/>
  <c r="M18" i="20"/>
  <c r="L18" i="20"/>
  <c r="K18" i="20"/>
  <c r="O17" i="20"/>
  <c r="N17" i="20"/>
  <c r="M17" i="20"/>
  <c r="L17" i="20"/>
  <c r="K17" i="20"/>
  <c r="O16" i="20"/>
  <c r="N16" i="20"/>
  <c r="M16" i="20"/>
  <c r="L16" i="20"/>
  <c r="K16" i="20"/>
  <c r="O15" i="20"/>
  <c r="N15" i="20"/>
  <c r="M15" i="20"/>
  <c r="L15" i="20"/>
  <c r="K15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270" i="19"/>
  <c r="N270" i="19"/>
  <c r="M270" i="19"/>
  <c r="L270" i="19"/>
  <c r="K270" i="19"/>
  <c r="O269" i="19"/>
  <c r="N269" i="19"/>
  <c r="M269" i="19"/>
  <c r="L269" i="19"/>
  <c r="K269" i="19"/>
  <c r="O268" i="19"/>
  <c r="N268" i="19"/>
  <c r="M268" i="19"/>
  <c r="L268" i="19"/>
  <c r="K268" i="19"/>
  <c r="O267" i="19"/>
  <c r="N267" i="19"/>
  <c r="M267" i="19"/>
  <c r="L267" i="19"/>
  <c r="K267" i="19"/>
  <c r="O266" i="19"/>
  <c r="N266" i="19"/>
  <c r="M266" i="19"/>
  <c r="L266" i="19"/>
  <c r="K266" i="19"/>
  <c r="O265" i="19"/>
  <c r="N265" i="19"/>
  <c r="M265" i="19"/>
  <c r="L265" i="19"/>
  <c r="K265" i="19"/>
  <c r="O264" i="19"/>
  <c r="N264" i="19"/>
  <c r="M264" i="19"/>
  <c r="L264" i="19"/>
  <c r="K264" i="19"/>
  <c r="O263" i="19"/>
  <c r="N263" i="19"/>
  <c r="M263" i="19"/>
  <c r="L263" i="19"/>
  <c r="K263" i="19"/>
  <c r="O262" i="19"/>
  <c r="N262" i="19"/>
  <c r="M262" i="19"/>
  <c r="L262" i="19"/>
  <c r="K262" i="19"/>
  <c r="O261" i="19"/>
  <c r="N261" i="19"/>
  <c r="M261" i="19"/>
  <c r="L261" i="19"/>
  <c r="K261" i="19"/>
  <c r="O260" i="19"/>
  <c r="N260" i="19"/>
  <c r="M260" i="19"/>
  <c r="L260" i="19"/>
  <c r="K260" i="19"/>
  <c r="O259" i="19"/>
  <c r="N259" i="19"/>
  <c r="M259" i="19"/>
  <c r="L259" i="19"/>
  <c r="K259" i="19"/>
  <c r="O258" i="19"/>
  <c r="N258" i="19"/>
  <c r="M258" i="19"/>
  <c r="L258" i="19"/>
  <c r="K258" i="19"/>
  <c r="O257" i="19"/>
  <c r="N257" i="19"/>
  <c r="M257" i="19"/>
  <c r="L257" i="19"/>
  <c r="K257" i="19"/>
  <c r="O256" i="19"/>
  <c r="N256" i="19"/>
  <c r="M256" i="19"/>
  <c r="L256" i="19"/>
  <c r="K256" i="19"/>
  <c r="O255" i="19"/>
  <c r="N255" i="19"/>
  <c r="M255" i="19"/>
  <c r="L255" i="19"/>
  <c r="K255" i="19"/>
  <c r="O254" i="19"/>
  <c r="N254" i="19"/>
  <c r="M254" i="19"/>
  <c r="L254" i="19"/>
  <c r="K254" i="19"/>
  <c r="O253" i="19"/>
  <c r="N253" i="19"/>
  <c r="M253" i="19"/>
  <c r="L253" i="19"/>
  <c r="K253" i="19"/>
  <c r="O252" i="19"/>
  <c r="N252" i="19"/>
  <c r="M252" i="19"/>
  <c r="L252" i="19"/>
  <c r="K252" i="19"/>
  <c r="O251" i="19"/>
  <c r="N251" i="19"/>
  <c r="M251" i="19"/>
  <c r="L251" i="19"/>
  <c r="K251" i="19"/>
  <c r="O250" i="19"/>
  <c r="N250" i="19"/>
  <c r="M250" i="19"/>
  <c r="L250" i="19"/>
  <c r="K250" i="19"/>
  <c r="O249" i="19"/>
  <c r="N249" i="19"/>
  <c r="M249" i="19"/>
  <c r="L249" i="19"/>
  <c r="K249" i="19"/>
  <c r="O248" i="19"/>
  <c r="N248" i="19"/>
  <c r="M248" i="19"/>
  <c r="L248" i="19"/>
  <c r="K248" i="19"/>
  <c r="O247" i="19"/>
  <c r="N247" i="19"/>
  <c r="M247" i="19"/>
  <c r="L247" i="19"/>
  <c r="K247" i="19"/>
  <c r="O246" i="19"/>
  <c r="N246" i="19"/>
  <c r="M246" i="19"/>
  <c r="L246" i="19"/>
  <c r="K246" i="19"/>
  <c r="O245" i="19"/>
  <c r="N245" i="19"/>
  <c r="M245" i="19"/>
  <c r="L245" i="19"/>
  <c r="K245" i="19"/>
  <c r="O244" i="19"/>
  <c r="N244" i="19"/>
  <c r="M244" i="19"/>
  <c r="L244" i="19"/>
  <c r="K244" i="19"/>
  <c r="O243" i="19"/>
  <c r="N243" i="19"/>
  <c r="M243" i="19"/>
  <c r="L243" i="19"/>
  <c r="K243" i="19"/>
  <c r="O242" i="19"/>
  <c r="N242" i="19"/>
  <c r="M242" i="19"/>
  <c r="L242" i="19"/>
  <c r="K242" i="19"/>
  <c r="O241" i="19"/>
  <c r="N241" i="19"/>
  <c r="M241" i="19"/>
  <c r="L241" i="19"/>
  <c r="K241" i="19"/>
  <c r="O240" i="19"/>
  <c r="N240" i="19"/>
  <c r="M240" i="19"/>
  <c r="L240" i="19"/>
  <c r="K240" i="19"/>
  <c r="O239" i="19"/>
  <c r="N239" i="19"/>
  <c r="M239" i="19"/>
  <c r="L239" i="19"/>
  <c r="K239" i="19"/>
  <c r="O238" i="19"/>
  <c r="N238" i="19"/>
  <c r="M238" i="19"/>
  <c r="L238" i="19"/>
  <c r="K238" i="19"/>
  <c r="O237" i="19"/>
  <c r="N237" i="19"/>
  <c r="M237" i="19"/>
  <c r="L237" i="19"/>
  <c r="K237" i="19"/>
  <c r="O236" i="19"/>
  <c r="N236" i="19"/>
  <c r="M236" i="19"/>
  <c r="L236" i="19"/>
  <c r="K236" i="19"/>
  <c r="O235" i="19"/>
  <c r="N235" i="19"/>
  <c r="M235" i="19"/>
  <c r="L235" i="19"/>
  <c r="K235" i="19"/>
  <c r="O234" i="19"/>
  <c r="N234" i="19"/>
  <c r="M234" i="19"/>
  <c r="L234" i="19"/>
  <c r="K234" i="19"/>
  <c r="O233" i="19"/>
  <c r="N233" i="19"/>
  <c r="M233" i="19"/>
  <c r="L233" i="19"/>
  <c r="K233" i="19"/>
  <c r="O232" i="19"/>
  <c r="N232" i="19"/>
  <c r="M232" i="19"/>
  <c r="L232" i="19"/>
  <c r="K232" i="19"/>
  <c r="O231" i="19"/>
  <c r="N231" i="19"/>
  <c r="M231" i="19"/>
  <c r="L231" i="19"/>
  <c r="K231" i="19"/>
  <c r="O230" i="19"/>
  <c r="N230" i="19"/>
  <c r="M230" i="19"/>
  <c r="L230" i="19"/>
  <c r="K230" i="19"/>
  <c r="O229" i="19"/>
  <c r="N229" i="19"/>
  <c r="M229" i="19"/>
  <c r="L229" i="19"/>
  <c r="K229" i="19"/>
  <c r="O228" i="19"/>
  <c r="N228" i="19"/>
  <c r="M228" i="19"/>
  <c r="L228" i="19"/>
  <c r="K228" i="19"/>
  <c r="O227" i="19"/>
  <c r="N227" i="19"/>
  <c r="M227" i="19"/>
  <c r="L227" i="19"/>
  <c r="K227" i="19"/>
  <c r="O226" i="19"/>
  <c r="N226" i="19"/>
  <c r="M226" i="19"/>
  <c r="L226" i="19"/>
  <c r="K226" i="19"/>
  <c r="O225" i="19"/>
  <c r="N225" i="19"/>
  <c r="M225" i="19"/>
  <c r="L225" i="19"/>
  <c r="K225" i="19"/>
  <c r="O224" i="19"/>
  <c r="N224" i="19"/>
  <c r="M224" i="19"/>
  <c r="L224" i="19"/>
  <c r="K224" i="19"/>
  <c r="O223" i="19"/>
  <c r="N223" i="19"/>
  <c r="M223" i="19"/>
  <c r="L223" i="19"/>
  <c r="K223" i="19"/>
  <c r="O222" i="19"/>
  <c r="N222" i="19"/>
  <c r="M222" i="19"/>
  <c r="L222" i="19"/>
  <c r="K222" i="19"/>
  <c r="O221" i="19"/>
  <c r="N221" i="19"/>
  <c r="M221" i="19"/>
  <c r="L221" i="19"/>
  <c r="K221" i="19"/>
  <c r="O220" i="19"/>
  <c r="N220" i="19"/>
  <c r="M220" i="19"/>
  <c r="L220" i="19"/>
  <c r="K220" i="19"/>
  <c r="O219" i="19"/>
  <c r="N219" i="19"/>
  <c r="M219" i="19"/>
  <c r="L219" i="19"/>
  <c r="K219" i="19"/>
  <c r="O218" i="19"/>
  <c r="N218" i="19"/>
  <c r="M218" i="19"/>
  <c r="L218" i="19"/>
  <c r="K218" i="19"/>
  <c r="O217" i="19"/>
  <c r="N217" i="19"/>
  <c r="M217" i="19"/>
  <c r="L217" i="19"/>
  <c r="K217" i="19"/>
  <c r="O216" i="19"/>
  <c r="N216" i="19"/>
  <c r="M216" i="19"/>
  <c r="L216" i="19"/>
  <c r="K216" i="19"/>
  <c r="O215" i="19"/>
  <c r="N215" i="19"/>
  <c r="M215" i="19"/>
  <c r="L215" i="19"/>
  <c r="K215" i="19"/>
  <c r="O214" i="19"/>
  <c r="N214" i="19"/>
  <c r="M214" i="19"/>
  <c r="L214" i="19"/>
  <c r="K214" i="19"/>
  <c r="O213" i="19"/>
  <c r="N213" i="19"/>
  <c r="M213" i="19"/>
  <c r="L213" i="19"/>
  <c r="K213" i="19"/>
  <c r="O212" i="19"/>
  <c r="N212" i="19"/>
  <c r="M212" i="19"/>
  <c r="L212" i="19"/>
  <c r="K212" i="19"/>
  <c r="O211" i="19"/>
  <c r="N211" i="19"/>
  <c r="M211" i="19"/>
  <c r="L211" i="19"/>
  <c r="K211" i="19"/>
  <c r="O210" i="19"/>
  <c r="N210" i="19"/>
  <c r="M210" i="19"/>
  <c r="L210" i="19"/>
  <c r="K210" i="19"/>
  <c r="O209" i="19"/>
  <c r="N209" i="19"/>
  <c r="M209" i="19"/>
  <c r="L209" i="19"/>
  <c r="K209" i="19"/>
  <c r="O208" i="19"/>
  <c r="N208" i="19"/>
  <c r="M208" i="19"/>
  <c r="L208" i="19"/>
  <c r="K208" i="19"/>
  <c r="O207" i="19"/>
  <c r="N207" i="19"/>
  <c r="M207" i="19"/>
  <c r="L207" i="19"/>
  <c r="K207" i="19"/>
  <c r="O206" i="19"/>
  <c r="N206" i="19"/>
  <c r="M206" i="19"/>
  <c r="L206" i="19"/>
  <c r="K206" i="19"/>
  <c r="O205" i="19"/>
  <c r="N205" i="19"/>
  <c r="M205" i="19"/>
  <c r="L205" i="19"/>
  <c r="K205" i="19"/>
  <c r="O204" i="19"/>
  <c r="N204" i="19"/>
  <c r="M204" i="19"/>
  <c r="L204" i="19"/>
  <c r="K204" i="19"/>
  <c r="O203" i="19"/>
  <c r="N203" i="19"/>
  <c r="M203" i="19"/>
  <c r="L203" i="19"/>
  <c r="K203" i="19"/>
  <c r="O202" i="19"/>
  <c r="N202" i="19"/>
  <c r="M202" i="19"/>
  <c r="L202" i="19"/>
  <c r="K202" i="19"/>
  <c r="O201" i="19"/>
  <c r="N201" i="19"/>
  <c r="M201" i="19"/>
  <c r="L201" i="19"/>
  <c r="K201" i="19"/>
  <c r="O200" i="19"/>
  <c r="N200" i="19"/>
  <c r="M200" i="19"/>
  <c r="L200" i="19"/>
  <c r="K200" i="19"/>
  <c r="O199" i="19"/>
  <c r="N199" i="19"/>
  <c r="M199" i="19"/>
  <c r="L199" i="19"/>
  <c r="K199" i="19"/>
  <c r="O198" i="19"/>
  <c r="N198" i="19"/>
  <c r="M198" i="19"/>
  <c r="L198" i="19"/>
  <c r="K198" i="19"/>
  <c r="O197" i="19"/>
  <c r="N197" i="19"/>
  <c r="M197" i="19"/>
  <c r="L197" i="19"/>
  <c r="K197" i="19"/>
  <c r="O196" i="19"/>
  <c r="N196" i="19"/>
  <c r="M196" i="19"/>
  <c r="L196" i="19"/>
  <c r="K196" i="19"/>
  <c r="O195" i="19"/>
  <c r="N195" i="19"/>
  <c r="M195" i="19"/>
  <c r="L195" i="19"/>
  <c r="K195" i="19"/>
  <c r="O194" i="19"/>
  <c r="N194" i="19"/>
  <c r="M194" i="19"/>
  <c r="L194" i="19"/>
  <c r="K194" i="19"/>
  <c r="O193" i="19"/>
  <c r="N193" i="19"/>
  <c r="M193" i="19"/>
  <c r="L193" i="19"/>
  <c r="K193" i="19"/>
  <c r="O192" i="19"/>
  <c r="N192" i="19"/>
  <c r="M192" i="19"/>
  <c r="L192" i="19"/>
  <c r="K192" i="19"/>
  <c r="O191" i="19"/>
  <c r="N191" i="19"/>
  <c r="M191" i="19"/>
  <c r="L191" i="19"/>
  <c r="K191" i="19"/>
  <c r="O190" i="19"/>
  <c r="N190" i="19"/>
  <c r="M190" i="19"/>
  <c r="L190" i="19"/>
  <c r="K190" i="19"/>
  <c r="O189" i="19"/>
  <c r="N189" i="19"/>
  <c r="M189" i="19"/>
  <c r="L189" i="19"/>
  <c r="K189" i="19"/>
  <c r="O188" i="19"/>
  <c r="N188" i="19"/>
  <c r="M188" i="19"/>
  <c r="L188" i="19"/>
  <c r="K188" i="19"/>
  <c r="O187" i="19"/>
  <c r="N187" i="19"/>
  <c r="M187" i="19"/>
  <c r="L187" i="19"/>
  <c r="K187" i="19"/>
  <c r="O186" i="19"/>
  <c r="N186" i="19"/>
  <c r="M186" i="19"/>
  <c r="L186" i="19"/>
  <c r="K186" i="19"/>
  <c r="O185" i="19"/>
  <c r="N185" i="19"/>
  <c r="M185" i="19"/>
  <c r="L185" i="19"/>
  <c r="K185" i="19"/>
  <c r="O184" i="19"/>
  <c r="N184" i="19"/>
  <c r="M184" i="19"/>
  <c r="L184" i="19"/>
  <c r="K184" i="19"/>
  <c r="O183" i="19"/>
  <c r="N183" i="19"/>
  <c r="M183" i="19"/>
  <c r="L183" i="19"/>
  <c r="K183" i="19"/>
  <c r="O182" i="19"/>
  <c r="N182" i="19"/>
  <c r="M182" i="19"/>
  <c r="L182" i="19"/>
  <c r="K182" i="19"/>
  <c r="O181" i="19"/>
  <c r="N181" i="19"/>
  <c r="M181" i="19"/>
  <c r="L181" i="19"/>
  <c r="K181" i="19"/>
  <c r="O180" i="19"/>
  <c r="N180" i="19"/>
  <c r="M180" i="19"/>
  <c r="L180" i="19"/>
  <c r="K180" i="19"/>
  <c r="O179" i="19"/>
  <c r="N179" i="19"/>
  <c r="M179" i="19"/>
  <c r="L179" i="19"/>
  <c r="K179" i="19"/>
  <c r="O178" i="19"/>
  <c r="N178" i="19"/>
  <c r="M178" i="19"/>
  <c r="L178" i="19"/>
  <c r="K178" i="19"/>
  <c r="O177" i="19"/>
  <c r="N177" i="19"/>
  <c r="M177" i="19"/>
  <c r="L177" i="19"/>
  <c r="K177" i="19"/>
  <c r="O176" i="19"/>
  <c r="N176" i="19"/>
  <c r="M176" i="19"/>
  <c r="L176" i="19"/>
  <c r="K176" i="19"/>
  <c r="O175" i="19"/>
  <c r="N175" i="19"/>
  <c r="M175" i="19"/>
  <c r="L175" i="19"/>
  <c r="K175" i="19"/>
  <c r="O174" i="19"/>
  <c r="N174" i="19"/>
  <c r="M174" i="19"/>
  <c r="L174" i="19"/>
  <c r="K174" i="19"/>
  <c r="O173" i="19"/>
  <c r="N173" i="19"/>
  <c r="M173" i="19"/>
  <c r="L173" i="19"/>
  <c r="K173" i="19"/>
  <c r="O172" i="19"/>
  <c r="N172" i="19"/>
  <c r="M172" i="19"/>
  <c r="L172" i="19"/>
  <c r="K172" i="19"/>
  <c r="O171" i="19"/>
  <c r="N171" i="19"/>
  <c r="M171" i="19"/>
  <c r="L171" i="19"/>
  <c r="K171" i="19"/>
  <c r="O170" i="19"/>
  <c r="N170" i="19"/>
  <c r="M170" i="19"/>
  <c r="L170" i="19"/>
  <c r="K170" i="19"/>
  <c r="O169" i="19"/>
  <c r="N169" i="19"/>
  <c r="M169" i="19"/>
  <c r="L169" i="19"/>
  <c r="K169" i="19"/>
  <c r="O168" i="19"/>
  <c r="N168" i="19"/>
  <c r="M168" i="19"/>
  <c r="L168" i="19"/>
  <c r="K168" i="19"/>
  <c r="O167" i="19"/>
  <c r="N167" i="19"/>
  <c r="M167" i="19"/>
  <c r="L167" i="19"/>
  <c r="K167" i="19"/>
  <c r="O166" i="19"/>
  <c r="N166" i="19"/>
  <c r="M166" i="19"/>
  <c r="L166" i="19"/>
  <c r="K166" i="19"/>
  <c r="O165" i="19"/>
  <c r="N165" i="19"/>
  <c r="M165" i="19"/>
  <c r="L165" i="19"/>
  <c r="K165" i="19"/>
  <c r="O164" i="19"/>
  <c r="N164" i="19"/>
  <c r="M164" i="19"/>
  <c r="L164" i="19"/>
  <c r="K164" i="19"/>
  <c r="O163" i="19"/>
  <c r="N163" i="19"/>
  <c r="M163" i="19"/>
  <c r="L163" i="19"/>
  <c r="K163" i="19"/>
  <c r="O162" i="19"/>
  <c r="N162" i="19"/>
  <c r="M162" i="19"/>
  <c r="L162" i="19"/>
  <c r="K162" i="19"/>
  <c r="O161" i="19"/>
  <c r="N161" i="19"/>
  <c r="M161" i="19"/>
  <c r="L161" i="19"/>
  <c r="K161" i="19"/>
  <c r="O160" i="19"/>
  <c r="N160" i="19"/>
  <c r="M160" i="19"/>
  <c r="L160" i="19"/>
  <c r="K160" i="19"/>
  <c r="O159" i="19"/>
  <c r="N159" i="19"/>
  <c r="M159" i="19"/>
  <c r="L159" i="19"/>
  <c r="K159" i="19"/>
  <c r="O158" i="19"/>
  <c r="N158" i="19"/>
  <c r="M158" i="19"/>
  <c r="L158" i="19"/>
  <c r="K158" i="19"/>
  <c r="O157" i="19"/>
  <c r="N157" i="19"/>
  <c r="M157" i="19"/>
  <c r="L157" i="19"/>
  <c r="K157" i="19"/>
  <c r="O156" i="19"/>
  <c r="N156" i="19"/>
  <c r="M156" i="19"/>
  <c r="L156" i="19"/>
  <c r="K156" i="19"/>
  <c r="O155" i="19"/>
  <c r="N155" i="19"/>
  <c r="M155" i="19"/>
  <c r="L155" i="19"/>
  <c r="K155" i="19"/>
  <c r="O154" i="19"/>
  <c r="N154" i="19"/>
  <c r="M154" i="19"/>
  <c r="L154" i="19"/>
  <c r="K154" i="19"/>
  <c r="O153" i="19"/>
  <c r="N153" i="19"/>
  <c r="M153" i="19"/>
  <c r="L153" i="19"/>
  <c r="K153" i="19"/>
  <c r="O152" i="19"/>
  <c r="N152" i="19"/>
  <c r="M152" i="19"/>
  <c r="L152" i="19"/>
  <c r="K152" i="19"/>
  <c r="O151" i="19"/>
  <c r="N151" i="19"/>
  <c r="M151" i="19"/>
  <c r="L151" i="19"/>
  <c r="K151" i="19"/>
  <c r="O150" i="19"/>
  <c r="N150" i="19"/>
  <c r="M150" i="19"/>
  <c r="L150" i="19"/>
  <c r="K150" i="19"/>
  <c r="O149" i="19"/>
  <c r="N149" i="19"/>
  <c r="M149" i="19"/>
  <c r="L149" i="19"/>
  <c r="K149" i="19"/>
  <c r="O148" i="19"/>
  <c r="N148" i="19"/>
  <c r="M148" i="19"/>
  <c r="L148" i="19"/>
  <c r="K148" i="19"/>
  <c r="O147" i="19"/>
  <c r="N147" i="19"/>
  <c r="M147" i="19"/>
  <c r="L147" i="19"/>
  <c r="K147" i="19"/>
  <c r="O146" i="19"/>
  <c r="N146" i="19"/>
  <c r="M146" i="19"/>
  <c r="L146" i="19"/>
  <c r="K146" i="19"/>
  <c r="O145" i="19"/>
  <c r="N145" i="19"/>
  <c r="M145" i="19"/>
  <c r="L145" i="19"/>
  <c r="K145" i="19"/>
  <c r="O144" i="19"/>
  <c r="N144" i="19"/>
  <c r="M144" i="19"/>
  <c r="L144" i="19"/>
  <c r="K144" i="19"/>
  <c r="O143" i="19"/>
  <c r="N143" i="19"/>
  <c r="M143" i="19"/>
  <c r="L143" i="19"/>
  <c r="K143" i="19"/>
  <c r="O142" i="19"/>
  <c r="N142" i="19"/>
  <c r="M142" i="19"/>
  <c r="L142" i="19"/>
  <c r="K142" i="19"/>
  <c r="O141" i="19"/>
  <c r="N141" i="19"/>
  <c r="M141" i="19"/>
  <c r="L141" i="19"/>
  <c r="K141" i="19"/>
  <c r="O140" i="19"/>
  <c r="N140" i="19"/>
  <c r="M140" i="19"/>
  <c r="L140" i="19"/>
  <c r="K140" i="19"/>
  <c r="O139" i="19"/>
  <c r="N139" i="19"/>
  <c r="M139" i="19"/>
  <c r="L139" i="19"/>
  <c r="K139" i="19"/>
  <c r="O138" i="19"/>
  <c r="N138" i="19"/>
  <c r="M138" i="19"/>
  <c r="L138" i="19"/>
  <c r="K138" i="19"/>
  <c r="O137" i="19"/>
  <c r="N137" i="19"/>
  <c r="M137" i="19"/>
  <c r="L137" i="19"/>
  <c r="K137" i="19"/>
  <c r="O136" i="19"/>
  <c r="N136" i="19"/>
  <c r="M136" i="19"/>
  <c r="L136" i="19"/>
  <c r="K136" i="19"/>
  <c r="O135" i="19"/>
  <c r="N135" i="19"/>
  <c r="M135" i="19"/>
  <c r="L135" i="19"/>
  <c r="K135" i="19"/>
  <c r="O134" i="19"/>
  <c r="N134" i="19"/>
  <c r="M134" i="19"/>
  <c r="L134" i="19"/>
  <c r="K134" i="19"/>
  <c r="O133" i="19"/>
  <c r="N133" i="19"/>
  <c r="M133" i="19"/>
  <c r="L133" i="19"/>
  <c r="K133" i="19"/>
  <c r="O132" i="19"/>
  <c r="N132" i="19"/>
  <c r="M132" i="19"/>
  <c r="L132" i="19"/>
  <c r="K132" i="19"/>
  <c r="O131" i="19"/>
  <c r="N131" i="19"/>
  <c r="M131" i="19"/>
  <c r="L131" i="19"/>
  <c r="K131" i="19"/>
  <c r="O130" i="19"/>
  <c r="N130" i="19"/>
  <c r="M130" i="19"/>
  <c r="L130" i="19"/>
  <c r="K130" i="19"/>
  <c r="O129" i="19"/>
  <c r="N129" i="19"/>
  <c r="M129" i="19"/>
  <c r="L129" i="19"/>
  <c r="K129" i="19"/>
  <c r="O128" i="19"/>
  <c r="N128" i="19"/>
  <c r="M128" i="19"/>
  <c r="L128" i="19"/>
  <c r="K128" i="19"/>
  <c r="O127" i="19"/>
  <c r="N127" i="19"/>
  <c r="M127" i="19"/>
  <c r="L127" i="19"/>
  <c r="K127" i="19"/>
  <c r="O126" i="19"/>
  <c r="N126" i="19"/>
  <c r="M126" i="19"/>
  <c r="L126" i="19"/>
  <c r="K126" i="19"/>
  <c r="O125" i="19"/>
  <c r="N125" i="19"/>
  <c r="M125" i="19"/>
  <c r="L125" i="19"/>
  <c r="K125" i="19"/>
  <c r="O124" i="19"/>
  <c r="N124" i="19"/>
  <c r="M124" i="19"/>
  <c r="L124" i="19"/>
  <c r="K124" i="19"/>
  <c r="O123" i="19"/>
  <c r="N123" i="19"/>
  <c r="M123" i="19"/>
  <c r="L123" i="19"/>
  <c r="K123" i="19"/>
  <c r="O122" i="19"/>
  <c r="N122" i="19"/>
  <c r="M122" i="19"/>
  <c r="L122" i="19"/>
  <c r="K122" i="19"/>
  <c r="O121" i="19"/>
  <c r="N121" i="19"/>
  <c r="M121" i="19"/>
  <c r="L121" i="19"/>
  <c r="K121" i="19"/>
  <c r="O120" i="19"/>
  <c r="N120" i="19"/>
  <c r="M120" i="19"/>
  <c r="L120" i="19"/>
  <c r="K120" i="19"/>
  <c r="O119" i="19"/>
  <c r="N119" i="19"/>
  <c r="M119" i="19"/>
  <c r="L119" i="19"/>
  <c r="K119" i="19"/>
  <c r="O118" i="19"/>
  <c r="N118" i="19"/>
  <c r="M118" i="19"/>
  <c r="L118" i="19"/>
  <c r="K118" i="19"/>
  <c r="O117" i="19"/>
  <c r="N117" i="19"/>
  <c r="M117" i="19"/>
  <c r="L117" i="19"/>
  <c r="K117" i="19"/>
  <c r="O116" i="19"/>
  <c r="N116" i="19"/>
  <c r="M116" i="19"/>
  <c r="L116" i="19"/>
  <c r="K116" i="19"/>
  <c r="O115" i="19"/>
  <c r="N115" i="19"/>
  <c r="M115" i="19"/>
  <c r="L115" i="19"/>
  <c r="K115" i="19"/>
  <c r="O114" i="19"/>
  <c r="N114" i="19"/>
  <c r="M114" i="19"/>
  <c r="L114" i="19"/>
  <c r="K114" i="19"/>
  <c r="O113" i="19"/>
  <c r="N113" i="19"/>
  <c r="M113" i="19"/>
  <c r="L113" i="19"/>
  <c r="K113" i="19"/>
  <c r="O112" i="19"/>
  <c r="N112" i="19"/>
  <c r="M112" i="19"/>
  <c r="L112" i="19"/>
  <c r="K112" i="19"/>
  <c r="O111" i="19"/>
  <c r="N111" i="19"/>
  <c r="M111" i="19"/>
  <c r="L111" i="19"/>
  <c r="K111" i="19"/>
  <c r="O110" i="19"/>
  <c r="N110" i="19"/>
  <c r="M110" i="19"/>
  <c r="L110" i="19"/>
  <c r="K110" i="19"/>
  <c r="O109" i="19"/>
  <c r="N109" i="19"/>
  <c r="M109" i="19"/>
  <c r="L109" i="19"/>
  <c r="K109" i="19"/>
  <c r="O108" i="19"/>
  <c r="N108" i="19"/>
  <c r="M108" i="19"/>
  <c r="L108" i="19"/>
  <c r="K108" i="19"/>
  <c r="O107" i="19"/>
  <c r="N107" i="19"/>
  <c r="M107" i="19"/>
  <c r="L107" i="19"/>
  <c r="K107" i="19"/>
  <c r="O106" i="19"/>
  <c r="N106" i="19"/>
  <c r="M106" i="19"/>
  <c r="L106" i="19"/>
  <c r="K106" i="19"/>
  <c r="O105" i="19"/>
  <c r="N105" i="19"/>
  <c r="M105" i="19"/>
  <c r="L105" i="19"/>
  <c r="K105" i="19"/>
  <c r="O104" i="19"/>
  <c r="N104" i="19"/>
  <c r="M104" i="19"/>
  <c r="L104" i="19"/>
  <c r="K104" i="19"/>
  <c r="O103" i="19"/>
  <c r="N103" i="19"/>
  <c r="M103" i="19"/>
  <c r="L103" i="19"/>
  <c r="K103" i="19"/>
  <c r="O102" i="19"/>
  <c r="N102" i="19"/>
  <c r="M102" i="19"/>
  <c r="L102" i="19"/>
  <c r="K102" i="19"/>
  <c r="O101" i="19"/>
  <c r="N101" i="19"/>
  <c r="M101" i="19"/>
  <c r="L101" i="19"/>
  <c r="K101" i="19"/>
  <c r="O100" i="19"/>
  <c r="N100" i="19"/>
  <c r="M100" i="19"/>
  <c r="L100" i="19"/>
  <c r="K100" i="19"/>
  <c r="O99" i="19"/>
  <c r="N99" i="19"/>
  <c r="M99" i="19"/>
  <c r="L99" i="19"/>
  <c r="K99" i="19"/>
  <c r="O98" i="19"/>
  <c r="N98" i="19"/>
  <c r="M98" i="19"/>
  <c r="L98" i="19"/>
  <c r="K98" i="19"/>
  <c r="O97" i="19"/>
  <c r="N97" i="19"/>
  <c r="M97" i="19"/>
  <c r="L97" i="19"/>
  <c r="K97" i="19"/>
  <c r="O96" i="19"/>
  <c r="N96" i="19"/>
  <c r="M96" i="19"/>
  <c r="L96" i="19"/>
  <c r="K96" i="19"/>
  <c r="O95" i="19"/>
  <c r="N95" i="19"/>
  <c r="M95" i="19"/>
  <c r="L95" i="19"/>
  <c r="K95" i="19"/>
  <c r="O94" i="19"/>
  <c r="N94" i="19"/>
  <c r="M94" i="19"/>
  <c r="L94" i="19"/>
  <c r="K94" i="19"/>
  <c r="O93" i="19"/>
  <c r="N93" i="19"/>
  <c r="M93" i="19"/>
  <c r="L93" i="19"/>
  <c r="K93" i="19"/>
  <c r="O92" i="19"/>
  <c r="N92" i="19"/>
  <c r="M92" i="19"/>
  <c r="L92" i="19"/>
  <c r="K92" i="19"/>
  <c r="O91" i="19"/>
  <c r="N91" i="19"/>
  <c r="M91" i="19"/>
  <c r="L91" i="19"/>
  <c r="K91" i="19"/>
  <c r="O90" i="19"/>
  <c r="N90" i="19"/>
  <c r="M90" i="19"/>
  <c r="L90" i="19"/>
  <c r="K90" i="19"/>
  <c r="O89" i="19"/>
  <c r="N89" i="19"/>
  <c r="M89" i="19"/>
  <c r="L89" i="19"/>
  <c r="K89" i="19"/>
  <c r="O88" i="19"/>
  <c r="N88" i="19"/>
  <c r="M88" i="19"/>
  <c r="L88" i="19"/>
  <c r="K88" i="19"/>
  <c r="O87" i="19"/>
  <c r="N87" i="19"/>
  <c r="M87" i="19"/>
  <c r="L87" i="19"/>
  <c r="K87" i="19"/>
  <c r="O86" i="19"/>
  <c r="N86" i="19"/>
  <c r="M86" i="19"/>
  <c r="L86" i="19"/>
  <c r="K86" i="19"/>
  <c r="O85" i="19"/>
  <c r="N85" i="19"/>
  <c r="M85" i="19"/>
  <c r="L85" i="19"/>
  <c r="K85" i="19"/>
  <c r="O84" i="19"/>
  <c r="N84" i="19"/>
  <c r="M84" i="19"/>
  <c r="L84" i="19"/>
  <c r="K84" i="19"/>
  <c r="O83" i="19"/>
  <c r="N83" i="19"/>
  <c r="M83" i="19"/>
  <c r="L83" i="19"/>
  <c r="K83" i="19"/>
  <c r="O82" i="19"/>
  <c r="N82" i="19"/>
  <c r="M82" i="19"/>
  <c r="L82" i="19"/>
  <c r="K82" i="19"/>
  <c r="O81" i="19"/>
  <c r="N81" i="19"/>
  <c r="M81" i="19"/>
  <c r="L81" i="19"/>
  <c r="K81" i="19"/>
  <c r="O80" i="19"/>
  <c r="N80" i="19"/>
  <c r="M80" i="19"/>
  <c r="L80" i="19"/>
  <c r="K80" i="19"/>
  <c r="O79" i="19"/>
  <c r="N79" i="19"/>
  <c r="M79" i="19"/>
  <c r="L79" i="19"/>
  <c r="K79" i="19"/>
  <c r="O78" i="19"/>
  <c r="N78" i="19"/>
  <c r="M78" i="19"/>
  <c r="L78" i="19"/>
  <c r="K78" i="19"/>
  <c r="O77" i="19"/>
  <c r="N77" i="19"/>
  <c r="M77" i="19"/>
  <c r="L77" i="19"/>
  <c r="K77" i="19"/>
  <c r="O76" i="19"/>
  <c r="N76" i="19"/>
  <c r="M76" i="19"/>
  <c r="L76" i="19"/>
  <c r="K76" i="19"/>
  <c r="O75" i="19"/>
  <c r="N75" i="19"/>
  <c r="M75" i="19"/>
  <c r="L75" i="19"/>
  <c r="K75" i="19"/>
  <c r="O74" i="19"/>
  <c r="N74" i="19"/>
  <c r="M74" i="19"/>
  <c r="L74" i="19"/>
  <c r="K74" i="19"/>
  <c r="O73" i="19"/>
  <c r="N73" i="19"/>
  <c r="M73" i="19"/>
  <c r="L73" i="19"/>
  <c r="K73" i="19"/>
  <c r="O72" i="19"/>
  <c r="N72" i="19"/>
  <c r="M72" i="19"/>
  <c r="L72" i="19"/>
  <c r="K72" i="19"/>
  <c r="O71" i="19"/>
  <c r="N71" i="19"/>
  <c r="M71" i="19"/>
  <c r="L71" i="19"/>
  <c r="K71" i="19"/>
  <c r="O70" i="19"/>
  <c r="N70" i="19"/>
  <c r="M70" i="19"/>
  <c r="L70" i="19"/>
  <c r="K70" i="19"/>
  <c r="O69" i="19"/>
  <c r="N69" i="19"/>
  <c r="M69" i="19"/>
  <c r="L69" i="19"/>
  <c r="K69" i="19"/>
  <c r="O68" i="19"/>
  <c r="N68" i="19"/>
  <c r="M68" i="19"/>
  <c r="L68" i="19"/>
  <c r="K68" i="19"/>
  <c r="O67" i="19"/>
  <c r="N67" i="19"/>
  <c r="M67" i="19"/>
  <c r="L67" i="19"/>
  <c r="K67" i="19"/>
  <c r="O66" i="19"/>
  <c r="N66" i="19"/>
  <c r="M66" i="19"/>
  <c r="L66" i="19"/>
  <c r="K66" i="19"/>
  <c r="O65" i="19"/>
  <c r="N65" i="19"/>
  <c r="M65" i="19"/>
  <c r="L65" i="19"/>
  <c r="K65" i="19"/>
  <c r="O64" i="19"/>
  <c r="N64" i="19"/>
  <c r="M64" i="19"/>
  <c r="L64" i="19"/>
  <c r="K64" i="19"/>
  <c r="O63" i="19"/>
  <c r="N63" i="19"/>
  <c r="M63" i="19"/>
  <c r="L63" i="19"/>
  <c r="K63" i="19"/>
  <c r="O62" i="19"/>
  <c r="N62" i="19"/>
  <c r="M62" i="19"/>
  <c r="L62" i="19"/>
  <c r="K62" i="19"/>
  <c r="O61" i="19"/>
  <c r="N61" i="19"/>
  <c r="M61" i="19"/>
  <c r="L61" i="19"/>
  <c r="K61" i="19"/>
  <c r="O60" i="19"/>
  <c r="N60" i="19"/>
  <c r="M60" i="19"/>
  <c r="L60" i="19"/>
  <c r="K60" i="19"/>
  <c r="O59" i="19"/>
  <c r="N59" i="19"/>
  <c r="M59" i="19"/>
  <c r="L59" i="19"/>
  <c r="K59" i="19"/>
  <c r="O58" i="19"/>
  <c r="N58" i="19"/>
  <c r="M58" i="19"/>
  <c r="L58" i="19"/>
  <c r="K58" i="19"/>
  <c r="O57" i="19"/>
  <c r="N57" i="19"/>
  <c r="M57" i="19"/>
  <c r="L57" i="19"/>
  <c r="K57" i="19"/>
  <c r="O56" i="19"/>
  <c r="N56" i="19"/>
  <c r="M56" i="19"/>
  <c r="L56" i="19"/>
  <c r="K56" i="19"/>
  <c r="O55" i="19"/>
  <c r="N55" i="19"/>
  <c r="M55" i="19"/>
  <c r="L55" i="19"/>
  <c r="K55" i="19"/>
  <c r="O54" i="19"/>
  <c r="N54" i="19"/>
  <c r="M54" i="19"/>
  <c r="L54" i="19"/>
  <c r="K54" i="19"/>
  <c r="O53" i="19"/>
  <c r="N53" i="19"/>
  <c r="M53" i="19"/>
  <c r="L53" i="19"/>
  <c r="K53" i="19"/>
  <c r="O52" i="19"/>
  <c r="N52" i="19"/>
  <c r="M52" i="19"/>
  <c r="L52" i="19"/>
  <c r="K52" i="19"/>
  <c r="O51" i="19"/>
  <c r="N51" i="19"/>
  <c r="M51" i="19"/>
  <c r="L51" i="19"/>
  <c r="K51" i="19"/>
  <c r="O50" i="19"/>
  <c r="N50" i="19"/>
  <c r="M50" i="19"/>
  <c r="L50" i="19"/>
  <c r="K50" i="19"/>
  <c r="O49" i="19"/>
  <c r="N49" i="19"/>
  <c r="M49" i="19"/>
  <c r="L49" i="19"/>
  <c r="K49" i="19"/>
  <c r="O48" i="19"/>
  <c r="N48" i="19"/>
  <c r="M48" i="19"/>
  <c r="L48" i="19"/>
  <c r="K48" i="19"/>
  <c r="O47" i="19"/>
  <c r="N47" i="19"/>
  <c r="M47" i="19"/>
  <c r="L47" i="19"/>
  <c r="K47" i="19"/>
  <c r="O46" i="19"/>
  <c r="N46" i="19"/>
  <c r="M46" i="19"/>
  <c r="L46" i="19"/>
  <c r="K46" i="19"/>
  <c r="O45" i="19"/>
  <c r="N45" i="19"/>
  <c r="M45" i="19"/>
  <c r="L45" i="19"/>
  <c r="K45" i="19"/>
  <c r="O44" i="19"/>
  <c r="N44" i="19"/>
  <c r="M44" i="19"/>
  <c r="L44" i="19"/>
  <c r="K44" i="19"/>
  <c r="O43" i="19"/>
  <c r="N43" i="19"/>
  <c r="M43" i="19"/>
  <c r="L43" i="19"/>
  <c r="K43" i="19"/>
  <c r="O42" i="19"/>
  <c r="N42" i="19"/>
  <c r="M42" i="19"/>
  <c r="L42" i="19"/>
  <c r="K42" i="19"/>
  <c r="O41" i="19"/>
  <c r="N41" i="19"/>
  <c r="M41" i="19"/>
  <c r="L41" i="19"/>
  <c r="K41" i="19"/>
  <c r="O40" i="19"/>
  <c r="N40" i="19"/>
  <c r="M40" i="19"/>
  <c r="L40" i="19"/>
  <c r="K40" i="19"/>
  <c r="O39" i="19"/>
  <c r="N39" i="19"/>
  <c r="M39" i="19"/>
  <c r="L39" i="19"/>
  <c r="K39" i="19"/>
  <c r="O38" i="19"/>
  <c r="N38" i="19"/>
  <c r="M38" i="19"/>
  <c r="L38" i="19"/>
  <c r="K38" i="19"/>
  <c r="O37" i="19"/>
  <c r="N37" i="19"/>
  <c r="M37" i="19"/>
  <c r="L37" i="19"/>
  <c r="K37" i="19"/>
  <c r="O36" i="19"/>
  <c r="N36" i="19"/>
  <c r="M36" i="19"/>
  <c r="L36" i="19"/>
  <c r="K36" i="19"/>
  <c r="O35" i="19"/>
  <c r="N35" i="19"/>
  <c r="M35" i="19"/>
  <c r="L35" i="19"/>
  <c r="K35" i="19"/>
  <c r="O34" i="19"/>
  <c r="N34" i="19"/>
  <c r="M34" i="19"/>
  <c r="L34" i="19"/>
  <c r="K34" i="19"/>
  <c r="O33" i="19"/>
  <c r="N33" i="19"/>
  <c r="M33" i="19"/>
  <c r="L33" i="19"/>
  <c r="K33" i="19"/>
  <c r="O32" i="19"/>
  <c r="N32" i="19"/>
  <c r="M32" i="19"/>
  <c r="L32" i="19"/>
  <c r="K32" i="19"/>
  <c r="O31" i="19"/>
  <c r="N31" i="19"/>
  <c r="M31" i="19"/>
  <c r="L31" i="19"/>
  <c r="K31" i="19"/>
  <c r="O30" i="19"/>
  <c r="N30" i="19"/>
  <c r="M30" i="19"/>
  <c r="L30" i="19"/>
  <c r="K30" i="19"/>
  <c r="O29" i="19"/>
  <c r="N29" i="19"/>
  <c r="M29" i="19"/>
  <c r="L29" i="19"/>
  <c r="K29" i="19"/>
  <c r="O28" i="19"/>
  <c r="N28" i="19"/>
  <c r="M28" i="19"/>
  <c r="L28" i="19"/>
  <c r="K28" i="19"/>
  <c r="O27" i="19"/>
  <c r="N27" i="19"/>
  <c r="M27" i="19"/>
  <c r="L27" i="19"/>
  <c r="K27" i="19"/>
  <c r="O26" i="19"/>
  <c r="N26" i="19"/>
  <c r="M26" i="19"/>
  <c r="L26" i="19"/>
  <c r="K26" i="19"/>
  <c r="O25" i="19"/>
  <c r="N25" i="19"/>
  <c r="M25" i="19"/>
  <c r="L25" i="19"/>
  <c r="K25" i="19"/>
  <c r="O24" i="19"/>
  <c r="N24" i="19"/>
  <c r="M24" i="19"/>
  <c r="L24" i="19"/>
  <c r="K24" i="19"/>
  <c r="O23" i="19"/>
  <c r="N23" i="19"/>
  <c r="M23" i="19"/>
  <c r="L23" i="19"/>
  <c r="K23" i="19"/>
  <c r="O22" i="19"/>
  <c r="N22" i="19"/>
  <c r="M22" i="19"/>
  <c r="L22" i="19"/>
  <c r="K22" i="19"/>
  <c r="O21" i="19"/>
  <c r="N21" i="19"/>
  <c r="M21" i="19"/>
  <c r="L21" i="19"/>
  <c r="K21" i="19"/>
  <c r="O20" i="19"/>
  <c r="N20" i="19"/>
  <c r="M20" i="19"/>
  <c r="L20" i="19"/>
  <c r="K20" i="19"/>
  <c r="O19" i="19"/>
  <c r="N19" i="19"/>
  <c r="M19" i="19"/>
  <c r="L19" i="19"/>
  <c r="K19" i="19"/>
  <c r="O18" i="19"/>
  <c r="N18" i="19"/>
  <c r="M18" i="19"/>
  <c r="L18" i="19"/>
  <c r="K18" i="19"/>
  <c r="O17" i="19"/>
  <c r="N17" i="19"/>
  <c r="M17" i="19"/>
  <c r="L17" i="19"/>
  <c r="K17" i="19"/>
  <c r="O16" i="19"/>
  <c r="N16" i="19"/>
  <c r="M16" i="19"/>
  <c r="L16" i="19"/>
  <c r="K16" i="19"/>
  <c r="O15" i="19"/>
  <c r="N15" i="19"/>
  <c r="M15" i="19"/>
  <c r="L15" i="19"/>
  <c r="K15" i="19"/>
  <c r="O14" i="19"/>
  <c r="N14" i="19"/>
  <c r="M14" i="19"/>
  <c r="L14" i="19"/>
  <c r="K14" i="19"/>
  <c r="O13" i="19"/>
  <c r="N13" i="19"/>
  <c r="M13" i="19"/>
  <c r="L13" i="19"/>
  <c r="K13" i="19"/>
  <c r="O12" i="19"/>
  <c r="N12" i="19"/>
  <c r="M12" i="19"/>
  <c r="L12" i="19"/>
  <c r="K12" i="19"/>
  <c r="O270" i="18"/>
  <c r="N270" i="18"/>
  <c r="M270" i="18"/>
  <c r="L270" i="18"/>
  <c r="K270" i="18"/>
  <c r="O269" i="18"/>
  <c r="N269" i="18"/>
  <c r="M269" i="18"/>
  <c r="L269" i="18"/>
  <c r="K269" i="18"/>
  <c r="O268" i="18"/>
  <c r="N268" i="18"/>
  <c r="M268" i="18"/>
  <c r="L268" i="18"/>
  <c r="K268" i="18"/>
  <c r="O267" i="18"/>
  <c r="N267" i="18"/>
  <c r="M267" i="18"/>
  <c r="L267" i="18"/>
  <c r="K267" i="18"/>
  <c r="O266" i="18"/>
  <c r="N266" i="18"/>
  <c r="M266" i="18"/>
  <c r="L266" i="18"/>
  <c r="K266" i="18"/>
  <c r="O265" i="18"/>
  <c r="N265" i="18"/>
  <c r="M265" i="18"/>
  <c r="L265" i="18"/>
  <c r="K265" i="18"/>
  <c r="O264" i="18"/>
  <c r="N264" i="18"/>
  <c r="M264" i="18"/>
  <c r="L264" i="18"/>
  <c r="K264" i="18"/>
  <c r="O263" i="18"/>
  <c r="N263" i="18"/>
  <c r="M263" i="18"/>
  <c r="L263" i="18"/>
  <c r="K263" i="18"/>
  <c r="O262" i="18"/>
  <c r="N262" i="18"/>
  <c r="M262" i="18"/>
  <c r="L262" i="18"/>
  <c r="K262" i="18"/>
  <c r="O261" i="18"/>
  <c r="N261" i="18"/>
  <c r="M261" i="18"/>
  <c r="L261" i="18"/>
  <c r="K261" i="18"/>
  <c r="O260" i="18"/>
  <c r="N260" i="18"/>
  <c r="M260" i="18"/>
  <c r="L260" i="18"/>
  <c r="K260" i="18"/>
  <c r="O259" i="18"/>
  <c r="N259" i="18"/>
  <c r="M259" i="18"/>
  <c r="L259" i="18"/>
  <c r="K259" i="18"/>
  <c r="O258" i="18"/>
  <c r="N258" i="18"/>
  <c r="M258" i="18"/>
  <c r="L258" i="18"/>
  <c r="K258" i="18"/>
  <c r="O257" i="18"/>
  <c r="N257" i="18"/>
  <c r="M257" i="18"/>
  <c r="L257" i="18"/>
  <c r="K257" i="18"/>
  <c r="O256" i="18"/>
  <c r="N256" i="18"/>
  <c r="M256" i="18"/>
  <c r="L256" i="18"/>
  <c r="K256" i="18"/>
  <c r="O255" i="18"/>
  <c r="N255" i="18"/>
  <c r="M255" i="18"/>
  <c r="L255" i="18"/>
  <c r="K255" i="18"/>
  <c r="O254" i="18"/>
  <c r="N254" i="18"/>
  <c r="M254" i="18"/>
  <c r="L254" i="18"/>
  <c r="K254" i="18"/>
  <c r="O253" i="18"/>
  <c r="N253" i="18"/>
  <c r="M253" i="18"/>
  <c r="L253" i="18"/>
  <c r="K253" i="18"/>
  <c r="O252" i="18"/>
  <c r="N252" i="18"/>
  <c r="M252" i="18"/>
  <c r="L252" i="18"/>
  <c r="K252" i="18"/>
  <c r="O251" i="18"/>
  <c r="N251" i="18"/>
  <c r="M251" i="18"/>
  <c r="L251" i="18"/>
  <c r="K251" i="18"/>
  <c r="O250" i="18"/>
  <c r="N250" i="18"/>
  <c r="M250" i="18"/>
  <c r="L250" i="18"/>
  <c r="K250" i="18"/>
  <c r="O249" i="18"/>
  <c r="N249" i="18"/>
  <c r="M249" i="18"/>
  <c r="L249" i="18"/>
  <c r="K249" i="18"/>
  <c r="O248" i="18"/>
  <c r="N248" i="18"/>
  <c r="M248" i="18"/>
  <c r="L248" i="18"/>
  <c r="K248" i="18"/>
  <c r="O247" i="18"/>
  <c r="N247" i="18"/>
  <c r="M247" i="18"/>
  <c r="L247" i="18"/>
  <c r="K247" i="18"/>
  <c r="O246" i="18"/>
  <c r="N246" i="18"/>
  <c r="M246" i="18"/>
  <c r="L246" i="18"/>
  <c r="K246" i="18"/>
  <c r="O245" i="18"/>
  <c r="N245" i="18"/>
  <c r="M245" i="18"/>
  <c r="L245" i="18"/>
  <c r="K245" i="18"/>
  <c r="O244" i="18"/>
  <c r="N244" i="18"/>
  <c r="M244" i="18"/>
  <c r="L244" i="18"/>
  <c r="K244" i="18"/>
  <c r="O243" i="18"/>
  <c r="N243" i="18"/>
  <c r="M243" i="18"/>
  <c r="L243" i="18"/>
  <c r="K243" i="18"/>
  <c r="O242" i="18"/>
  <c r="N242" i="18"/>
  <c r="M242" i="18"/>
  <c r="L242" i="18"/>
  <c r="K242" i="18"/>
  <c r="O241" i="18"/>
  <c r="N241" i="18"/>
  <c r="M241" i="18"/>
  <c r="L241" i="18"/>
  <c r="K241" i="18"/>
  <c r="O240" i="18"/>
  <c r="N240" i="18"/>
  <c r="M240" i="18"/>
  <c r="L240" i="18"/>
  <c r="K240" i="18"/>
  <c r="O239" i="18"/>
  <c r="N239" i="18"/>
  <c r="M239" i="18"/>
  <c r="L239" i="18"/>
  <c r="K239" i="18"/>
  <c r="O238" i="18"/>
  <c r="N238" i="18"/>
  <c r="M238" i="18"/>
  <c r="L238" i="18"/>
  <c r="K238" i="18"/>
  <c r="O237" i="18"/>
  <c r="N237" i="18"/>
  <c r="M237" i="18"/>
  <c r="L237" i="18"/>
  <c r="K237" i="18"/>
  <c r="O236" i="18"/>
  <c r="N236" i="18"/>
  <c r="M236" i="18"/>
  <c r="L236" i="18"/>
  <c r="K236" i="18"/>
  <c r="O235" i="18"/>
  <c r="N235" i="18"/>
  <c r="M235" i="18"/>
  <c r="L235" i="18"/>
  <c r="K235" i="18"/>
  <c r="O234" i="18"/>
  <c r="N234" i="18"/>
  <c r="M234" i="18"/>
  <c r="L234" i="18"/>
  <c r="K234" i="18"/>
  <c r="O233" i="18"/>
  <c r="N233" i="18"/>
  <c r="M233" i="18"/>
  <c r="L233" i="18"/>
  <c r="K233" i="18"/>
  <c r="O232" i="18"/>
  <c r="N232" i="18"/>
  <c r="M232" i="18"/>
  <c r="L232" i="18"/>
  <c r="K232" i="18"/>
  <c r="O231" i="18"/>
  <c r="N231" i="18"/>
  <c r="M231" i="18"/>
  <c r="L231" i="18"/>
  <c r="K231" i="18"/>
  <c r="O230" i="18"/>
  <c r="N230" i="18"/>
  <c r="M230" i="18"/>
  <c r="L230" i="18"/>
  <c r="K230" i="18"/>
  <c r="O229" i="18"/>
  <c r="N229" i="18"/>
  <c r="M229" i="18"/>
  <c r="L229" i="18"/>
  <c r="K229" i="18"/>
  <c r="O228" i="18"/>
  <c r="N228" i="18"/>
  <c r="M228" i="18"/>
  <c r="L228" i="18"/>
  <c r="K228" i="18"/>
  <c r="O227" i="18"/>
  <c r="N227" i="18"/>
  <c r="M227" i="18"/>
  <c r="L227" i="18"/>
  <c r="K227" i="18"/>
  <c r="O226" i="18"/>
  <c r="N226" i="18"/>
  <c r="M226" i="18"/>
  <c r="L226" i="18"/>
  <c r="K226" i="18"/>
  <c r="O225" i="18"/>
  <c r="N225" i="18"/>
  <c r="M225" i="18"/>
  <c r="L225" i="18"/>
  <c r="K225" i="18"/>
  <c r="O224" i="18"/>
  <c r="N224" i="18"/>
  <c r="M224" i="18"/>
  <c r="L224" i="18"/>
  <c r="K224" i="18"/>
  <c r="O223" i="18"/>
  <c r="N223" i="18"/>
  <c r="M223" i="18"/>
  <c r="L223" i="18"/>
  <c r="K223" i="18"/>
  <c r="O222" i="18"/>
  <c r="N222" i="18"/>
  <c r="M222" i="18"/>
  <c r="L222" i="18"/>
  <c r="K222" i="18"/>
  <c r="O221" i="18"/>
  <c r="N221" i="18"/>
  <c r="M221" i="18"/>
  <c r="L221" i="18"/>
  <c r="K221" i="18"/>
  <c r="O220" i="18"/>
  <c r="N220" i="18"/>
  <c r="M220" i="18"/>
  <c r="L220" i="18"/>
  <c r="K220" i="18"/>
  <c r="O219" i="18"/>
  <c r="N219" i="18"/>
  <c r="M219" i="18"/>
  <c r="L219" i="18"/>
  <c r="K219" i="18"/>
  <c r="O218" i="18"/>
  <c r="N218" i="18"/>
  <c r="M218" i="18"/>
  <c r="L218" i="18"/>
  <c r="K218" i="18"/>
  <c r="O217" i="18"/>
  <c r="N217" i="18"/>
  <c r="M217" i="18"/>
  <c r="L217" i="18"/>
  <c r="K217" i="18"/>
  <c r="O216" i="18"/>
  <c r="N216" i="18"/>
  <c r="M216" i="18"/>
  <c r="L216" i="18"/>
  <c r="K216" i="18"/>
  <c r="O215" i="18"/>
  <c r="N215" i="18"/>
  <c r="M215" i="18"/>
  <c r="L215" i="18"/>
  <c r="K215" i="18"/>
  <c r="O214" i="18"/>
  <c r="N214" i="18"/>
  <c r="M214" i="18"/>
  <c r="L214" i="18"/>
  <c r="K214" i="18"/>
  <c r="O213" i="18"/>
  <c r="N213" i="18"/>
  <c r="M213" i="18"/>
  <c r="L213" i="18"/>
  <c r="K213" i="18"/>
  <c r="O212" i="18"/>
  <c r="N212" i="18"/>
  <c r="M212" i="18"/>
  <c r="L212" i="18"/>
  <c r="K212" i="18"/>
  <c r="O211" i="18"/>
  <c r="N211" i="18"/>
  <c r="M211" i="18"/>
  <c r="L211" i="18"/>
  <c r="K211" i="18"/>
  <c r="O210" i="18"/>
  <c r="N210" i="18"/>
  <c r="M210" i="18"/>
  <c r="L210" i="18"/>
  <c r="K210" i="18"/>
  <c r="O209" i="18"/>
  <c r="N209" i="18"/>
  <c r="M209" i="18"/>
  <c r="L209" i="18"/>
  <c r="K209" i="18"/>
  <c r="O208" i="18"/>
  <c r="N208" i="18"/>
  <c r="M208" i="18"/>
  <c r="L208" i="18"/>
  <c r="K208" i="18"/>
  <c r="O207" i="18"/>
  <c r="N207" i="18"/>
  <c r="M207" i="18"/>
  <c r="L207" i="18"/>
  <c r="K207" i="18"/>
  <c r="O206" i="18"/>
  <c r="N206" i="18"/>
  <c r="M206" i="18"/>
  <c r="L206" i="18"/>
  <c r="K206" i="18"/>
  <c r="O205" i="18"/>
  <c r="N205" i="18"/>
  <c r="M205" i="18"/>
  <c r="L205" i="18"/>
  <c r="K205" i="18"/>
  <c r="O204" i="18"/>
  <c r="N204" i="18"/>
  <c r="M204" i="18"/>
  <c r="L204" i="18"/>
  <c r="K204" i="18"/>
  <c r="O203" i="18"/>
  <c r="N203" i="18"/>
  <c r="M203" i="18"/>
  <c r="L203" i="18"/>
  <c r="K203" i="18"/>
  <c r="O202" i="18"/>
  <c r="N202" i="18"/>
  <c r="M202" i="18"/>
  <c r="L202" i="18"/>
  <c r="K202" i="18"/>
  <c r="O201" i="18"/>
  <c r="N201" i="18"/>
  <c r="M201" i="18"/>
  <c r="L201" i="18"/>
  <c r="K201" i="18"/>
  <c r="O200" i="18"/>
  <c r="N200" i="18"/>
  <c r="M200" i="18"/>
  <c r="L200" i="18"/>
  <c r="K200" i="18"/>
  <c r="O199" i="18"/>
  <c r="N199" i="18"/>
  <c r="M199" i="18"/>
  <c r="L199" i="18"/>
  <c r="K199" i="18"/>
  <c r="O198" i="18"/>
  <c r="N198" i="18"/>
  <c r="M198" i="18"/>
  <c r="L198" i="18"/>
  <c r="K198" i="18"/>
  <c r="O197" i="18"/>
  <c r="N197" i="18"/>
  <c r="M197" i="18"/>
  <c r="L197" i="18"/>
  <c r="K197" i="18"/>
  <c r="O196" i="18"/>
  <c r="N196" i="18"/>
  <c r="M196" i="18"/>
  <c r="L196" i="18"/>
  <c r="K196" i="18"/>
  <c r="O195" i="18"/>
  <c r="N195" i="18"/>
  <c r="M195" i="18"/>
  <c r="L195" i="18"/>
  <c r="K195" i="18"/>
  <c r="O194" i="18"/>
  <c r="N194" i="18"/>
  <c r="M194" i="18"/>
  <c r="L194" i="18"/>
  <c r="K194" i="18"/>
  <c r="O193" i="18"/>
  <c r="N193" i="18"/>
  <c r="M193" i="18"/>
  <c r="L193" i="18"/>
  <c r="K193" i="18"/>
  <c r="O192" i="18"/>
  <c r="N192" i="18"/>
  <c r="M192" i="18"/>
  <c r="L192" i="18"/>
  <c r="K192" i="18"/>
  <c r="O191" i="18"/>
  <c r="N191" i="18"/>
  <c r="M191" i="18"/>
  <c r="L191" i="18"/>
  <c r="K191" i="18"/>
  <c r="O190" i="18"/>
  <c r="N190" i="18"/>
  <c r="M190" i="18"/>
  <c r="L190" i="18"/>
  <c r="K190" i="18"/>
  <c r="O189" i="18"/>
  <c r="N189" i="18"/>
  <c r="M189" i="18"/>
  <c r="L189" i="18"/>
  <c r="K189" i="18"/>
  <c r="O188" i="18"/>
  <c r="N188" i="18"/>
  <c r="M188" i="18"/>
  <c r="L188" i="18"/>
  <c r="K188" i="18"/>
  <c r="O187" i="18"/>
  <c r="N187" i="18"/>
  <c r="M187" i="18"/>
  <c r="L187" i="18"/>
  <c r="K187" i="18"/>
  <c r="O186" i="18"/>
  <c r="N186" i="18"/>
  <c r="M186" i="18"/>
  <c r="L186" i="18"/>
  <c r="K186" i="18"/>
  <c r="O185" i="18"/>
  <c r="N185" i="18"/>
  <c r="M185" i="18"/>
  <c r="L185" i="18"/>
  <c r="K185" i="18"/>
  <c r="O184" i="18"/>
  <c r="N184" i="18"/>
  <c r="M184" i="18"/>
  <c r="L184" i="18"/>
  <c r="K184" i="18"/>
  <c r="O183" i="18"/>
  <c r="N183" i="18"/>
  <c r="M183" i="18"/>
  <c r="L183" i="18"/>
  <c r="K183" i="18"/>
  <c r="O182" i="18"/>
  <c r="N182" i="18"/>
  <c r="M182" i="18"/>
  <c r="L182" i="18"/>
  <c r="K182" i="18"/>
  <c r="O181" i="18"/>
  <c r="N181" i="18"/>
  <c r="M181" i="18"/>
  <c r="L181" i="18"/>
  <c r="K181" i="18"/>
  <c r="O180" i="18"/>
  <c r="N180" i="18"/>
  <c r="M180" i="18"/>
  <c r="L180" i="18"/>
  <c r="K180" i="18"/>
  <c r="O179" i="18"/>
  <c r="N179" i="18"/>
  <c r="M179" i="18"/>
  <c r="L179" i="18"/>
  <c r="K179" i="18"/>
  <c r="O178" i="18"/>
  <c r="N178" i="18"/>
  <c r="M178" i="18"/>
  <c r="L178" i="18"/>
  <c r="K178" i="18"/>
  <c r="O177" i="18"/>
  <c r="N177" i="18"/>
  <c r="M177" i="18"/>
  <c r="L177" i="18"/>
  <c r="K177" i="18"/>
  <c r="O176" i="18"/>
  <c r="N176" i="18"/>
  <c r="M176" i="18"/>
  <c r="L176" i="18"/>
  <c r="K176" i="18"/>
  <c r="O175" i="18"/>
  <c r="N175" i="18"/>
  <c r="M175" i="18"/>
  <c r="L175" i="18"/>
  <c r="K175" i="18"/>
  <c r="O174" i="18"/>
  <c r="N174" i="18"/>
  <c r="M174" i="18"/>
  <c r="L174" i="18"/>
  <c r="K174" i="18"/>
  <c r="O173" i="18"/>
  <c r="N173" i="18"/>
  <c r="M173" i="18"/>
  <c r="L173" i="18"/>
  <c r="K173" i="18"/>
  <c r="O172" i="18"/>
  <c r="N172" i="18"/>
  <c r="M172" i="18"/>
  <c r="L172" i="18"/>
  <c r="K172" i="18"/>
  <c r="O171" i="18"/>
  <c r="N171" i="18"/>
  <c r="M171" i="18"/>
  <c r="L171" i="18"/>
  <c r="K171" i="18"/>
  <c r="O170" i="18"/>
  <c r="N170" i="18"/>
  <c r="M170" i="18"/>
  <c r="L170" i="18"/>
  <c r="K170" i="18"/>
  <c r="O169" i="18"/>
  <c r="N169" i="18"/>
  <c r="M169" i="18"/>
  <c r="L169" i="18"/>
  <c r="K169" i="18"/>
  <c r="O168" i="18"/>
  <c r="N168" i="18"/>
  <c r="M168" i="18"/>
  <c r="L168" i="18"/>
  <c r="K168" i="18"/>
  <c r="O167" i="18"/>
  <c r="N167" i="18"/>
  <c r="M167" i="18"/>
  <c r="L167" i="18"/>
  <c r="K167" i="18"/>
  <c r="O166" i="18"/>
  <c r="N166" i="18"/>
  <c r="M166" i="18"/>
  <c r="L166" i="18"/>
  <c r="K166" i="18"/>
  <c r="O165" i="18"/>
  <c r="N165" i="18"/>
  <c r="M165" i="18"/>
  <c r="L165" i="18"/>
  <c r="K165" i="18"/>
  <c r="O164" i="18"/>
  <c r="N164" i="18"/>
  <c r="M164" i="18"/>
  <c r="L164" i="18"/>
  <c r="K164" i="18"/>
  <c r="O163" i="18"/>
  <c r="N163" i="18"/>
  <c r="M163" i="18"/>
  <c r="L163" i="18"/>
  <c r="K163" i="18"/>
  <c r="O162" i="18"/>
  <c r="N162" i="18"/>
  <c r="M162" i="18"/>
  <c r="L162" i="18"/>
  <c r="K162" i="18"/>
  <c r="O161" i="18"/>
  <c r="N161" i="18"/>
  <c r="M161" i="18"/>
  <c r="L161" i="18"/>
  <c r="K161" i="18"/>
  <c r="O160" i="18"/>
  <c r="N160" i="18"/>
  <c r="M160" i="18"/>
  <c r="L160" i="18"/>
  <c r="K160" i="18"/>
  <c r="O159" i="18"/>
  <c r="N159" i="18"/>
  <c r="M159" i="18"/>
  <c r="L159" i="18"/>
  <c r="K159" i="18"/>
  <c r="O158" i="18"/>
  <c r="N158" i="18"/>
  <c r="M158" i="18"/>
  <c r="L158" i="18"/>
  <c r="K158" i="18"/>
  <c r="O157" i="18"/>
  <c r="N157" i="18"/>
  <c r="M157" i="18"/>
  <c r="L157" i="18"/>
  <c r="K157" i="18"/>
  <c r="O156" i="18"/>
  <c r="N156" i="18"/>
  <c r="M156" i="18"/>
  <c r="L156" i="18"/>
  <c r="K156" i="18"/>
  <c r="O155" i="18"/>
  <c r="N155" i="18"/>
  <c r="M155" i="18"/>
  <c r="L155" i="18"/>
  <c r="K155" i="18"/>
  <c r="O154" i="18"/>
  <c r="N154" i="18"/>
  <c r="M154" i="18"/>
  <c r="L154" i="18"/>
  <c r="K154" i="18"/>
  <c r="O153" i="18"/>
  <c r="N153" i="18"/>
  <c r="M153" i="18"/>
  <c r="L153" i="18"/>
  <c r="K153" i="18"/>
  <c r="O152" i="18"/>
  <c r="N152" i="18"/>
  <c r="M152" i="18"/>
  <c r="L152" i="18"/>
  <c r="K152" i="18"/>
  <c r="O151" i="18"/>
  <c r="N151" i="18"/>
  <c r="M151" i="18"/>
  <c r="L151" i="18"/>
  <c r="K151" i="18"/>
  <c r="O150" i="18"/>
  <c r="N150" i="18"/>
  <c r="M150" i="18"/>
  <c r="L150" i="18"/>
  <c r="K150" i="18"/>
  <c r="O149" i="18"/>
  <c r="N149" i="18"/>
  <c r="M149" i="18"/>
  <c r="L149" i="18"/>
  <c r="K149" i="18"/>
  <c r="O148" i="18"/>
  <c r="N148" i="18"/>
  <c r="M148" i="18"/>
  <c r="L148" i="18"/>
  <c r="K148" i="18"/>
  <c r="O147" i="18"/>
  <c r="N147" i="18"/>
  <c r="M147" i="18"/>
  <c r="L147" i="18"/>
  <c r="K147" i="18"/>
  <c r="O146" i="18"/>
  <c r="N146" i="18"/>
  <c r="M146" i="18"/>
  <c r="L146" i="18"/>
  <c r="K146" i="18"/>
  <c r="O145" i="18"/>
  <c r="N145" i="18"/>
  <c r="M145" i="18"/>
  <c r="L145" i="18"/>
  <c r="K145" i="18"/>
  <c r="O144" i="18"/>
  <c r="N144" i="18"/>
  <c r="M144" i="18"/>
  <c r="L144" i="18"/>
  <c r="K144" i="18"/>
  <c r="O143" i="18"/>
  <c r="N143" i="18"/>
  <c r="M143" i="18"/>
  <c r="L143" i="18"/>
  <c r="K143" i="18"/>
  <c r="O142" i="18"/>
  <c r="N142" i="18"/>
  <c r="M142" i="18"/>
  <c r="L142" i="18"/>
  <c r="K142" i="18"/>
  <c r="O141" i="18"/>
  <c r="N141" i="18"/>
  <c r="M141" i="18"/>
  <c r="L141" i="18"/>
  <c r="K141" i="18"/>
  <c r="O140" i="18"/>
  <c r="N140" i="18"/>
  <c r="M140" i="18"/>
  <c r="L140" i="18"/>
  <c r="K140" i="18"/>
  <c r="O139" i="18"/>
  <c r="N139" i="18"/>
  <c r="M139" i="18"/>
  <c r="L139" i="18"/>
  <c r="K139" i="18"/>
  <c r="O138" i="18"/>
  <c r="N138" i="18"/>
  <c r="M138" i="18"/>
  <c r="L138" i="18"/>
  <c r="K138" i="18"/>
  <c r="O137" i="18"/>
  <c r="N137" i="18"/>
  <c r="M137" i="18"/>
  <c r="L137" i="18"/>
  <c r="K137" i="18"/>
  <c r="O136" i="18"/>
  <c r="N136" i="18"/>
  <c r="M136" i="18"/>
  <c r="L136" i="18"/>
  <c r="K136" i="18"/>
  <c r="O135" i="18"/>
  <c r="N135" i="18"/>
  <c r="M135" i="18"/>
  <c r="L135" i="18"/>
  <c r="K135" i="18"/>
  <c r="O134" i="18"/>
  <c r="N134" i="18"/>
  <c r="M134" i="18"/>
  <c r="L134" i="18"/>
  <c r="K134" i="18"/>
  <c r="O133" i="18"/>
  <c r="N133" i="18"/>
  <c r="M133" i="18"/>
  <c r="L133" i="18"/>
  <c r="K133" i="18"/>
  <c r="O132" i="18"/>
  <c r="N132" i="18"/>
  <c r="M132" i="18"/>
  <c r="L132" i="18"/>
  <c r="K132" i="18"/>
  <c r="O131" i="18"/>
  <c r="N131" i="18"/>
  <c r="M131" i="18"/>
  <c r="L131" i="18"/>
  <c r="K131" i="18"/>
  <c r="O130" i="18"/>
  <c r="N130" i="18"/>
  <c r="M130" i="18"/>
  <c r="L130" i="18"/>
  <c r="K130" i="18"/>
  <c r="O129" i="18"/>
  <c r="N129" i="18"/>
  <c r="M129" i="18"/>
  <c r="L129" i="18"/>
  <c r="K129" i="18"/>
  <c r="O128" i="18"/>
  <c r="N128" i="18"/>
  <c r="M128" i="18"/>
  <c r="L128" i="18"/>
  <c r="K128" i="18"/>
  <c r="O127" i="18"/>
  <c r="N127" i="18"/>
  <c r="M127" i="18"/>
  <c r="L127" i="18"/>
  <c r="K127" i="18"/>
  <c r="O126" i="18"/>
  <c r="N126" i="18"/>
  <c r="M126" i="18"/>
  <c r="L126" i="18"/>
  <c r="K126" i="18"/>
  <c r="O125" i="18"/>
  <c r="N125" i="18"/>
  <c r="M125" i="18"/>
  <c r="L125" i="18"/>
  <c r="K125" i="18"/>
  <c r="O124" i="18"/>
  <c r="N124" i="18"/>
  <c r="M124" i="18"/>
  <c r="L124" i="18"/>
  <c r="K124" i="18"/>
  <c r="O123" i="18"/>
  <c r="N123" i="18"/>
  <c r="M123" i="18"/>
  <c r="L123" i="18"/>
  <c r="K123" i="18"/>
  <c r="O122" i="18"/>
  <c r="N122" i="18"/>
  <c r="M122" i="18"/>
  <c r="L122" i="18"/>
  <c r="K122" i="18"/>
  <c r="O121" i="18"/>
  <c r="N121" i="18"/>
  <c r="M121" i="18"/>
  <c r="L121" i="18"/>
  <c r="K121" i="18"/>
  <c r="O120" i="18"/>
  <c r="N120" i="18"/>
  <c r="M120" i="18"/>
  <c r="L120" i="18"/>
  <c r="K120" i="18"/>
  <c r="O119" i="18"/>
  <c r="N119" i="18"/>
  <c r="M119" i="18"/>
  <c r="L119" i="18"/>
  <c r="K119" i="18"/>
  <c r="O118" i="18"/>
  <c r="N118" i="18"/>
  <c r="M118" i="18"/>
  <c r="L118" i="18"/>
  <c r="K118" i="18"/>
  <c r="O117" i="18"/>
  <c r="N117" i="18"/>
  <c r="M117" i="18"/>
  <c r="L117" i="18"/>
  <c r="K117" i="18"/>
  <c r="O116" i="18"/>
  <c r="N116" i="18"/>
  <c r="M116" i="18"/>
  <c r="L116" i="18"/>
  <c r="K116" i="18"/>
  <c r="O115" i="18"/>
  <c r="N115" i="18"/>
  <c r="M115" i="18"/>
  <c r="L115" i="18"/>
  <c r="K115" i="18"/>
  <c r="O114" i="18"/>
  <c r="N114" i="18"/>
  <c r="M114" i="18"/>
  <c r="L114" i="18"/>
  <c r="K114" i="18"/>
  <c r="O113" i="18"/>
  <c r="N113" i="18"/>
  <c r="M113" i="18"/>
  <c r="L113" i="18"/>
  <c r="K113" i="18"/>
  <c r="O112" i="18"/>
  <c r="N112" i="18"/>
  <c r="M112" i="18"/>
  <c r="L112" i="18"/>
  <c r="K112" i="18"/>
  <c r="O111" i="18"/>
  <c r="N111" i="18"/>
  <c r="M111" i="18"/>
  <c r="L111" i="18"/>
  <c r="K111" i="18"/>
  <c r="O110" i="18"/>
  <c r="N110" i="18"/>
  <c r="M110" i="18"/>
  <c r="L110" i="18"/>
  <c r="K110" i="18"/>
  <c r="O109" i="18"/>
  <c r="N109" i="18"/>
  <c r="M109" i="18"/>
  <c r="L109" i="18"/>
  <c r="K109" i="18"/>
  <c r="O108" i="18"/>
  <c r="N108" i="18"/>
  <c r="M108" i="18"/>
  <c r="L108" i="18"/>
  <c r="K108" i="18"/>
  <c r="O107" i="18"/>
  <c r="N107" i="18"/>
  <c r="M107" i="18"/>
  <c r="L107" i="18"/>
  <c r="K107" i="18"/>
  <c r="O106" i="18"/>
  <c r="N106" i="18"/>
  <c r="M106" i="18"/>
  <c r="L106" i="18"/>
  <c r="K106" i="18"/>
  <c r="O105" i="18"/>
  <c r="N105" i="18"/>
  <c r="M105" i="18"/>
  <c r="L105" i="18"/>
  <c r="K105" i="18"/>
  <c r="O104" i="18"/>
  <c r="N104" i="18"/>
  <c r="M104" i="18"/>
  <c r="L104" i="18"/>
  <c r="K104" i="18"/>
  <c r="O103" i="18"/>
  <c r="N103" i="18"/>
  <c r="M103" i="18"/>
  <c r="L103" i="18"/>
  <c r="K103" i="18"/>
  <c r="O102" i="18"/>
  <c r="N102" i="18"/>
  <c r="M102" i="18"/>
  <c r="L102" i="18"/>
  <c r="K102" i="18"/>
  <c r="O101" i="18"/>
  <c r="N101" i="18"/>
  <c r="M101" i="18"/>
  <c r="L101" i="18"/>
  <c r="K101" i="18"/>
  <c r="O100" i="18"/>
  <c r="N100" i="18"/>
  <c r="M100" i="18"/>
  <c r="L100" i="18"/>
  <c r="K100" i="18"/>
  <c r="O99" i="18"/>
  <c r="N99" i="18"/>
  <c r="M99" i="18"/>
  <c r="L99" i="18"/>
  <c r="K99" i="18"/>
  <c r="O98" i="18"/>
  <c r="N98" i="18"/>
  <c r="M98" i="18"/>
  <c r="L98" i="18"/>
  <c r="K98" i="18"/>
  <c r="O97" i="18"/>
  <c r="N97" i="18"/>
  <c r="M97" i="18"/>
  <c r="L97" i="18"/>
  <c r="K97" i="18"/>
  <c r="O96" i="18"/>
  <c r="N96" i="18"/>
  <c r="M96" i="18"/>
  <c r="L96" i="18"/>
  <c r="K96" i="18"/>
  <c r="O95" i="18"/>
  <c r="N95" i="18"/>
  <c r="M95" i="18"/>
  <c r="L95" i="18"/>
  <c r="K95" i="18"/>
  <c r="O94" i="18"/>
  <c r="N94" i="18"/>
  <c r="M94" i="18"/>
  <c r="L94" i="18"/>
  <c r="K94" i="18"/>
  <c r="O93" i="18"/>
  <c r="N93" i="18"/>
  <c r="M93" i="18"/>
  <c r="L93" i="18"/>
  <c r="K93" i="18"/>
  <c r="O92" i="18"/>
  <c r="N92" i="18"/>
  <c r="M92" i="18"/>
  <c r="L92" i="18"/>
  <c r="K92" i="18"/>
  <c r="O91" i="18"/>
  <c r="N91" i="18"/>
  <c r="M91" i="18"/>
  <c r="L91" i="18"/>
  <c r="K91" i="18"/>
  <c r="O90" i="18"/>
  <c r="N90" i="18"/>
  <c r="M90" i="18"/>
  <c r="L90" i="18"/>
  <c r="K90" i="18"/>
  <c r="O89" i="18"/>
  <c r="N89" i="18"/>
  <c r="M89" i="18"/>
  <c r="L89" i="18"/>
  <c r="K89" i="18"/>
  <c r="O88" i="18"/>
  <c r="N88" i="18"/>
  <c r="M88" i="18"/>
  <c r="L88" i="18"/>
  <c r="K88" i="18"/>
  <c r="O87" i="18"/>
  <c r="N87" i="18"/>
  <c r="M87" i="18"/>
  <c r="L87" i="18"/>
  <c r="K87" i="18"/>
  <c r="O86" i="18"/>
  <c r="N86" i="18"/>
  <c r="M86" i="18"/>
  <c r="L86" i="18"/>
  <c r="K86" i="18"/>
  <c r="O85" i="18"/>
  <c r="N85" i="18"/>
  <c r="M85" i="18"/>
  <c r="L85" i="18"/>
  <c r="K85" i="18"/>
  <c r="O84" i="18"/>
  <c r="N84" i="18"/>
  <c r="M84" i="18"/>
  <c r="L84" i="18"/>
  <c r="K84" i="18"/>
  <c r="O83" i="18"/>
  <c r="N83" i="18"/>
  <c r="M83" i="18"/>
  <c r="L83" i="18"/>
  <c r="K83" i="18"/>
  <c r="O82" i="18"/>
  <c r="N82" i="18"/>
  <c r="M82" i="18"/>
  <c r="L82" i="18"/>
  <c r="K82" i="18"/>
  <c r="O81" i="18"/>
  <c r="N81" i="18"/>
  <c r="M81" i="18"/>
  <c r="L81" i="18"/>
  <c r="K81" i="18"/>
  <c r="O80" i="18"/>
  <c r="N80" i="18"/>
  <c r="M80" i="18"/>
  <c r="L80" i="18"/>
  <c r="K80" i="18"/>
  <c r="O79" i="18"/>
  <c r="N79" i="18"/>
  <c r="M79" i="18"/>
  <c r="L79" i="18"/>
  <c r="K79" i="18"/>
  <c r="O78" i="18"/>
  <c r="N78" i="18"/>
  <c r="M78" i="18"/>
  <c r="L78" i="18"/>
  <c r="K78" i="18"/>
  <c r="O77" i="18"/>
  <c r="N77" i="18"/>
  <c r="M77" i="18"/>
  <c r="L77" i="18"/>
  <c r="K77" i="18"/>
  <c r="O76" i="18"/>
  <c r="N76" i="18"/>
  <c r="M76" i="18"/>
  <c r="L76" i="18"/>
  <c r="K76" i="18"/>
  <c r="O75" i="18"/>
  <c r="N75" i="18"/>
  <c r="M75" i="18"/>
  <c r="L75" i="18"/>
  <c r="K75" i="18"/>
  <c r="O74" i="18"/>
  <c r="N74" i="18"/>
  <c r="M74" i="18"/>
  <c r="L74" i="18"/>
  <c r="K74" i="18"/>
  <c r="O73" i="18"/>
  <c r="N73" i="18"/>
  <c r="M73" i="18"/>
  <c r="L73" i="18"/>
  <c r="K73" i="18"/>
  <c r="O72" i="18"/>
  <c r="N72" i="18"/>
  <c r="M72" i="18"/>
  <c r="L72" i="18"/>
  <c r="K72" i="18"/>
  <c r="O71" i="18"/>
  <c r="N71" i="18"/>
  <c r="M71" i="18"/>
  <c r="L71" i="18"/>
  <c r="K71" i="18"/>
  <c r="O70" i="18"/>
  <c r="N70" i="18"/>
  <c r="M70" i="18"/>
  <c r="L70" i="18"/>
  <c r="K70" i="18"/>
  <c r="O69" i="18"/>
  <c r="N69" i="18"/>
  <c r="M69" i="18"/>
  <c r="L69" i="18"/>
  <c r="K69" i="18"/>
  <c r="O68" i="18"/>
  <c r="N68" i="18"/>
  <c r="M68" i="18"/>
  <c r="L68" i="18"/>
  <c r="K68" i="18"/>
  <c r="O67" i="18"/>
  <c r="N67" i="18"/>
  <c r="M67" i="18"/>
  <c r="L67" i="18"/>
  <c r="K67" i="18"/>
  <c r="O66" i="18"/>
  <c r="N66" i="18"/>
  <c r="M66" i="18"/>
  <c r="L66" i="18"/>
  <c r="K66" i="18"/>
  <c r="O65" i="18"/>
  <c r="N65" i="18"/>
  <c r="M65" i="18"/>
  <c r="L65" i="18"/>
  <c r="K65" i="18"/>
  <c r="O64" i="18"/>
  <c r="N64" i="18"/>
  <c r="M64" i="18"/>
  <c r="L64" i="18"/>
  <c r="K64" i="18"/>
  <c r="O63" i="18"/>
  <c r="N63" i="18"/>
  <c r="M63" i="18"/>
  <c r="L63" i="18"/>
  <c r="K63" i="18"/>
  <c r="O62" i="18"/>
  <c r="N62" i="18"/>
  <c r="M62" i="18"/>
  <c r="L62" i="18"/>
  <c r="K62" i="18"/>
  <c r="O61" i="18"/>
  <c r="N61" i="18"/>
  <c r="M61" i="18"/>
  <c r="L61" i="18"/>
  <c r="K61" i="18"/>
  <c r="O60" i="18"/>
  <c r="N60" i="18"/>
  <c r="M60" i="18"/>
  <c r="L60" i="18"/>
  <c r="K60" i="18"/>
  <c r="O59" i="18"/>
  <c r="N59" i="18"/>
  <c r="M59" i="18"/>
  <c r="L59" i="18"/>
  <c r="K59" i="18"/>
  <c r="O58" i="18"/>
  <c r="N58" i="18"/>
  <c r="M58" i="18"/>
  <c r="L58" i="18"/>
  <c r="K58" i="18"/>
  <c r="O57" i="18"/>
  <c r="N57" i="18"/>
  <c r="M57" i="18"/>
  <c r="L57" i="18"/>
  <c r="K57" i="18"/>
  <c r="O56" i="18"/>
  <c r="N56" i="18"/>
  <c r="M56" i="18"/>
  <c r="L56" i="18"/>
  <c r="K56" i="18"/>
  <c r="O55" i="18"/>
  <c r="N55" i="18"/>
  <c r="M55" i="18"/>
  <c r="L55" i="18"/>
  <c r="K55" i="18"/>
  <c r="O54" i="18"/>
  <c r="N54" i="18"/>
  <c r="M54" i="18"/>
  <c r="L54" i="18"/>
  <c r="K54" i="18"/>
  <c r="O53" i="18"/>
  <c r="N53" i="18"/>
  <c r="M53" i="18"/>
  <c r="L53" i="18"/>
  <c r="K53" i="18"/>
  <c r="O52" i="18"/>
  <c r="N52" i="18"/>
  <c r="M52" i="18"/>
  <c r="L52" i="18"/>
  <c r="K52" i="18"/>
  <c r="O51" i="18"/>
  <c r="N51" i="18"/>
  <c r="M51" i="18"/>
  <c r="L51" i="18"/>
  <c r="K51" i="18"/>
  <c r="O50" i="18"/>
  <c r="N50" i="18"/>
  <c r="M50" i="18"/>
  <c r="L50" i="18"/>
  <c r="K50" i="18"/>
  <c r="O49" i="18"/>
  <c r="N49" i="18"/>
  <c r="M49" i="18"/>
  <c r="L49" i="18"/>
  <c r="K49" i="18"/>
  <c r="O48" i="18"/>
  <c r="N48" i="18"/>
  <c r="M48" i="18"/>
  <c r="L48" i="18"/>
  <c r="K48" i="18"/>
  <c r="O47" i="18"/>
  <c r="N47" i="18"/>
  <c r="M47" i="18"/>
  <c r="L47" i="18"/>
  <c r="K47" i="18"/>
  <c r="O46" i="18"/>
  <c r="N46" i="18"/>
  <c r="M46" i="18"/>
  <c r="L46" i="18"/>
  <c r="K46" i="18"/>
  <c r="O45" i="18"/>
  <c r="N45" i="18"/>
  <c r="M45" i="18"/>
  <c r="L45" i="18"/>
  <c r="K45" i="18"/>
  <c r="O44" i="18"/>
  <c r="N44" i="18"/>
  <c r="M44" i="18"/>
  <c r="L44" i="18"/>
  <c r="K44" i="18"/>
  <c r="O43" i="18"/>
  <c r="N43" i="18"/>
  <c r="M43" i="18"/>
  <c r="L43" i="18"/>
  <c r="K43" i="18"/>
  <c r="O42" i="18"/>
  <c r="N42" i="18"/>
  <c r="M42" i="18"/>
  <c r="L42" i="18"/>
  <c r="K42" i="18"/>
  <c r="O41" i="18"/>
  <c r="N41" i="18"/>
  <c r="M41" i="18"/>
  <c r="L41" i="18"/>
  <c r="K41" i="18"/>
  <c r="O40" i="18"/>
  <c r="N40" i="18"/>
  <c r="M40" i="18"/>
  <c r="L40" i="18"/>
  <c r="K40" i="18"/>
  <c r="O39" i="18"/>
  <c r="N39" i="18"/>
  <c r="M39" i="18"/>
  <c r="L39" i="18"/>
  <c r="K39" i="18"/>
  <c r="O38" i="18"/>
  <c r="N38" i="18"/>
  <c r="M38" i="18"/>
  <c r="L38" i="18"/>
  <c r="K38" i="18"/>
  <c r="O37" i="18"/>
  <c r="N37" i="18"/>
  <c r="M37" i="18"/>
  <c r="L37" i="18"/>
  <c r="K37" i="18"/>
  <c r="O36" i="18"/>
  <c r="N36" i="18"/>
  <c r="M36" i="18"/>
  <c r="L36" i="18"/>
  <c r="K36" i="18"/>
  <c r="O35" i="18"/>
  <c r="N35" i="18"/>
  <c r="M35" i="18"/>
  <c r="L35" i="18"/>
  <c r="K35" i="18"/>
  <c r="O34" i="18"/>
  <c r="N34" i="18"/>
  <c r="M34" i="18"/>
  <c r="L34" i="18"/>
  <c r="K34" i="18"/>
  <c r="O33" i="18"/>
  <c r="N33" i="18"/>
  <c r="M33" i="18"/>
  <c r="L33" i="18"/>
  <c r="K33" i="18"/>
  <c r="O32" i="18"/>
  <c r="N32" i="18"/>
  <c r="M32" i="18"/>
  <c r="L32" i="18"/>
  <c r="K32" i="18"/>
  <c r="O31" i="18"/>
  <c r="N31" i="18"/>
  <c r="M31" i="18"/>
  <c r="L31" i="18"/>
  <c r="K31" i="18"/>
  <c r="O30" i="18"/>
  <c r="N30" i="18"/>
  <c r="M30" i="18"/>
  <c r="L30" i="18"/>
  <c r="K30" i="18"/>
  <c r="O29" i="18"/>
  <c r="N29" i="18"/>
  <c r="M29" i="18"/>
  <c r="L29" i="18"/>
  <c r="K29" i="18"/>
  <c r="O28" i="18"/>
  <c r="N28" i="18"/>
  <c r="M28" i="18"/>
  <c r="L28" i="18"/>
  <c r="K28" i="18"/>
  <c r="O27" i="18"/>
  <c r="N27" i="18"/>
  <c r="M27" i="18"/>
  <c r="L27" i="18"/>
  <c r="K27" i="18"/>
  <c r="O26" i="18"/>
  <c r="N26" i="18"/>
  <c r="M26" i="18"/>
  <c r="L26" i="18"/>
  <c r="K26" i="18"/>
  <c r="O25" i="18"/>
  <c r="N25" i="18"/>
  <c r="M25" i="18"/>
  <c r="L25" i="18"/>
  <c r="K25" i="18"/>
  <c r="O24" i="18"/>
  <c r="N24" i="18"/>
  <c r="M24" i="18"/>
  <c r="L24" i="18"/>
  <c r="K24" i="18"/>
  <c r="O23" i="18"/>
  <c r="N23" i="18"/>
  <c r="M23" i="18"/>
  <c r="L23" i="18"/>
  <c r="K23" i="18"/>
  <c r="O22" i="18"/>
  <c r="N22" i="18"/>
  <c r="M22" i="18"/>
  <c r="L22" i="18"/>
  <c r="K22" i="18"/>
  <c r="O21" i="18"/>
  <c r="N21" i="18"/>
  <c r="M21" i="18"/>
  <c r="L21" i="18"/>
  <c r="K21" i="18"/>
  <c r="O20" i="18"/>
  <c r="N20" i="18"/>
  <c r="M20" i="18"/>
  <c r="L20" i="18"/>
  <c r="K20" i="18"/>
  <c r="O19" i="18"/>
  <c r="N19" i="18"/>
  <c r="M19" i="18"/>
  <c r="L19" i="18"/>
  <c r="K19" i="18"/>
  <c r="O18" i="18"/>
  <c r="N18" i="18"/>
  <c r="M18" i="18"/>
  <c r="L18" i="18"/>
  <c r="K18" i="18"/>
  <c r="O17" i="18"/>
  <c r="N17" i="18"/>
  <c r="M17" i="18"/>
  <c r="L17" i="18"/>
  <c r="K17" i="18"/>
  <c r="O16" i="18"/>
  <c r="N16" i="18"/>
  <c r="M16" i="18"/>
  <c r="L16" i="18"/>
  <c r="K16" i="18"/>
  <c r="O15" i="18"/>
  <c r="N15" i="18"/>
  <c r="M15" i="18"/>
  <c r="L15" i="18"/>
  <c r="K15" i="18"/>
  <c r="O14" i="18"/>
  <c r="N14" i="18"/>
  <c r="M14" i="18"/>
  <c r="L14" i="18"/>
  <c r="K14" i="18"/>
  <c r="O13" i="18"/>
  <c r="N13" i="18"/>
  <c r="M13" i="18"/>
  <c r="L13" i="18"/>
  <c r="K13" i="18"/>
  <c r="O12" i="18"/>
  <c r="N12" i="18"/>
  <c r="M12" i="18"/>
  <c r="L12" i="18"/>
  <c r="K12" i="18"/>
  <c r="O270" i="17"/>
  <c r="N270" i="17"/>
  <c r="M270" i="17"/>
  <c r="L270" i="17"/>
  <c r="K270" i="17"/>
  <c r="O269" i="17"/>
  <c r="N269" i="17"/>
  <c r="M269" i="17"/>
  <c r="L269" i="17"/>
  <c r="K269" i="17"/>
  <c r="O268" i="17"/>
  <c r="N268" i="17"/>
  <c r="M268" i="17"/>
  <c r="L268" i="17"/>
  <c r="K268" i="17"/>
  <c r="O267" i="17"/>
  <c r="N267" i="17"/>
  <c r="M267" i="17"/>
  <c r="L267" i="17"/>
  <c r="K267" i="17"/>
  <c r="O266" i="17"/>
  <c r="N266" i="17"/>
  <c r="M266" i="17"/>
  <c r="L266" i="17"/>
  <c r="K266" i="17"/>
  <c r="O265" i="17"/>
  <c r="N265" i="17"/>
  <c r="M265" i="17"/>
  <c r="L265" i="17"/>
  <c r="K265" i="17"/>
  <c r="O264" i="17"/>
  <c r="N264" i="17"/>
  <c r="M264" i="17"/>
  <c r="L264" i="17"/>
  <c r="K264" i="17"/>
  <c r="O263" i="17"/>
  <c r="N263" i="17"/>
  <c r="M263" i="17"/>
  <c r="L263" i="17"/>
  <c r="K263" i="17"/>
  <c r="O262" i="17"/>
  <c r="N262" i="17"/>
  <c r="M262" i="17"/>
  <c r="L262" i="17"/>
  <c r="K262" i="17"/>
  <c r="O261" i="17"/>
  <c r="N261" i="17"/>
  <c r="M261" i="17"/>
  <c r="L261" i="17"/>
  <c r="K261" i="17"/>
  <c r="O260" i="17"/>
  <c r="N260" i="17"/>
  <c r="M260" i="17"/>
  <c r="L260" i="17"/>
  <c r="K260" i="17"/>
  <c r="O259" i="17"/>
  <c r="N259" i="17"/>
  <c r="M259" i="17"/>
  <c r="L259" i="17"/>
  <c r="K259" i="17"/>
  <c r="O258" i="17"/>
  <c r="N258" i="17"/>
  <c r="M258" i="17"/>
  <c r="L258" i="17"/>
  <c r="K258" i="17"/>
  <c r="O257" i="17"/>
  <c r="N257" i="17"/>
  <c r="M257" i="17"/>
  <c r="L257" i="17"/>
  <c r="K257" i="17"/>
  <c r="O256" i="17"/>
  <c r="N256" i="17"/>
  <c r="M256" i="17"/>
  <c r="L256" i="17"/>
  <c r="K256" i="17"/>
  <c r="O255" i="17"/>
  <c r="N255" i="17"/>
  <c r="M255" i="17"/>
  <c r="L255" i="17"/>
  <c r="K255" i="17"/>
  <c r="O254" i="17"/>
  <c r="N254" i="17"/>
  <c r="M254" i="17"/>
  <c r="L254" i="17"/>
  <c r="K254" i="17"/>
  <c r="O253" i="17"/>
  <c r="N253" i="17"/>
  <c r="M253" i="17"/>
  <c r="L253" i="17"/>
  <c r="K253" i="17"/>
  <c r="O252" i="17"/>
  <c r="N252" i="17"/>
  <c r="M252" i="17"/>
  <c r="L252" i="17"/>
  <c r="K252" i="17"/>
  <c r="O251" i="17"/>
  <c r="N251" i="17"/>
  <c r="M251" i="17"/>
  <c r="L251" i="17"/>
  <c r="K251" i="17"/>
  <c r="O250" i="17"/>
  <c r="N250" i="17"/>
  <c r="M250" i="17"/>
  <c r="L250" i="17"/>
  <c r="K250" i="17"/>
  <c r="O249" i="17"/>
  <c r="N249" i="17"/>
  <c r="M249" i="17"/>
  <c r="L249" i="17"/>
  <c r="K249" i="17"/>
  <c r="O248" i="17"/>
  <c r="N248" i="17"/>
  <c r="M248" i="17"/>
  <c r="L248" i="17"/>
  <c r="K248" i="17"/>
  <c r="O247" i="17"/>
  <c r="N247" i="17"/>
  <c r="M247" i="17"/>
  <c r="L247" i="17"/>
  <c r="K247" i="17"/>
  <c r="O246" i="17"/>
  <c r="N246" i="17"/>
  <c r="M246" i="17"/>
  <c r="L246" i="17"/>
  <c r="K246" i="17"/>
  <c r="O245" i="17"/>
  <c r="N245" i="17"/>
  <c r="M245" i="17"/>
  <c r="L245" i="17"/>
  <c r="K245" i="17"/>
  <c r="O244" i="17"/>
  <c r="N244" i="17"/>
  <c r="M244" i="17"/>
  <c r="L244" i="17"/>
  <c r="K244" i="17"/>
  <c r="O243" i="17"/>
  <c r="N243" i="17"/>
  <c r="M243" i="17"/>
  <c r="L243" i="17"/>
  <c r="K243" i="17"/>
  <c r="O242" i="17"/>
  <c r="N242" i="17"/>
  <c r="M242" i="17"/>
  <c r="L242" i="17"/>
  <c r="K242" i="17"/>
  <c r="O241" i="17"/>
  <c r="N241" i="17"/>
  <c r="M241" i="17"/>
  <c r="L241" i="17"/>
  <c r="K241" i="17"/>
  <c r="O240" i="17"/>
  <c r="N240" i="17"/>
  <c r="M240" i="17"/>
  <c r="L240" i="17"/>
  <c r="K240" i="17"/>
  <c r="O239" i="17"/>
  <c r="N239" i="17"/>
  <c r="M239" i="17"/>
  <c r="L239" i="17"/>
  <c r="K239" i="17"/>
  <c r="O238" i="17"/>
  <c r="N238" i="17"/>
  <c r="M238" i="17"/>
  <c r="L238" i="17"/>
  <c r="K238" i="17"/>
  <c r="O237" i="17"/>
  <c r="N237" i="17"/>
  <c r="M237" i="17"/>
  <c r="L237" i="17"/>
  <c r="K237" i="17"/>
  <c r="O236" i="17"/>
  <c r="N236" i="17"/>
  <c r="M236" i="17"/>
  <c r="L236" i="17"/>
  <c r="K236" i="17"/>
  <c r="O235" i="17"/>
  <c r="N235" i="17"/>
  <c r="M235" i="17"/>
  <c r="L235" i="17"/>
  <c r="K235" i="17"/>
  <c r="O234" i="17"/>
  <c r="N234" i="17"/>
  <c r="M234" i="17"/>
  <c r="L234" i="17"/>
  <c r="K234" i="17"/>
  <c r="O233" i="17"/>
  <c r="N233" i="17"/>
  <c r="M233" i="17"/>
  <c r="L233" i="17"/>
  <c r="K233" i="17"/>
  <c r="O232" i="17"/>
  <c r="N232" i="17"/>
  <c r="M232" i="17"/>
  <c r="L232" i="17"/>
  <c r="K232" i="17"/>
  <c r="O231" i="17"/>
  <c r="N231" i="17"/>
  <c r="M231" i="17"/>
  <c r="L231" i="17"/>
  <c r="K231" i="17"/>
  <c r="O230" i="17"/>
  <c r="N230" i="17"/>
  <c r="M230" i="17"/>
  <c r="L230" i="17"/>
  <c r="K230" i="17"/>
  <c r="O229" i="17"/>
  <c r="N229" i="17"/>
  <c r="M229" i="17"/>
  <c r="L229" i="17"/>
  <c r="K229" i="17"/>
  <c r="O228" i="17"/>
  <c r="N228" i="17"/>
  <c r="M228" i="17"/>
  <c r="L228" i="17"/>
  <c r="K228" i="17"/>
  <c r="O227" i="17"/>
  <c r="N227" i="17"/>
  <c r="M227" i="17"/>
  <c r="L227" i="17"/>
  <c r="K227" i="17"/>
  <c r="O226" i="17"/>
  <c r="N226" i="17"/>
  <c r="M226" i="17"/>
  <c r="L226" i="17"/>
  <c r="K226" i="17"/>
  <c r="O225" i="17"/>
  <c r="N225" i="17"/>
  <c r="M225" i="17"/>
  <c r="L225" i="17"/>
  <c r="K225" i="17"/>
  <c r="O224" i="17"/>
  <c r="N224" i="17"/>
  <c r="M224" i="17"/>
  <c r="L224" i="17"/>
  <c r="K224" i="17"/>
  <c r="O223" i="17"/>
  <c r="N223" i="17"/>
  <c r="M223" i="17"/>
  <c r="L223" i="17"/>
  <c r="K223" i="17"/>
  <c r="O222" i="17"/>
  <c r="N222" i="17"/>
  <c r="M222" i="17"/>
  <c r="L222" i="17"/>
  <c r="K222" i="17"/>
  <c r="O221" i="17"/>
  <c r="N221" i="17"/>
  <c r="M221" i="17"/>
  <c r="L221" i="17"/>
  <c r="K221" i="17"/>
  <c r="O220" i="17"/>
  <c r="N220" i="17"/>
  <c r="M220" i="17"/>
  <c r="L220" i="17"/>
  <c r="K220" i="17"/>
  <c r="O219" i="17"/>
  <c r="N219" i="17"/>
  <c r="M219" i="17"/>
  <c r="L219" i="17"/>
  <c r="K219" i="17"/>
  <c r="O218" i="17"/>
  <c r="N218" i="17"/>
  <c r="M218" i="17"/>
  <c r="L218" i="17"/>
  <c r="K218" i="17"/>
  <c r="O217" i="17"/>
  <c r="N217" i="17"/>
  <c r="M217" i="17"/>
  <c r="L217" i="17"/>
  <c r="K217" i="17"/>
  <c r="O216" i="17"/>
  <c r="N216" i="17"/>
  <c r="M216" i="17"/>
  <c r="L216" i="17"/>
  <c r="K216" i="17"/>
  <c r="O215" i="17"/>
  <c r="N215" i="17"/>
  <c r="M215" i="17"/>
  <c r="L215" i="17"/>
  <c r="K215" i="17"/>
  <c r="O214" i="17"/>
  <c r="N214" i="17"/>
  <c r="M214" i="17"/>
  <c r="L214" i="17"/>
  <c r="K214" i="17"/>
  <c r="O213" i="17"/>
  <c r="N213" i="17"/>
  <c r="M213" i="17"/>
  <c r="L213" i="17"/>
  <c r="K213" i="17"/>
  <c r="O212" i="17"/>
  <c r="N212" i="17"/>
  <c r="M212" i="17"/>
  <c r="L212" i="17"/>
  <c r="K212" i="17"/>
  <c r="O211" i="17"/>
  <c r="N211" i="17"/>
  <c r="M211" i="17"/>
  <c r="L211" i="17"/>
  <c r="K211" i="17"/>
  <c r="O210" i="17"/>
  <c r="N210" i="17"/>
  <c r="M210" i="17"/>
  <c r="L210" i="17"/>
  <c r="K210" i="17"/>
  <c r="O209" i="17"/>
  <c r="N209" i="17"/>
  <c r="M209" i="17"/>
  <c r="L209" i="17"/>
  <c r="K209" i="17"/>
  <c r="O208" i="17"/>
  <c r="N208" i="17"/>
  <c r="M208" i="17"/>
  <c r="L208" i="17"/>
  <c r="K208" i="17"/>
  <c r="O207" i="17"/>
  <c r="N207" i="17"/>
  <c r="M207" i="17"/>
  <c r="L207" i="17"/>
  <c r="K207" i="17"/>
  <c r="O206" i="17"/>
  <c r="N206" i="17"/>
  <c r="M206" i="17"/>
  <c r="L206" i="17"/>
  <c r="K206" i="17"/>
  <c r="O205" i="17"/>
  <c r="N205" i="17"/>
  <c r="M205" i="17"/>
  <c r="L205" i="17"/>
  <c r="K205" i="17"/>
  <c r="O204" i="17"/>
  <c r="N204" i="17"/>
  <c r="M204" i="17"/>
  <c r="L204" i="17"/>
  <c r="K204" i="17"/>
  <c r="O203" i="17"/>
  <c r="N203" i="17"/>
  <c r="M203" i="17"/>
  <c r="L203" i="17"/>
  <c r="K203" i="17"/>
  <c r="O202" i="17"/>
  <c r="N202" i="17"/>
  <c r="M202" i="17"/>
  <c r="L202" i="17"/>
  <c r="K202" i="17"/>
  <c r="O201" i="17"/>
  <c r="N201" i="17"/>
  <c r="M201" i="17"/>
  <c r="L201" i="17"/>
  <c r="K201" i="17"/>
  <c r="O200" i="17"/>
  <c r="N200" i="17"/>
  <c r="M200" i="17"/>
  <c r="L200" i="17"/>
  <c r="K200" i="17"/>
  <c r="O199" i="17"/>
  <c r="N199" i="17"/>
  <c r="M199" i="17"/>
  <c r="L199" i="17"/>
  <c r="K199" i="17"/>
  <c r="O198" i="17"/>
  <c r="N198" i="17"/>
  <c r="M198" i="17"/>
  <c r="L198" i="17"/>
  <c r="K198" i="17"/>
  <c r="O197" i="17"/>
  <c r="N197" i="17"/>
  <c r="M197" i="17"/>
  <c r="L197" i="17"/>
  <c r="K197" i="17"/>
  <c r="O196" i="17"/>
  <c r="N196" i="17"/>
  <c r="M196" i="17"/>
  <c r="L196" i="17"/>
  <c r="K196" i="17"/>
  <c r="O195" i="17"/>
  <c r="N195" i="17"/>
  <c r="M195" i="17"/>
  <c r="L195" i="17"/>
  <c r="K195" i="17"/>
  <c r="O194" i="17"/>
  <c r="N194" i="17"/>
  <c r="M194" i="17"/>
  <c r="L194" i="17"/>
  <c r="K194" i="17"/>
  <c r="O193" i="17"/>
  <c r="N193" i="17"/>
  <c r="M193" i="17"/>
  <c r="L193" i="17"/>
  <c r="K193" i="17"/>
  <c r="O192" i="17"/>
  <c r="N192" i="17"/>
  <c r="M192" i="17"/>
  <c r="L192" i="17"/>
  <c r="K192" i="17"/>
  <c r="O191" i="17"/>
  <c r="N191" i="17"/>
  <c r="M191" i="17"/>
  <c r="L191" i="17"/>
  <c r="K191" i="17"/>
  <c r="O190" i="17"/>
  <c r="N190" i="17"/>
  <c r="M190" i="17"/>
  <c r="L190" i="17"/>
  <c r="K190" i="17"/>
  <c r="O189" i="17"/>
  <c r="N189" i="17"/>
  <c r="M189" i="17"/>
  <c r="L189" i="17"/>
  <c r="K189" i="17"/>
  <c r="O188" i="17"/>
  <c r="N188" i="17"/>
  <c r="M188" i="17"/>
  <c r="L188" i="17"/>
  <c r="K188" i="17"/>
  <c r="O187" i="17"/>
  <c r="N187" i="17"/>
  <c r="M187" i="17"/>
  <c r="L187" i="17"/>
  <c r="K187" i="17"/>
  <c r="O186" i="17"/>
  <c r="N186" i="17"/>
  <c r="M186" i="17"/>
  <c r="L186" i="17"/>
  <c r="K186" i="17"/>
  <c r="O185" i="17"/>
  <c r="N185" i="17"/>
  <c r="M185" i="17"/>
  <c r="L185" i="17"/>
  <c r="K185" i="17"/>
  <c r="O184" i="17"/>
  <c r="N184" i="17"/>
  <c r="M184" i="17"/>
  <c r="L184" i="17"/>
  <c r="K184" i="17"/>
  <c r="O183" i="17"/>
  <c r="N183" i="17"/>
  <c r="M183" i="17"/>
  <c r="L183" i="17"/>
  <c r="K183" i="17"/>
  <c r="O182" i="17"/>
  <c r="N182" i="17"/>
  <c r="M182" i="17"/>
  <c r="L182" i="17"/>
  <c r="K182" i="17"/>
  <c r="O181" i="17"/>
  <c r="N181" i="17"/>
  <c r="M181" i="17"/>
  <c r="L181" i="17"/>
  <c r="K181" i="17"/>
  <c r="O180" i="17"/>
  <c r="N180" i="17"/>
  <c r="M180" i="17"/>
  <c r="L180" i="17"/>
  <c r="K180" i="17"/>
  <c r="O179" i="17"/>
  <c r="N179" i="17"/>
  <c r="M179" i="17"/>
  <c r="L179" i="17"/>
  <c r="K179" i="17"/>
  <c r="O178" i="17"/>
  <c r="N178" i="17"/>
  <c r="M178" i="17"/>
  <c r="L178" i="17"/>
  <c r="K178" i="17"/>
  <c r="O177" i="17"/>
  <c r="N177" i="17"/>
  <c r="M177" i="17"/>
  <c r="L177" i="17"/>
  <c r="K177" i="17"/>
  <c r="O176" i="17"/>
  <c r="N176" i="17"/>
  <c r="M176" i="17"/>
  <c r="L176" i="17"/>
  <c r="K176" i="17"/>
  <c r="O175" i="17"/>
  <c r="N175" i="17"/>
  <c r="M175" i="17"/>
  <c r="L175" i="17"/>
  <c r="K175" i="17"/>
  <c r="O174" i="17"/>
  <c r="N174" i="17"/>
  <c r="M174" i="17"/>
  <c r="L174" i="17"/>
  <c r="K174" i="17"/>
  <c r="O173" i="17"/>
  <c r="N173" i="17"/>
  <c r="M173" i="17"/>
  <c r="L173" i="17"/>
  <c r="K173" i="17"/>
  <c r="O172" i="17"/>
  <c r="N172" i="17"/>
  <c r="M172" i="17"/>
  <c r="L172" i="17"/>
  <c r="K172" i="17"/>
  <c r="O171" i="17"/>
  <c r="N171" i="17"/>
  <c r="M171" i="17"/>
  <c r="L171" i="17"/>
  <c r="K171" i="17"/>
  <c r="O170" i="17"/>
  <c r="N170" i="17"/>
  <c r="M170" i="17"/>
  <c r="L170" i="17"/>
  <c r="K170" i="17"/>
  <c r="O169" i="17"/>
  <c r="N169" i="17"/>
  <c r="M169" i="17"/>
  <c r="L169" i="17"/>
  <c r="K169" i="17"/>
  <c r="O168" i="17"/>
  <c r="N168" i="17"/>
  <c r="M168" i="17"/>
  <c r="L168" i="17"/>
  <c r="K168" i="17"/>
  <c r="O167" i="17"/>
  <c r="N167" i="17"/>
  <c r="M167" i="17"/>
  <c r="L167" i="17"/>
  <c r="K167" i="17"/>
  <c r="O166" i="17"/>
  <c r="N166" i="17"/>
  <c r="M166" i="17"/>
  <c r="L166" i="17"/>
  <c r="K166" i="17"/>
  <c r="O165" i="17"/>
  <c r="N165" i="17"/>
  <c r="M165" i="17"/>
  <c r="L165" i="17"/>
  <c r="K165" i="17"/>
  <c r="O164" i="17"/>
  <c r="N164" i="17"/>
  <c r="M164" i="17"/>
  <c r="L164" i="17"/>
  <c r="K164" i="17"/>
  <c r="O163" i="17"/>
  <c r="N163" i="17"/>
  <c r="M163" i="17"/>
  <c r="L163" i="17"/>
  <c r="K163" i="17"/>
  <c r="O162" i="17"/>
  <c r="N162" i="17"/>
  <c r="M162" i="17"/>
  <c r="L162" i="17"/>
  <c r="K162" i="17"/>
  <c r="O161" i="17"/>
  <c r="N161" i="17"/>
  <c r="M161" i="17"/>
  <c r="L161" i="17"/>
  <c r="K161" i="17"/>
  <c r="O160" i="17"/>
  <c r="N160" i="17"/>
  <c r="M160" i="17"/>
  <c r="L160" i="17"/>
  <c r="K160" i="17"/>
  <c r="O159" i="17"/>
  <c r="N159" i="17"/>
  <c r="M159" i="17"/>
  <c r="L159" i="17"/>
  <c r="K159" i="17"/>
  <c r="O158" i="17"/>
  <c r="N158" i="17"/>
  <c r="M158" i="17"/>
  <c r="L158" i="17"/>
  <c r="K158" i="17"/>
  <c r="O157" i="17"/>
  <c r="N157" i="17"/>
  <c r="M157" i="17"/>
  <c r="L157" i="17"/>
  <c r="K157" i="17"/>
  <c r="O156" i="17"/>
  <c r="N156" i="17"/>
  <c r="M156" i="17"/>
  <c r="L156" i="17"/>
  <c r="K156" i="17"/>
  <c r="O155" i="17"/>
  <c r="N155" i="17"/>
  <c r="M155" i="17"/>
  <c r="L155" i="17"/>
  <c r="K155" i="17"/>
  <c r="O154" i="17"/>
  <c r="N154" i="17"/>
  <c r="M154" i="17"/>
  <c r="L154" i="17"/>
  <c r="K154" i="17"/>
  <c r="O153" i="17"/>
  <c r="N153" i="17"/>
  <c r="M153" i="17"/>
  <c r="L153" i="17"/>
  <c r="K153" i="17"/>
  <c r="O152" i="17"/>
  <c r="N152" i="17"/>
  <c r="M152" i="17"/>
  <c r="L152" i="17"/>
  <c r="K152" i="17"/>
  <c r="O151" i="17"/>
  <c r="N151" i="17"/>
  <c r="M151" i="17"/>
  <c r="L151" i="17"/>
  <c r="K151" i="17"/>
  <c r="O150" i="17"/>
  <c r="N150" i="17"/>
  <c r="M150" i="17"/>
  <c r="L150" i="17"/>
  <c r="K150" i="17"/>
  <c r="O149" i="17"/>
  <c r="N149" i="17"/>
  <c r="M149" i="17"/>
  <c r="L149" i="17"/>
  <c r="K149" i="17"/>
  <c r="O148" i="17"/>
  <c r="N148" i="17"/>
  <c r="M148" i="17"/>
  <c r="L148" i="17"/>
  <c r="K148" i="17"/>
  <c r="O147" i="17"/>
  <c r="N147" i="17"/>
  <c r="M147" i="17"/>
  <c r="L147" i="17"/>
  <c r="K147" i="17"/>
  <c r="O146" i="17"/>
  <c r="N146" i="17"/>
  <c r="M146" i="17"/>
  <c r="L146" i="17"/>
  <c r="K146" i="17"/>
  <c r="O145" i="17"/>
  <c r="N145" i="17"/>
  <c r="M145" i="17"/>
  <c r="L145" i="17"/>
  <c r="K145" i="17"/>
  <c r="O144" i="17"/>
  <c r="N144" i="17"/>
  <c r="M144" i="17"/>
  <c r="L144" i="17"/>
  <c r="K144" i="17"/>
  <c r="O143" i="17"/>
  <c r="N143" i="17"/>
  <c r="M143" i="17"/>
  <c r="L143" i="17"/>
  <c r="K143" i="17"/>
  <c r="O142" i="17"/>
  <c r="N142" i="17"/>
  <c r="M142" i="17"/>
  <c r="L142" i="17"/>
  <c r="K142" i="17"/>
  <c r="O141" i="17"/>
  <c r="N141" i="17"/>
  <c r="M141" i="17"/>
  <c r="L141" i="17"/>
  <c r="K141" i="17"/>
  <c r="O140" i="17"/>
  <c r="N140" i="17"/>
  <c r="M140" i="17"/>
  <c r="L140" i="17"/>
  <c r="K140" i="17"/>
  <c r="O139" i="17"/>
  <c r="N139" i="17"/>
  <c r="M139" i="17"/>
  <c r="L139" i="17"/>
  <c r="K139" i="17"/>
  <c r="O138" i="17"/>
  <c r="N138" i="17"/>
  <c r="M138" i="17"/>
  <c r="L138" i="17"/>
  <c r="K138" i="17"/>
  <c r="O137" i="17"/>
  <c r="N137" i="17"/>
  <c r="M137" i="17"/>
  <c r="L137" i="17"/>
  <c r="K137" i="17"/>
  <c r="O136" i="17"/>
  <c r="N136" i="17"/>
  <c r="M136" i="17"/>
  <c r="L136" i="17"/>
  <c r="K136" i="17"/>
  <c r="O135" i="17"/>
  <c r="N135" i="17"/>
  <c r="M135" i="17"/>
  <c r="L135" i="17"/>
  <c r="K135" i="17"/>
  <c r="O134" i="17"/>
  <c r="N134" i="17"/>
  <c r="M134" i="17"/>
  <c r="L134" i="17"/>
  <c r="K134" i="17"/>
  <c r="O133" i="17"/>
  <c r="N133" i="17"/>
  <c r="M133" i="17"/>
  <c r="L133" i="17"/>
  <c r="K133" i="17"/>
  <c r="O132" i="17"/>
  <c r="N132" i="17"/>
  <c r="M132" i="17"/>
  <c r="L132" i="17"/>
  <c r="K132" i="17"/>
  <c r="O131" i="17"/>
  <c r="N131" i="17"/>
  <c r="M131" i="17"/>
  <c r="L131" i="17"/>
  <c r="K131" i="17"/>
  <c r="O130" i="17"/>
  <c r="N130" i="17"/>
  <c r="M130" i="17"/>
  <c r="L130" i="17"/>
  <c r="K130" i="17"/>
  <c r="O129" i="17"/>
  <c r="N129" i="17"/>
  <c r="M129" i="17"/>
  <c r="L129" i="17"/>
  <c r="K129" i="17"/>
  <c r="O128" i="17"/>
  <c r="N128" i="17"/>
  <c r="M128" i="17"/>
  <c r="L128" i="17"/>
  <c r="K128" i="17"/>
  <c r="O127" i="17"/>
  <c r="N127" i="17"/>
  <c r="M127" i="17"/>
  <c r="L127" i="17"/>
  <c r="K127" i="17"/>
  <c r="O126" i="17"/>
  <c r="N126" i="17"/>
  <c r="M126" i="17"/>
  <c r="L126" i="17"/>
  <c r="K126" i="17"/>
  <c r="O125" i="17"/>
  <c r="N125" i="17"/>
  <c r="M125" i="17"/>
  <c r="L125" i="17"/>
  <c r="K125" i="17"/>
  <c r="O124" i="17"/>
  <c r="N124" i="17"/>
  <c r="M124" i="17"/>
  <c r="L124" i="17"/>
  <c r="K124" i="17"/>
  <c r="O123" i="17"/>
  <c r="N123" i="17"/>
  <c r="M123" i="17"/>
  <c r="L123" i="17"/>
  <c r="K123" i="17"/>
  <c r="O122" i="17"/>
  <c r="N122" i="17"/>
  <c r="M122" i="17"/>
  <c r="L122" i="17"/>
  <c r="K122" i="17"/>
  <c r="O121" i="17"/>
  <c r="N121" i="17"/>
  <c r="M121" i="17"/>
  <c r="L121" i="17"/>
  <c r="K121" i="17"/>
  <c r="O120" i="17"/>
  <c r="N120" i="17"/>
  <c r="M120" i="17"/>
  <c r="L120" i="17"/>
  <c r="K120" i="17"/>
  <c r="O119" i="17"/>
  <c r="N119" i="17"/>
  <c r="M119" i="17"/>
  <c r="L119" i="17"/>
  <c r="K119" i="17"/>
  <c r="O118" i="17"/>
  <c r="N118" i="17"/>
  <c r="M118" i="17"/>
  <c r="L118" i="17"/>
  <c r="K118" i="17"/>
  <c r="O117" i="17"/>
  <c r="N117" i="17"/>
  <c r="M117" i="17"/>
  <c r="L117" i="17"/>
  <c r="K117" i="17"/>
  <c r="O116" i="17"/>
  <c r="N116" i="17"/>
  <c r="M116" i="17"/>
  <c r="L116" i="17"/>
  <c r="K116" i="17"/>
  <c r="O115" i="17"/>
  <c r="N115" i="17"/>
  <c r="M115" i="17"/>
  <c r="L115" i="17"/>
  <c r="K115" i="17"/>
  <c r="O114" i="17"/>
  <c r="N114" i="17"/>
  <c r="M114" i="17"/>
  <c r="L114" i="17"/>
  <c r="K114" i="17"/>
  <c r="O113" i="17"/>
  <c r="N113" i="17"/>
  <c r="M113" i="17"/>
  <c r="L113" i="17"/>
  <c r="K113" i="17"/>
  <c r="O112" i="17"/>
  <c r="N112" i="17"/>
  <c r="M112" i="17"/>
  <c r="L112" i="17"/>
  <c r="K112" i="17"/>
  <c r="O111" i="17"/>
  <c r="N111" i="17"/>
  <c r="M111" i="17"/>
  <c r="L111" i="17"/>
  <c r="K111" i="17"/>
  <c r="O110" i="17"/>
  <c r="N110" i="17"/>
  <c r="M110" i="17"/>
  <c r="L110" i="17"/>
  <c r="K110" i="17"/>
  <c r="O109" i="17"/>
  <c r="N109" i="17"/>
  <c r="M109" i="17"/>
  <c r="L109" i="17"/>
  <c r="K109" i="17"/>
  <c r="O108" i="17"/>
  <c r="N108" i="17"/>
  <c r="M108" i="17"/>
  <c r="L108" i="17"/>
  <c r="K108" i="17"/>
  <c r="O107" i="17"/>
  <c r="N107" i="17"/>
  <c r="M107" i="17"/>
  <c r="L107" i="17"/>
  <c r="K107" i="17"/>
  <c r="O106" i="17"/>
  <c r="N106" i="17"/>
  <c r="M106" i="17"/>
  <c r="L106" i="17"/>
  <c r="K106" i="17"/>
  <c r="O105" i="17"/>
  <c r="N105" i="17"/>
  <c r="M105" i="17"/>
  <c r="L105" i="17"/>
  <c r="K105" i="17"/>
  <c r="O104" i="17"/>
  <c r="N104" i="17"/>
  <c r="M104" i="17"/>
  <c r="L104" i="17"/>
  <c r="K104" i="17"/>
  <c r="O103" i="17"/>
  <c r="N103" i="17"/>
  <c r="M103" i="17"/>
  <c r="L103" i="17"/>
  <c r="K103" i="17"/>
  <c r="O102" i="17"/>
  <c r="N102" i="17"/>
  <c r="M102" i="17"/>
  <c r="L102" i="17"/>
  <c r="K102" i="17"/>
  <c r="O101" i="17"/>
  <c r="N101" i="17"/>
  <c r="M101" i="17"/>
  <c r="L101" i="17"/>
  <c r="K101" i="17"/>
  <c r="O100" i="17"/>
  <c r="N100" i="17"/>
  <c r="M100" i="17"/>
  <c r="L100" i="17"/>
  <c r="K100" i="17"/>
  <c r="O99" i="17"/>
  <c r="N99" i="17"/>
  <c r="M99" i="17"/>
  <c r="L99" i="17"/>
  <c r="K99" i="17"/>
  <c r="O98" i="17"/>
  <c r="N98" i="17"/>
  <c r="M98" i="17"/>
  <c r="L98" i="17"/>
  <c r="K98" i="17"/>
  <c r="O97" i="17"/>
  <c r="N97" i="17"/>
  <c r="M97" i="17"/>
  <c r="L97" i="17"/>
  <c r="K97" i="17"/>
  <c r="O96" i="17"/>
  <c r="N96" i="17"/>
  <c r="M96" i="17"/>
  <c r="L96" i="17"/>
  <c r="K96" i="17"/>
  <c r="O95" i="17"/>
  <c r="N95" i="17"/>
  <c r="M95" i="17"/>
  <c r="L95" i="17"/>
  <c r="K95" i="17"/>
  <c r="O94" i="17"/>
  <c r="N94" i="17"/>
  <c r="M94" i="17"/>
  <c r="L94" i="17"/>
  <c r="K94" i="17"/>
  <c r="O93" i="17"/>
  <c r="N93" i="17"/>
  <c r="M93" i="17"/>
  <c r="L93" i="17"/>
  <c r="K93" i="17"/>
  <c r="O92" i="17"/>
  <c r="N92" i="17"/>
  <c r="M92" i="17"/>
  <c r="L92" i="17"/>
  <c r="K92" i="17"/>
  <c r="O91" i="17"/>
  <c r="N91" i="17"/>
  <c r="M91" i="17"/>
  <c r="L91" i="17"/>
  <c r="K91" i="17"/>
  <c r="O90" i="17"/>
  <c r="N90" i="17"/>
  <c r="M90" i="17"/>
  <c r="L90" i="17"/>
  <c r="K90" i="17"/>
  <c r="O89" i="17"/>
  <c r="N89" i="17"/>
  <c r="M89" i="17"/>
  <c r="L89" i="17"/>
  <c r="K89" i="17"/>
  <c r="O88" i="17"/>
  <c r="N88" i="17"/>
  <c r="M88" i="17"/>
  <c r="L88" i="17"/>
  <c r="K88" i="17"/>
  <c r="O87" i="17"/>
  <c r="N87" i="17"/>
  <c r="M87" i="17"/>
  <c r="L87" i="17"/>
  <c r="K87" i="17"/>
  <c r="O86" i="17"/>
  <c r="N86" i="17"/>
  <c r="M86" i="17"/>
  <c r="L86" i="17"/>
  <c r="K86" i="17"/>
  <c r="O85" i="17"/>
  <c r="N85" i="17"/>
  <c r="M85" i="17"/>
  <c r="L85" i="17"/>
  <c r="K85" i="17"/>
  <c r="O84" i="17"/>
  <c r="N84" i="17"/>
  <c r="M84" i="17"/>
  <c r="L84" i="17"/>
  <c r="K84" i="17"/>
  <c r="O83" i="17"/>
  <c r="N83" i="17"/>
  <c r="M83" i="17"/>
  <c r="L83" i="17"/>
  <c r="K83" i="17"/>
  <c r="O82" i="17"/>
  <c r="N82" i="17"/>
  <c r="M82" i="17"/>
  <c r="L82" i="17"/>
  <c r="K82" i="17"/>
  <c r="O81" i="17"/>
  <c r="N81" i="17"/>
  <c r="M81" i="17"/>
  <c r="L81" i="17"/>
  <c r="K81" i="17"/>
  <c r="O80" i="17"/>
  <c r="N80" i="17"/>
  <c r="M80" i="17"/>
  <c r="L80" i="17"/>
  <c r="K80" i="17"/>
  <c r="O79" i="17"/>
  <c r="N79" i="17"/>
  <c r="M79" i="17"/>
  <c r="L79" i="17"/>
  <c r="K79" i="17"/>
  <c r="O78" i="17"/>
  <c r="N78" i="17"/>
  <c r="M78" i="17"/>
  <c r="L78" i="17"/>
  <c r="K78" i="17"/>
  <c r="O77" i="17"/>
  <c r="N77" i="17"/>
  <c r="M77" i="17"/>
  <c r="L77" i="17"/>
  <c r="K77" i="17"/>
  <c r="O76" i="17"/>
  <c r="N76" i="17"/>
  <c r="M76" i="17"/>
  <c r="L76" i="17"/>
  <c r="K76" i="17"/>
  <c r="O75" i="17"/>
  <c r="N75" i="17"/>
  <c r="M75" i="17"/>
  <c r="L75" i="17"/>
  <c r="K75" i="17"/>
  <c r="O74" i="17"/>
  <c r="N74" i="17"/>
  <c r="M74" i="17"/>
  <c r="L74" i="17"/>
  <c r="K74" i="17"/>
  <c r="O73" i="17"/>
  <c r="N73" i="17"/>
  <c r="M73" i="17"/>
  <c r="L73" i="17"/>
  <c r="K73" i="17"/>
  <c r="O72" i="17"/>
  <c r="N72" i="17"/>
  <c r="M72" i="17"/>
  <c r="L72" i="17"/>
  <c r="K72" i="17"/>
  <c r="O71" i="17"/>
  <c r="N71" i="17"/>
  <c r="M71" i="17"/>
  <c r="L71" i="17"/>
  <c r="K71" i="17"/>
  <c r="O70" i="17"/>
  <c r="N70" i="17"/>
  <c r="M70" i="17"/>
  <c r="L70" i="17"/>
  <c r="K70" i="17"/>
  <c r="O69" i="17"/>
  <c r="N69" i="17"/>
  <c r="M69" i="17"/>
  <c r="L69" i="17"/>
  <c r="K69" i="17"/>
  <c r="O68" i="17"/>
  <c r="N68" i="17"/>
  <c r="M68" i="17"/>
  <c r="L68" i="17"/>
  <c r="K68" i="17"/>
  <c r="O67" i="17"/>
  <c r="N67" i="17"/>
  <c r="M67" i="17"/>
  <c r="L67" i="17"/>
  <c r="K67" i="17"/>
  <c r="O66" i="17"/>
  <c r="N66" i="17"/>
  <c r="M66" i="17"/>
  <c r="L66" i="17"/>
  <c r="K66" i="17"/>
  <c r="O65" i="17"/>
  <c r="N65" i="17"/>
  <c r="M65" i="17"/>
  <c r="L65" i="17"/>
  <c r="K65" i="17"/>
  <c r="O64" i="17"/>
  <c r="N64" i="17"/>
  <c r="M64" i="17"/>
  <c r="L64" i="17"/>
  <c r="K64" i="17"/>
  <c r="O63" i="17"/>
  <c r="N63" i="17"/>
  <c r="M63" i="17"/>
  <c r="L63" i="17"/>
  <c r="K63" i="17"/>
  <c r="O62" i="17"/>
  <c r="N62" i="17"/>
  <c r="M62" i="17"/>
  <c r="L62" i="17"/>
  <c r="K62" i="17"/>
  <c r="O61" i="17"/>
  <c r="N61" i="17"/>
  <c r="M61" i="17"/>
  <c r="L61" i="17"/>
  <c r="K61" i="17"/>
  <c r="O60" i="17"/>
  <c r="N60" i="17"/>
  <c r="M60" i="17"/>
  <c r="L60" i="17"/>
  <c r="K60" i="17"/>
  <c r="O59" i="17"/>
  <c r="N59" i="17"/>
  <c r="M59" i="17"/>
  <c r="L59" i="17"/>
  <c r="K59" i="17"/>
  <c r="O58" i="17"/>
  <c r="N58" i="17"/>
  <c r="M58" i="17"/>
  <c r="L58" i="17"/>
  <c r="K58" i="17"/>
  <c r="O57" i="17"/>
  <c r="N57" i="17"/>
  <c r="M57" i="17"/>
  <c r="L57" i="17"/>
  <c r="K57" i="17"/>
  <c r="O56" i="17"/>
  <c r="N56" i="17"/>
  <c r="M56" i="17"/>
  <c r="L56" i="17"/>
  <c r="K56" i="17"/>
  <c r="O55" i="17"/>
  <c r="N55" i="17"/>
  <c r="M55" i="17"/>
  <c r="L55" i="17"/>
  <c r="K55" i="17"/>
  <c r="O54" i="17"/>
  <c r="N54" i="17"/>
  <c r="M54" i="17"/>
  <c r="L54" i="17"/>
  <c r="K54" i="17"/>
  <c r="O53" i="17"/>
  <c r="N53" i="17"/>
  <c r="M53" i="17"/>
  <c r="L53" i="17"/>
  <c r="K53" i="17"/>
  <c r="O52" i="17"/>
  <c r="N52" i="17"/>
  <c r="M52" i="17"/>
  <c r="L52" i="17"/>
  <c r="K52" i="17"/>
  <c r="O51" i="17"/>
  <c r="N51" i="17"/>
  <c r="M51" i="17"/>
  <c r="L51" i="17"/>
  <c r="K51" i="17"/>
  <c r="O50" i="17"/>
  <c r="N50" i="17"/>
  <c r="M50" i="17"/>
  <c r="L50" i="17"/>
  <c r="K50" i="17"/>
  <c r="O49" i="17"/>
  <c r="N49" i="17"/>
  <c r="M49" i="17"/>
  <c r="L49" i="17"/>
  <c r="K49" i="17"/>
  <c r="O48" i="17"/>
  <c r="N48" i="17"/>
  <c r="M48" i="17"/>
  <c r="L48" i="17"/>
  <c r="K48" i="17"/>
  <c r="O47" i="17"/>
  <c r="N47" i="17"/>
  <c r="M47" i="17"/>
  <c r="L47" i="17"/>
  <c r="K47" i="17"/>
  <c r="O46" i="17"/>
  <c r="N46" i="17"/>
  <c r="M46" i="17"/>
  <c r="L46" i="17"/>
  <c r="K46" i="17"/>
  <c r="O45" i="17"/>
  <c r="N45" i="17"/>
  <c r="M45" i="17"/>
  <c r="L45" i="17"/>
  <c r="K45" i="17"/>
  <c r="O44" i="17"/>
  <c r="N44" i="17"/>
  <c r="M44" i="17"/>
  <c r="L44" i="17"/>
  <c r="K44" i="17"/>
  <c r="O43" i="17"/>
  <c r="N43" i="17"/>
  <c r="M43" i="17"/>
  <c r="L43" i="17"/>
  <c r="K43" i="17"/>
  <c r="O42" i="17"/>
  <c r="N42" i="17"/>
  <c r="M42" i="17"/>
  <c r="L42" i="17"/>
  <c r="K42" i="17"/>
  <c r="O41" i="17"/>
  <c r="N41" i="17"/>
  <c r="M41" i="17"/>
  <c r="L41" i="17"/>
  <c r="K41" i="17"/>
  <c r="O40" i="17"/>
  <c r="N40" i="17"/>
  <c r="M40" i="17"/>
  <c r="L40" i="17"/>
  <c r="K40" i="17"/>
  <c r="O39" i="17"/>
  <c r="N39" i="17"/>
  <c r="M39" i="17"/>
  <c r="L39" i="17"/>
  <c r="K39" i="17"/>
  <c r="O38" i="17"/>
  <c r="N38" i="17"/>
  <c r="M38" i="17"/>
  <c r="L38" i="17"/>
  <c r="K38" i="17"/>
  <c r="O37" i="17"/>
  <c r="N37" i="17"/>
  <c r="M37" i="17"/>
  <c r="L37" i="17"/>
  <c r="K37" i="17"/>
  <c r="O36" i="17"/>
  <c r="N36" i="17"/>
  <c r="M36" i="17"/>
  <c r="L36" i="17"/>
  <c r="K36" i="17"/>
  <c r="O35" i="17"/>
  <c r="N35" i="17"/>
  <c r="M35" i="17"/>
  <c r="L35" i="17"/>
  <c r="K35" i="17"/>
  <c r="O34" i="17"/>
  <c r="N34" i="17"/>
  <c r="M34" i="17"/>
  <c r="L34" i="17"/>
  <c r="K34" i="17"/>
  <c r="O33" i="17"/>
  <c r="N33" i="17"/>
  <c r="M33" i="17"/>
  <c r="L33" i="17"/>
  <c r="K33" i="17"/>
  <c r="O32" i="17"/>
  <c r="N32" i="17"/>
  <c r="M32" i="17"/>
  <c r="L32" i="17"/>
  <c r="K32" i="17"/>
  <c r="O31" i="17"/>
  <c r="N31" i="17"/>
  <c r="M31" i="17"/>
  <c r="L31" i="17"/>
  <c r="K31" i="17"/>
  <c r="O30" i="17"/>
  <c r="N30" i="17"/>
  <c r="M30" i="17"/>
  <c r="L30" i="17"/>
  <c r="K30" i="17"/>
  <c r="O29" i="17"/>
  <c r="N29" i="17"/>
  <c r="M29" i="17"/>
  <c r="L29" i="17"/>
  <c r="K29" i="17"/>
  <c r="O28" i="17"/>
  <c r="N28" i="17"/>
  <c r="M28" i="17"/>
  <c r="L28" i="17"/>
  <c r="K28" i="17"/>
  <c r="O27" i="17"/>
  <c r="N27" i="17"/>
  <c r="M27" i="17"/>
  <c r="L27" i="17"/>
  <c r="K27" i="17"/>
  <c r="O26" i="17"/>
  <c r="N26" i="17"/>
  <c r="M26" i="17"/>
  <c r="L26" i="17"/>
  <c r="K26" i="17"/>
  <c r="O25" i="17"/>
  <c r="N25" i="17"/>
  <c r="M25" i="17"/>
  <c r="L25" i="17"/>
  <c r="K25" i="17"/>
  <c r="O24" i="17"/>
  <c r="N24" i="17"/>
  <c r="M24" i="17"/>
  <c r="L24" i="17"/>
  <c r="K24" i="17"/>
  <c r="O23" i="17"/>
  <c r="N23" i="17"/>
  <c r="M23" i="17"/>
  <c r="L23" i="17"/>
  <c r="K23" i="17"/>
  <c r="O22" i="17"/>
  <c r="N22" i="17"/>
  <c r="M22" i="17"/>
  <c r="L22" i="17"/>
  <c r="K22" i="17"/>
  <c r="O21" i="17"/>
  <c r="N21" i="17"/>
  <c r="M21" i="17"/>
  <c r="L21" i="17"/>
  <c r="K21" i="17"/>
  <c r="O20" i="17"/>
  <c r="N20" i="17"/>
  <c r="M20" i="17"/>
  <c r="L20" i="17"/>
  <c r="K20" i="17"/>
  <c r="O19" i="17"/>
  <c r="N19" i="17"/>
  <c r="M19" i="17"/>
  <c r="L19" i="17"/>
  <c r="K19" i="17"/>
  <c r="O18" i="17"/>
  <c r="N18" i="17"/>
  <c r="M18" i="17"/>
  <c r="L18" i="17"/>
  <c r="K18" i="17"/>
  <c r="O17" i="17"/>
  <c r="N17" i="17"/>
  <c r="M17" i="17"/>
  <c r="L17" i="17"/>
  <c r="K17" i="17"/>
  <c r="O16" i="17"/>
  <c r="N16" i="17"/>
  <c r="M16" i="17"/>
  <c r="L16" i="17"/>
  <c r="K16" i="17"/>
  <c r="O15" i="17"/>
  <c r="N15" i="17"/>
  <c r="M15" i="17"/>
  <c r="L15" i="17"/>
  <c r="K15" i="17"/>
  <c r="O14" i="17"/>
  <c r="N14" i="17"/>
  <c r="M14" i="17"/>
  <c r="L14" i="17"/>
  <c r="K14" i="17"/>
  <c r="O13" i="17"/>
  <c r="N13" i="17"/>
  <c r="M13" i="17"/>
  <c r="L13" i="17"/>
  <c r="K13" i="17"/>
  <c r="O12" i="17"/>
  <c r="N12" i="17"/>
  <c r="M12" i="17"/>
  <c r="L12" i="17"/>
  <c r="K12" i="17"/>
  <c r="O270" i="16"/>
  <c r="N270" i="16"/>
  <c r="M270" i="16"/>
  <c r="L270" i="16"/>
  <c r="K270" i="16"/>
  <c r="O269" i="16"/>
  <c r="N269" i="16"/>
  <c r="M269" i="16"/>
  <c r="L269" i="16"/>
  <c r="K269" i="16"/>
  <c r="O268" i="16"/>
  <c r="N268" i="16"/>
  <c r="M268" i="16"/>
  <c r="L268" i="16"/>
  <c r="K268" i="16"/>
  <c r="O267" i="16"/>
  <c r="N267" i="16"/>
  <c r="M267" i="16"/>
  <c r="L267" i="16"/>
  <c r="K267" i="16"/>
  <c r="O266" i="16"/>
  <c r="N266" i="16"/>
  <c r="M266" i="16"/>
  <c r="L266" i="16"/>
  <c r="K266" i="16"/>
  <c r="O265" i="16"/>
  <c r="N265" i="16"/>
  <c r="M265" i="16"/>
  <c r="L265" i="16"/>
  <c r="K265" i="16"/>
  <c r="O264" i="16"/>
  <c r="N264" i="16"/>
  <c r="M264" i="16"/>
  <c r="L264" i="16"/>
  <c r="K264" i="16"/>
  <c r="O263" i="16"/>
  <c r="N263" i="16"/>
  <c r="M263" i="16"/>
  <c r="L263" i="16"/>
  <c r="K263" i="16"/>
  <c r="O262" i="16"/>
  <c r="N262" i="16"/>
  <c r="M262" i="16"/>
  <c r="L262" i="16"/>
  <c r="K262" i="16"/>
  <c r="O261" i="16"/>
  <c r="N261" i="16"/>
  <c r="M261" i="16"/>
  <c r="L261" i="16"/>
  <c r="K261" i="16"/>
  <c r="O260" i="16"/>
  <c r="N260" i="16"/>
  <c r="M260" i="16"/>
  <c r="L260" i="16"/>
  <c r="K260" i="16"/>
  <c r="O259" i="16"/>
  <c r="N259" i="16"/>
  <c r="M259" i="16"/>
  <c r="L259" i="16"/>
  <c r="K259" i="16"/>
  <c r="O258" i="16"/>
  <c r="N258" i="16"/>
  <c r="M258" i="16"/>
  <c r="L258" i="16"/>
  <c r="K258" i="16"/>
  <c r="O257" i="16"/>
  <c r="N257" i="16"/>
  <c r="M257" i="16"/>
  <c r="L257" i="16"/>
  <c r="K257" i="16"/>
  <c r="O256" i="16"/>
  <c r="N256" i="16"/>
  <c r="M256" i="16"/>
  <c r="L256" i="16"/>
  <c r="K256" i="16"/>
  <c r="O255" i="16"/>
  <c r="N255" i="16"/>
  <c r="M255" i="16"/>
  <c r="L255" i="16"/>
  <c r="K255" i="16"/>
  <c r="O254" i="16"/>
  <c r="N254" i="16"/>
  <c r="M254" i="16"/>
  <c r="L254" i="16"/>
  <c r="K254" i="16"/>
  <c r="O253" i="16"/>
  <c r="N253" i="16"/>
  <c r="M253" i="16"/>
  <c r="L253" i="16"/>
  <c r="K253" i="16"/>
  <c r="O252" i="16"/>
  <c r="N252" i="16"/>
  <c r="M252" i="16"/>
  <c r="L252" i="16"/>
  <c r="K252" i="16"/>
  <c r="O251" i="16"/>
  <c r="N251" i="16"/>
  <c r="M251" i="16"/>
  <c r="L251" i="16"/>
  <c r="K251" i="16"/>
  <c r="O250" i="16"/>
  <c r="N250" i="16"/>
  <c r="M250" i="16"/>
  <c r="L250" i="16"/>
  <c r="K250" i="16"/>
  <c r="O249" i="16"/>
  <c r="N249" i="16"/>
  <c r="M249" i="16"/>
  <c r="L249" i="16"/>
  <c r="K249" i="16"/>
  <c r="O248" i="16"/>
  <c r="N248" i="16"/>
  <c r="M248" i="16"/>
  <c r="L248" i="16"/>
  <c r="K248" i="16"/>
  <c r="O247" i="16"/>
  <c r="N247" i="16"/>
  <c r="M247" i="16"/>
  <c r="L247" i="16"/>
  <c r="K247" i="16"/>
  <c r="O246" i="16"/>
  <c r="N246" i="16"/>
  <c r="M246" i="16"/>
  <c r="L246" i="16"/>
  <c r="K246" i="16"/>
  <c r="O245" i="16"/>
  <c r="N245" i="16"/>
  <c r="M245" i="16"/>
  <c r="L245" i="16"/>
  <c r="K245" i="16"/>
  <c r="O244" i="16"/>
  <c r="N244" i="16"/>
  <c r="M244" i="16"/>
  <c r="L244" i="16"/>
  <c r="K244" i="16"/>
  <c r="O243" i="16"/>
  <c r="N243" i="16"/>
  <c r="M243" i="16"/>
  <c r="L243" i="16"/>
  <c r="K243" i="16"/>
  <c r="O242" i="16"/>
  <c r="N242" i="16"/>
  <c r="M242" i="16"/>
  <c r="L242" i="16"/>
  <c r="K242" i="16"/>
  <c r="O241" i="16"/>
  <c r="N241" i="16"/>
  <c r="M241" i="16"/>
  <c r="L241" i="16"/>
  <c r="K241" i="16"/>
  <c r="O240" i="16"/>
  <c r="N240" i="16"/>
  <c r="M240" i="16"/>
  <c r="L240" i="16"/>
  <c r="K240" i="16"/>
  <c r="O239" i="16"/>
  <c r="N239" i="16"/>
  <c r="M239" i="16"/>
  <c r="L239" i="16"/>
  <c r="K239" i="16"/>
  <c r="O238" i="16"/>
  <c r="N238" i="16"/>
  <c r="M238" i="16"/>
  <c r="L238" i="16"/>
  <c r="K238" i="16"/>
  <c r="O237" i="16"/>
  <c r="N237" i="16"/>
  <c r="M237" i="16"/>
  <c r="L237" i="16"/>
  <c r="K237" i="16"/>
  <c r="O236" i="16"/>
  <c r="N236" i="16"/>
  <c r="M236" i="16"/>
  <c r="L236" i="16"/>
  <c r="K236" i="16"/>
  <c r="O235" i="16"/>
  <c r="N235" i="16"/>
  <c r="M235" i="16"/>
  <c r="L235" i="16"/>
  <c r="K235" i="16"/>
  <c r="O234" i="16"/>
  <c r="N234" i="16"/>
  <c r="M234" i="16"/>
  <c r="L234" i="16"/>
  <c r="K234" i="16"/>
  <c r="O233" i="16"/>
  <c r="N233" i="16"/>
  <c r="M233" i="16"/>
  <c r="L233" i="16"/>
  <c r="K233" i="16"/>
  <c r="O232" i="16"/>
  <c r="N232" i="16"/>
  <c r="M232" i="16"/>
  <c r="L232" i="16"/>
  <c r="K232" i="16"/>
  <c r="O231" i="16"/>
  <c r="N231" i="16"/>
  <c r="M231" i="16"/>
  <c r="L231" i="16"/>
  <c r="K231" i="16"/>
  <c r="O230" i="16"/>
  <c r="N230" i="16"/>
  <c r="M230" i="16"/>
  <c r="L230" i="16"/>
  <c r="K230" i="16"/>
  <c r="O229" i="16"/>
  <c r="N229" i="16"/>
  <c r="M229" i="16"/>
  <c r="L229" i="16"/>
  <c r="K229" i="16"/>
  <c r="O228" i="16"/>
  <c r="N228" i="16"/>
  <c r="M228" i="16"/>
  <c r="L228" i="16"/>
  <c r="K228" i="16"/>
  <c r="O227" i="16"/>
  <c r="N227" i="16"/>
  <c r="M227" i="16"/>
  <c r="L227" i="16"/>
  <c r="K227" i="16"/>
  <c r="O226" i="16"/>
  <c r="N226" i="16"/>
  <c r="M226" i="16"/>
  <c r="L226" i="16"/>
  <c r="K226" i="16"/>
  <c r="O225" i="16"/>
  <c r="N225" i="16"/>
  <c r="M225" i="16"/>
  <c r="L225" i="16"/>
  <c r="K225" i="16"/>
  <c r="O224" i="16"/>
  <c r="N224" i="16"/>
  <c r="M224" i="16"/>
  <c r="L224" i="16"/>
  <c r="K224" i="16"/>
  <c r="O223" i="16"/>
  <c r="N223" i="16"/>
  <c r="M223" i="16"/>
  <c r="L223" i="16"/>
  <c r="K223" i="16"/>
  <c r="O222" i="16"/>
  <c r="N222" i="16"/>
  <c r="M222" i="16"/>
  <c r="L222" i="16"/>
  <c r="K222" i="16"/>
  <c r="O221" i="16"/>
  <c r="N221" i="16"/>
  <c r="M221" i="16"/>
  <c r="L221" i="16"/>
  <c r="K221" i="16"/>
  <c r="O220" i="16"/>
  <c r="N220" i="16"/>
  <c r="M220" i="16"/>
  <c r="L220" i="16"/>
  <c r="K220" i="16"/>
  <c r="O219" i="16"/>
  <c r="N219" i="16"/>
  <c r="M219" i="16"/>
  <c r="L219" i="16"/>
  <c r="K219" i="16"/>
  <c r="O218" i="16"/>
  <c r="N218" i="16"/>
  <c r="M218" i="16"/>
  <c r="L218" i="16"/>
  <c r="K218" i="16"/>
  <c r="O217" i="16"/>
  <c r="N217" i="16"/>
  <c r="M217" i="16"/>
  <c r="L217" i="16"/>
  <c r="K217" i="16"/>
  <c r="O216" i="16"/>
  <c r="N216" i="16"/>
  <c r="M216" i="16"/>
  <c r="L216" i="16"/>
  <c r="K216" i="16"/>
  <c r="O215" i="16"/>
  <c r="N215" i="16"/>
  <c r="M215" i="16"/>
  <c r="L215" i="16"/>
  <c r="K215" i="16"/>
  <c r="O214" i="16"/>
  <c r="N214" i="16"/>
  <c r="M214" i="16"/>
  <c r="L214" i="16"/>
  <c r="K214" i="16"/>
  <c r="O213" i="16"/>
  <c r="N213" i="16"/>
  <c r="M213" i="16"/>
  <c r="L213" i="16"/>
  <c r="K213" i="16"/>
  <c r="O212" i="16"/>
  <c r="N212" i="16"/>
  <c r="M212" i="16"/>
  <c r="L212" i="16"/>
  <c r="K212" i="16"/>
  <c r="O211" i="16"/>
  <c r="N211" i="16"/>
  <c r="M211" i="16"/>
  <c r="L211" i="16"/>
  <c r="K211" i="16"/>
  <c r="O210" i="16"/>
  <c r="N210" i="16"/>
  <c r="M210" i="16"/>
  <c r="L210" i="16"/>
  <c r="K210" i="16"/>
  <c r="O209" i="16"/>
  <c r="N209" i="16"/>
  <c r="M209" i="16"/>
  <c r="L209" i="16"/>
  <c r="K209" i="16"/>
  <c r="O208" i="16"/>
  <c r="N208" i="16"/>
  <c r="M208" i="16"/>
  <c r="L208" i="16"/>
  <c r="K208" i="16"/>
  <c r="O207" i="16"/>
  <c r="N207" i="16"/>
  <c r="M207" i="16"/>
  <c r="L207" i="16"/>
  <c r="K207" i="16"/>
  <c r="O206" i="16"/>
  <c r="N206" i="16"/>
  <c r="M206" i="16"/>
  <c r="L206" i="16"/>
  <c r="K206" i="16"/>
  <c r="O205" i="16"/>
  <c r="N205" i="16"/>
  <c r="M205" i="16"/>
  <c r="L205" i="16"/>
  <c r="K205" i="16"/>
  <c r="O204" i="16"/>
  <c r="N204" i="16"/>
  <c r="M204" i="16"/>
  <c r="L204" i="16"/>
  <c r="K204" i="16"/>
  <c r="O203" i="16"/>
  <c r="N203" i="16"/>
  <c r="M203" i="16"/>
  <c r="L203" i="16"/>
  <c r="K203" i="16"/>
  <c r="O202" i="16"/>
  <c r="N202" i="16"/>
  <c r="M202" i="16"/>
  <c r="L202" i="16"/>
  <c r="K202" i="16"/>
  <c r="O201" i="16"/>
  <c r="N201" i="16"/>
  <c r="M201" i="16"/>
  <c r="L201" i="16"/>
  <c r="K201" i="16"/>
  <c r="O200" i="16"/>
  <c r="N200" i="16"/>
  <c r="M200" i="16"/>
  <c r="L200" i="16"/>
  <c r="K200" i="16"/>
  <c r="O199" i="16"/>
  <c r="N199" i="16"/>
  <c r="M199" i="16"/>
  <c r="L199" i="16"/>
  <c r="K199" i="16"/>
  <c r="O198" i="16"/>
  <c r="N198" i="16"/>
  <c r="M198" i="16"/>
  <c r="L198" i="16"/>
  <c r="K198" i="16"/>
  <c r="O197" i="16"/>
  <c r="N197" i="16"/>
  <c r="M197" i="16"/>
  <c r="L197" i="16"/>
  <c r="K197" i="16"/>
  <c r="O196" i="16"/>
  <c r="N196" i="16"/>
  <c r="M196" i="16"/>
  <c r="L196" i="16"/>
  <c r="K196" i="16"/>
  <c r="O195" i="16"/>
  <c r="N195" i="16"/>
  <c r="M195" i="16"/>
  <c r="L195" i="16"/>
  <c r="K195" i="16"/>
  <c r="O194" i="16"/>
  <c r="N194" i="16"/>
  <c r="M194" i="16"/>
  <c r="L194" i="16"/>
  <c r="K194" i="16"/>
  <c r="O193" i="16"/>
  <c r="N193" i="16"/>
  <c r="M193" i="16"/>
  <c r="L193" i="16"/>
  <c r="K193" i="16"/>
  <c r="O192" i="16"/>
  <c r="N192" i="16"/>
  <c r="M192" i="16"/>
  <c r="L192" i="16"/>
  <c r="K192" i="16"/>
  <c r="O191" i="16"/>
  <c r="N191" i="16"/>
  <c r="M191" i="16"/>
  <c r="L191" i="16"/>
  <c r="K191" i="16"/>
  <c r="O190" i="16"/>
  <c r="N190" i="16"/>
  <c r="M190" i="16"/>
  <c r="L190" i="16"/>
  <c r="K190" i="16"/>
  <c r="O189" i="16"/>
  <c r="N189" i="16"/>
  <c r="M189" i="16"/>
  <c r="L189" i="16"/>
  <c r="K189" i="16"/>
  <c r="O188" i="16"/>
  <c r="N188" i="16"/>
  <c r="M188" i="16"/>
  <c r="L188" i="16"/>
  <c r="K188" i="16"/>
  <c r="O187" i="16"/>
  <c r="N187" i="16"/>
  <c r="M187" i="16"/>
  <c r="L187" i="16"/>
  <c r="K187" i="16"/>
  <c r="O186" i="16"/>
  <c r="N186" i="16"/>
  <c r="M186" i="16"/>
  <c r="L186" i="16"/>
  <c r="K186" i="16"/>
  <c r="O185" i="16"/>
  <c r="N185" i="16"/>
  <c r="M185" i="16"/>
  <c r="L185" i="16"/>
  <c r="K185" i="16"/>
  <c r="O184" i="16"/>
  <c r="N184" i="16"/>
  <c r="M184" i="16"/>
  <c r="L184" i="16"/>
  <c r="K184" i="16"/>
  <c r="O183" i="16"/>
  <c r="N183" i="16"/>
  <c r="M183" i="16"/>
  <c r="L183" i="16"/>
  <c r="K183" i="16"/>
  <c r="O182" i="16"/>
  <c r="N182" i="16"/>
  <c r="M182" i="16"/>
  <c r="L182" i="16"/>
  <c r="K182" i="16"/>
  <c r="O181" i="16"/>
  <c r="N181" i="16"/>
  <c r="M181" i="16"/>
  <c r="L181" i="16"/>
  <c r="K181" i="16"/>
  <c r="O180" i="16"/>
  <c r="N180" i="16"/>
  <c r="M180" i="16"/>
  <c r="L180" i="16"/>
  <c r="K180" i="16"/>
  <c r="O179" i="16"/>
  <c r="N179" i="16"/>
  <c r="M179" i="16"/>
  <c r="L179" i="16"/>
  <c r="K179" i="16"/>
  <c r="O178" i="16"/>
  <c r="N178" i="16"/>
  <c r="M178" i="16"/>
  <c r="L178" i="16"/>
  <c r="K178" i="16"/>
  <c r="O177" i="16"/>
  <c r="N177" i="16"/>
  <c r="M177" i="16"/>
  <c r="L177" i="16"/>
  <c r="K177" i="16"/>
  <c r="O176" i="16"/>
  <c r="N176" i="16"/>
  <c r="M176" i="16"/>
  <c r="L176" i="16"/>
  <c r="K176" i="16"/>
  <c r="O175" i="16"/>
  <c r="N175" i="16"/>
  <c r="M175" i="16"/>
  <c r="L175" i="16"/>
  <c r="K175" i="16"/>
  <c r="O174" i="16"/>
  <c r="N174" i="16"/>
  <c r="M174" i="16"/>
  <c r="L174" i="16"/>
  <c r="K174" i="16"/>
  <c r="O173" i="16"/>
  <c r="N173" i="16"/>
  <c r="M173" i="16"/>
  <c r="L173" i="16"/>
  <c r="K173" i="16"/>
  <c r="O172" i="16"/>
  <c r="N172" i="16"/>
  <c r="M172" i="16"/>
  <c r="L172" i="16"/>
  <c r="K172" i="16"/>
  <c r="O171" i="16"/>
  <c r="N171" i="16"/>
  <c r="M171" i="16"/>
  <c r="L171" i="16"/>
  <c r="K171" i="16"/>
  <c r="O170" i="16"/>
  <c r="N170" i="16"/>
  <c r="M170" i="16"/>
  <c r="L170" i="16"/>
  <c r="K170" i="16"/>
  <c r="O169" i="16"/>
  <c r="N169" i="16"/>
  <c r="M169" i="16"/>
  <c r="L169" i="16"/>
  <c r="K169" i="16"/>
  <c r="O168" i="16"/>
  <c r="N168" i="16"/>
  <c r="M168" i="16"/>
  <c r="L168" i="16"/>
  <c r="K168" i="16"/>
  <c r="O167" i="16"/>
  <c r="N167" i="16"/>
  <c r="M167" i="16"/>
  <c r="L167" i="16"/>
  <c r="K167" i="16"/>
  <c r="O166" i="16"/>
  <c r="N166" i="16"/>
  <c r="M166" i="16"/>
  <c r="L166" i="16"/>
  <c r="K166" i="16"/>
  <c r="O165" i="16"/>
  <c r="N165" i="16"/>
  <c r="M165" i="16"/>
  <c r="L165" i="16"/>
  <c r="K165" i="16"/>
  <c r="O164" i="16"/>
  <c r="N164" i="16"/>
  <c r="M164" i="16"/>
  <c r="L164" i="16"/>
  <c r="K164" i="16"/>
  <c r="O163" i="16"/>
  <c r="N163" i="16"/>
  <c r="M163" i="16"/>
  <c r="L163" i="16"/>
  <c r="K163" i="16"/>
  <c r="O162" i="16"/>
  <c r="N162" i="16"/>
  <c r="M162" i="16"/>
  <c r="L162" i="16"/>
  <c r="K162" i="16"/>
  <c r="O161" i="16"/>
  <c r="N161" i="16"/>
  <c r="M161" i="16"/>
  <c r="L161" i="16"/>
  <c r="K161" i="16"/>
  <c r="O160" i="16"/>
  <c r="N160" i="16"/>
  <c r="M160" i="16"/>
  <c r="L160" i="16"/>
  <c r="K160" i="16"/>
  <c r="O159" i="16"/>
  <c r="N159" i="16"/>
  <c r="M159" i="16"/>
  <c r="L159" i="16"/>
  <c r="K159" i="16"/>
  <c r="O158" i="16"/>
  <c r="N158" i="16"/>
  <c r="M158" i="16"/>
  <c r="L158" i="16"/>
  <c r="K158" i="16"/>
  <c r="O157" i="16"/>
  <c r="N157" i="16"/>
  <c r="M157" i="16"/>
  <c r="L157" i="16"/>
  <c r="K157" i="16"/>
  <c r="O156" i="16"/>
  <c r="N156" i="16"/>
  <c r="M156" i="16"/>
  <c r="L156" i="16"/>
  <c r="K156" i="16"/>
  <c r="O155" i="16"/>
  <c r="N155" i="16"/>
  <c r="M155" i="16"/>
  <c r="L155" i="16"/>
  <c r="K155" i="16"/>
  <c r="O154" i="16"/>
  <c r="N154" i="16"/>
  <c r="M154" i="16"/>
  <c r="L154" i="16"/>
  <c r="K154" i="16"/>
  <c r="O153" i="16"/>
  <c r="N153" i="16"/>
  <c r="M153" i="16"/>
  <c r="L153" i="16"/>
  <c r="K153" i="16"/>
  <c r="O152" i="16"/>
  <c r="N152" i="16"/>
  <c r="M152" i="16"/>
  <c r="L152" i="16"/>
  <c r="K152" i="16"/>
  <c r="O151" i="16"/>
  <c r="N151" i="16"/>
  <c r="M151" i="16"/>
  <c r="L151" i="16"/>
  <c r="K151" i="16"/>
  <c r="O150" i="16"/>
  <c r="N150" i="16"/>
  <c r="M150" i="16"/>
  <c r="L150" i="16"/>
  <c r="K150" i="16"/>
  <c r="O149" i="16"/>
  <c r="N149" i="16"/>
  <c r="M149" i="16"/>
  <c r="L149" i="16"/>
  <c r="K149" i="16"/>
  <c r="O148" i="16"/>
  <c r="N148" i="16"/>
  <c r="M148" i="16"/>
  <c r="L148" i="16"/>
  <c r="K148" i="16"/>
  <c r="O147" i="16"/>
  <c r="N147" i="16"/>
  <c r="M147" i="16"/>
  <c r="L147" i="16"/>
  <c r="K147" i="16"/>
  <c r="O146" i="16"/>
  <c r="N146" i="16"/>
  <c r="M146" i="16"/>
  <c r="L146" i="16"/>
  <c r="K146" i="16"/>
  <c r="O145" i="16"/>
  <c r="N145" i="16"/>
  <c r="M145" i="16"/>
  <c r="L145" i="16"/>
  <c r="K145" i="16"/>
  <c r="O144" i="16"/>
  <c r="N144" i="16"/>
  <c r="M144" i="16"/>
  <c r="L144" i="16"/>
  <c r="K144" i="16"/>
  <c r="O143" i="16"/>
  <c r="N143" i="16"/>
  <c r="M143" i="16"/>
  <c r="L143" i="16"/>
  <c r="K143" i="16"/>
  <c r="O142" i="16"/>
  <c r="N142" i="16"/>
  <c r="M142" i="16"/>
  <c r="L142" i="16"/>
  <c r="K142" i="16"/>
  <c r="O141" i="16"/>
  <c r="N141" i="16"/>
  <c r="M141" i="16"/>
  <c r="L141" i="16"/>
  <c r="K141" i="16"/>
  <c r="O140" i="16"/>
  <c r="N140" i="16"/>
  <c r="M140" i="16"/>
  <c r="L140" i="16"/>
  <c r="K140" i="16"/>
  <c r="O139" i="16"/>
  <c r="N139" i="16"/>
  <c r="M139" i="16"/>
  <c r="L139" i="16"/>
  <c r="K139" i="16"/>
  <c r="O138" i="16"/>
  <c r="N138" i="16"/>
  <c r="M138" i="16"/>
  <c r="L138" i="16"/>
  <c r="K138" i="16"/>
  <c r="O137" i="16"/>
  <c r="N137" i="16"/>
  <c r="M137" i="16"/>
  <c r="L137" i="16"/>
  <c r="K137" i="16"/>
  <c r="O136" i="16"/>
  <c r="N136" i="16"/>
  <c r="M136" i="16"/>
  <c r="L136" i="16"/>
  <c r="K136" i="16"/>
  <c r="O135" i="16"/>
  <c r="N135" i="16"/>
  <c r="M135" i="16"/>
  <c r="L135" i="16"/>
  <c r="K135" i="16"/>
  <c r="O134" i="16"/>
  <c r="N134" i="16"/>
  <c r="M134" i="16"/>
  <c r="L134" i="16"/>
  <c r="K134" i="16"/>
  <c r="O133" i="16"/>
  <c r="N133" i="16"/>
  <c r="M133" i="16"/>
  <c r="L133" i="16"/>
  <c r="K133" i="16"/>
  <c r="O132" i="16"/>
  <c r="N132" i="16"/>
  <c r="M132" i="16"/>
  <c r="L132" i="16"/>
  <c r="K132" i="16"/>
  <c r="O131" i="16"/>
  <c r="N131" i="16"/>
  <c r="M131" i="16"/>
  <c r="L131" i="16"/>
  <c r="K131" i="16"/>
  <c r="O130" i="16"/>
  <c r="N130" i="16"/>
  <c r="M130" i="16"/>
  <c r="L130" i="16"/>
  <c r="K130" i="16"/>
  <c r="O129" i="16"/>
  <c r="N129" i="16"/>
  <c r="M129" i="16"/>
  <c r="L129" i="16"/>
  <c r="K129" i="16"/>
  <c r="O128" i="16"/>
  <c r="N128" i="16"/>
  <c r="M128" i="16"/>
  <c r="L128" i="16"/>
  <c r="K128" i="16"/>
  <c r="O127" i="16"/>
  <c r="N127" i="16"/>
  <c r="M127" i="16"/>
  <c r="L127" i="16"/>
  <c r="K127" i="16"/>
  <c r="O126" i="16"/>
  <c r="N126" i="16"/>
  <c r="M126" i="16"/>
  <c r="L126" i="16"/>
  <c r="K126" i="16"/>
  <c r="O125" i="16"/>
  <c r="N125" i="16"/>
  <c r="M125" i="16"/>
  <c r="L125" i="16"/>
  <c r="K125" i="16"/>
  <c r="O124" i="16"/>
  <c r="N124" i="16"/>
  <c r="M124" i="16"/>
  <c r="L124" i="16"/>
  <c r="K124" i="16"/>
  <c r="O123" i="16"/>
  <c r="N123" i="16"/>
  <c r="M123" i="16"/>
  <c r="L123" i="16"/>
  <c r="K123" i="16"/>
  <c r="O122" i="16"/>
  <c r="N122" i="16"/>
  <c r="M122" i="16"/>
  <c r="L122" i="16"/>
  <c r="K122" i="16"/>
  <c r="O121" i="16"/>
  <c r="N121" i="16"/>
  <c r="M121" i="16"/>
  <c r="L121" i="16"/>
  <c r="K121" i="16"/>
  <c r="O120" i="16"/>
  <c r="N120" i="16"/>
  <c r="M120" i="16"/>
  <c r="L120" i="16"/>
  <c r="K120" i="16"/>
  <c r="O119" i="16"/>
  <c r="N119" i="16"/>
  <c r="M119" i="16"/>
  <c r="L119" i="16"/>
  <c r="K119" i="16"/>
  <c r="O118" i="16"/>
  <c r="N118" i="16"/>
  <c r="M118" i="16"/>
  <c r="L118" i="16"/>
  <c r="K118" i="16"/>
  <c r="O117" i="16"/>
  <c r="N117" i="16"/>
  <c r="M117" i="16"/>
  <c r="L117" i="16"/>
  <c r="K117" i="16"/>
  <c r="O116" i="16"/>
  <c r="N116" i="16"/>
  <c r="M116" i="16"/>
  <c r="L116" i="16"/>
  <c r="K116" i="16"/>
  <c r="O115" i="16"/>
  <c r="N115" i="16"/>
  <c r="M115" i="16"/>
  <c r="L115" i="16"/>
  <c r="K115" i="16"/>
  <c r="O114" i="16"/>
  <c r="N114" i="16"/>
  <c r="M114" i="16"/>
  <c r="L114" i="16"/>
  <c r="K114" i="16"/>
  <c r="O113" i="16"/>
  <c r="N113" i="16"/>
  <c r="M113" i="16"/>
  <c r="L113" i="16"/>
  <c r="K113" i="16"/>
  <c r="O112" i="16"/>
  <c r="N112" i="16"/>
  <c r="M112" i="16"/>
  <c r="L112" i="16"/>
  <c r="K112" i="16"/>
  <c r="O111" i="16"/>
  <c r="N111" i="16"/>
  <c r="M111" i="16"/>
  <c r="L111" i="16"/>
  <c r="K111" i="16"/>
  <c r="O110" i="16"/>
  <c r="N110" i="16"/>
  <c r="M110" i="16"/>
  <c r="L110" i="16"/>
  <c r="K110" i="16"/>
  <c r="O109" i="16"/>
  <c r="N109" i="16"/>
  <c r="M109" i="16"/>
  <c r="L109" i="16"/>
  <c r="K109" i="16"/>
  <c r="O108" i="16"/>
  <c r="N108" i="16"/>
  <c r="M108" i="16"/>
  <c r="L108" i="16"/>
  <c r="K108" i="16"/>
  <c r="O107" i="16"/>
  <c r="N107" i="16"/>
  <c r="M107" i="16"/>
  <c r="L107" i="16"/>
  <c r="K107" i="16"/>
  <c r="O106" i="16"/>
  <c r="N106" i="16"/>
  <c r="M106" i="16"/>
  <c r="L106" i="16"/>
  <c r="K106" i="16"/>
  <c r="O105" i="16"/>
  <c r="N105" i="16"/>
  <c r="M105" i="16"/>
  <c r="L105" i="16"/>
  <c r="K105" i="16"/>
  <c r="O104" i="16"/>
  <c r="N104" i="16"/>
  <c r="M104" i="16"/>
  <c r="L104" i="16"/>
  <c r="K104" i="16"/>
  <c r="O103" i="16"/>
  <c r="N103" i="16"/>
  <c r="M103" i="16"/>
  <c r="L103" i="16"/>
  <c r="K103" i="16"/>
  <c r="O102" i="16"/>
  <c r="N102" i="16"/>
  <c r="M102" i="16"/>
  <c r="L102" i="16"/>
  <c r="K102" i="16"/>
  <c r="O101" i="16"/>
  <c r="N101" i="16"/>
  <c r="M101" i="16"/>
  <c r="L101" i="16"/>
  <c r="K101" i="16"/>
  <c r="O100" i="16"/>
  <c r="N100" i="16"/>
  <c r="M100" i="16"/>
  <c r="L100" i="16"/>
  <c r="K100" i="16"/>
  <c r="O99" i="16"/>
  <c r="N99" i="16"/>
  <c r="M99" i="16"/>
  <c r="L99" i="16"/>
  <c r="K99" i="16"/>
  <c r="O98" i="16"/>
  <c r="N98" i="16"/>
  <c r="M98" i="16"/>
  <c r="L98" i="16"/>
  <c r="K98" i="16"/>
  <c r="O97" i="16"/>
  <c r="N97" i="16"/>
  <c r="M97" i="16"/>
  <c r="L97" i="16"/>
  <c r="K97" i="16"/>
  <c r="O96" i="16"/>
  <c r="N96" i="16"/>
  <c r="M96" i="16"/>
  <c r="L96" i="16"/>
  <c r="K96" i="16"/>
  <c r="O95" i="16"/>
  <c r="N95" i="16"/>
  <c r="M95" i="16"/>
  <c r="L95" i="16"/>
  <c r="K95" i="16"/>
  <c r="O94" i="16"/>
  <c r="N94" i="16"/>
  <c r="M94" i="16"/>
  <c r="L94" i="16"/>
  <c r="K94" i="16"/>
  <c r="O93" i="16"/>
  <c r="N93" i="16"/>
  <c r="M93" i="16"/>
  <c r="L93" i="16"/>
  <c r="K93" i="16"/>
  <c r="O92" i="16"/>
  <c r="N92" i="16"/>
  <c r="M92" i="16"/>
  <c r="L92" i="16"/>
  <c r="K92" i="16"/>
  <c r="O91" i="16"/>
  <c r="N91" i="16"/>
  <c r="M91" i="16"/>
  <c r="L91" i="16"/>
  <c r="K91" i="16"/>
  <c r="O90" i="16"/>
  <c r="N90" i="16"/>
  <c r="M90" i="16"/>
  <c r="L90" i="16"/>
  <c r="K90" i="16"/>
  <c r="O89" i="16"/>
  <c r="N89" i="16"/>
  <c r="M89" i="16"/>
  <c r="L89" i="16"/>
  <c r="K89" i="16"/>
  <c r="O88" i="16"/>
  <c r="N88" i="16"/>
  <c r="M88" i="16"/>
  <c r="L88" i="16"/>
  <c r="K88" i="16"/>
  <c r="O87" i="16"/>
  <c r="N87" i="16"/>
  <c r="M87" i="16"/>
  <c r="L87" i="16"/>
  <c r="K87" i="16"/>
  <c r="O86" i="16"/>
  <c r="N86" i="16"/>
  <c r="M86" i="16"/>
  <c r="L86" i="16"/>
  <c r="K86" i="16"/>
  <c r="O85" i="16"/>
  <c r="N85" i="16"/>
  <c r="M85" i="16"/>
  <c r="L85" i="16"/>
  <c r="K85" i="16"/>
  <c r="O84" i="16"/>
  <c r="N84" i="16"/>
  <c r="M84" i="16"/>
  <c r="L84" i="16"/>
  <c r="K84" i="16"/>
  <c r="O83" i="16"/>
  <c r="N83" i="16"/>
  <c r="M83" i="16"/>
  <c r="L83" i="16"/>
  <c r="K83" i="16"/>
  <c r="O82" i="16"/>
  <c r="N82" i="16"/>
  <c r="M82" i="16"/>
  <c r="L82" i="16"/>
  <c r="K82" i="16"/>
  <c r="O81" i="16"/>
  <c r="N81" i="16"/>
  <c r="M81" i="16"/>
  <c r="L81" i="16"/>
  <c r="K81" i="16"/>
  <c r="O80" i="16"/>
  <c r="N80" i="16"/>
  <c r="M80" i="16"/>
  <c r="L80" i="16"/>
  <c r="K80" i="16"/>
  <c r="O79" i="16"/>
  <c r="N79" i="16"/>
  <c r="M79" i="16"/>
  <c r="L79" i="16"/>
  <c r="K79" i="16"/>
  <c r="O78" i="16"/>
  <c r="N78" i="16"/>
  <c r="M78" i="16"/>
  <c r="L78" i="16"/>
  <c r="K78" i="16"/>
  <c r="O77" i="16"/>
  <c r="N77" i="16"/>
  <c r="M77" i="16"/>
  <c r="L77" i="16"/>
  <c r="K77" i="16"/>
  <c r="O76" i="16"/>
  <c r="N76" i="16"/>
  <c r="M76" i="16"/>
  <c r="L76" i="16"/>
  <c r="K76" i="16"/>
  <c r="O75" i="16"/>
  <c r="N75" i="16"/>
  <c r="M75" i="16"/>
  <c r="L75" i="16"/>
  <c r="K75" i="16"/>
  <c r="O74" i="16"/>
  <c r="N74" i="16"/>
  <c r="M74" i="16"/>
  <c r="L74" i="16"/>
  <c r="K74" i="16"/>
  <c r="O73" i="16"/>
  <c r="N73" i="16"/>
  <c r="M73" i="16"/>
  <c r="L73" i="16"/>
  <c r="K73" i="16"/>
  <c r="O72" i="16"/>
  <c r="N72" i="16"/>
  <c r="M72" i="16"/>
  <c r="L72" i="16"/>
  <c r="K72" i="16"/>
  <c r="O71" i="16"/>
  <c r="N71" i="16"/>
  <c r="M71" i="16"/>
  <c r="L71" i="16"/>
  <c r="K71" i="16"/>
  <c r="O70" i="16"/>
  <c r="N70" i="16"/>
  <c r="M70" i="16"/>
  <c r="L70" i="16"/>
  <c r="K70" i="16"/>
  <c r="O69" i="16"/>
  <c r="N69" i="16"/>
  <c r="M69" i="16"/>
  <c r="L69" i="16"/>
  <c r="K69" i="16"/>
  <c r="O68" i="16"/>
  <c r="N68" i="16"/>
  <c r="M68" i="16"/>
  <c r="L68" i="16"/>
  <c r="K68" i="16"/>
  <c r="O67" i="16"/>
  <c r="N67" i="16"/>
  <c r="M67" i="16"/>
  <c r="L67" i="16"/>
  <c r="K67" i="16"/>
  <c r="O66" i="16"/>
  <c r="N66" i="16"/>
  <c r="M66" i="16"/>
  <c r="L66" i="16"/>
  <c r="K66" i="16"/>
  <c r="O65" i="16"/>
  <c r="N65" i="16"/>
  <c r="M65" i="16"/>
  <c r="L65" i="16"/>
  <c r="K65" i="16"/>
  <c r="O64" i="16"/>
  <c r="N64" i="16"/>
  <c r="M64" i="16"/>
  <c r="L64" i="16"/>
  <c r="K64" i="16"/>
  <c r="O63" i="16"/>
  <c r="N63" i="16"/>
  <c r="M63" i="16"/>
  <c r="L63" i="16"/>
  <c r="K63" i="16"/>
  <c r="O62" i="16"/>
  <c r="N62" i="16"/>
  <c r="M62" i="16"/>
  <c r="L62" i="16"/>
  <c r="K62" i="16"/>
  <c r="O61" i="16"/>
  <c r="N61" i="16"/>
  <c r="M61" i="16"/>
  <c r="L61" i="16"/>
  <c r="K61" i="16"/>
  <c r="O60" i="16"/>
  <c r="N60" i="16"/>
  <c r="M60" i="16"/>
  <c r="L60" i="16"/>
  <c r="K60" i="16"/>
  <c r="O59" i="16"/>
  <c r="N59" i="16"/>
  <c r="M59" i="16"/>
  <c r="L59" i="16"/>
  <c r="K59" i="16"/>
  <c r="O58" i="16"/>
  <c r="N58" i="16"/>
  <c r="M58" i="16"/>
  <c r="L58" i="16"/>
  <c r="K58" i="16"/>
  <c r="O57" i="16"/>
  <c r="N57" i="16"/>
  <c r="M57" i="16"/>
  <c r="L57" i="16"/>
  <c r="K57" i="16"/>
  <c r="O56" i="16"/>
  <c r="N56" i="16"/>
  <c r="M56" i="16"/>
  <c r="L56" i="16"/>
  <c r="K56" i="16"/>
  <c r="O55" i="16"/>
  <c r="N55" i="16"/>
  <c r="M55" i="16"/>
  <c r="L55" i="16"/>
  <c r="K55" i="16"/>
  <c r="O54" i="16"/>
  <c r="N54" i="16"/>
  <c r="M54" i="16"/>
  <c r="L54" i="16"/>
  <c r="K54" i="16"/>
  <c r="O53" i="16"/>
  <c r="N53" i="16"/>
  <c r="M53" i="16"/>
  <c r="L53" i="16"/>
  <c r="K53" i="16"/>
  <c r="O52" i="16"/>
  <c r="N52" i="16"/>
  <c r="M52" i="16"/>
  <c r="L52" i="16"/>
  <c r="K52" i="16"/>
  <c r="O51" i="16"/>
  <c r="N51" i="16"/>
  <c r="M51" i="16"/>
  <c r="L51" i="16"/>
  <c r="K51" i="16"/>
  <c r="O50" i="16"/>
  <c r="N50" i="16"/>
  <c r="M50" i="16"/>
  <c r="L50" i="16"/>
  <c r="K50" i="16"/>
  <c r="O49" i="16"/>
  <c r="N49" i="16"/>
  <c r="M49" i="16"/>
  <c r="L49" i="16"/>
  <c r="K49" i="16"/>
  <c r="O48" i="16"/>
  <c r="N48" i="16"/>
  <c r="M48" i="16"/>
  <c r="L48" i="16"/>
  <c r="K48" i="16"/>
  <c r="O47" i="16"/>
  <c r="N47" i="16"/>
  <c r="M47" i="16"/>
  <c r="L47" i="16"/>
  <c r="K47" i="16"/>
  <c r="O46" i="16"/>
  <c r="N46" i="16"/>
  <c r="M46" i="16"/>
  <c r="L46" i="16"/>
  <c r="K46" i="16"/>
  <c r="O45" i="16"/>
  <c r="N45" i="16"/>
  <c r="M45" i="16"/>
  <c r="L45" i="16"/>
  <c r="K45" i="16"/>
  <c r="O44" i="16"/>
  <c r="N44" i="16"/>
  <c r="M44" i="16"/>
  <c r="L44" i="16"/>
  <c r="K44" i="16"/>
  <c r="O43" i="16"/>
  <c r="N43" i="16"/>
  <c r="M43" i="16"/>
  <c r="L43" i="16"/>
  <c r="K43" i="16"/>
  <c r="O42" i="16"/>
  <c r="N42" i="16"/>
  <c r="M42" i="16"/>
  <c r="L42" i="16"/>
  <c r="K42" i="16"/>
  <c r="O41" i="16"/>
  <c r="N41" i="16"/>
  <c r="M41" i="16"/>
  <c r="L41" i="16"/>
  <c r="K41" i="16"/>
  <c r="O40" i="16"/>
  <c r="N40" i="16"/>
  <c r="M40" i="16"/>
  <c r="L40" i="16"/>
  <c r="K40" i="16"/>
  <c r="O39" i="16"/>
  <c r="N39" i="16"/>
  <c r="M39" i="16"/>
  <c r="L39" i="16"/>
  <c r="K39" i="16"/>
  <c r="O38" i="16"/>
  <c r="N38" i="16"/>
  <c r="M38" i="16"/>
  <c r="L38" i="16"/>
  <c r="K38" i="16"/>
  <c r="O37" i="16"/>
  <c r="N37" i="16"/>
  <c r="M37" i="16"/>
  <c r="L37" i="16"/>
  <c r="K37" i="16"/>
  <c r="O36" i="16"/>
  <c r="N36" i="16"/>
  <c r="M36" i="16"/>
  <c r="L36" i="16"/>
  <c r="K36" i="16"/>
  <c r="O35" i="16"/>
  <c r="N35" i="16"/>
  <c r="M35" i="16"/>
  <c r="L35" i="16"/>
  <c r="K35" i="16"/>
  <c r="O34" i="16"/>
  <c r="N34" i="16"/>
  <c r="M34" i="16"/>
  <c r="L34" i="16"/>
  <c r="K34" i="16"/>
  <c r="O33" i="16"/>
  <c r="N33" i="16"/>
  <c r="M33" i="16"/>
  <c r="L33" i="16"/>
  <c r="K33" i="16"/>
  <c r="O32" i="16"/>
  <c r="N32" i="16"/>
  <c r="M32" i="16"/>
  <c r="L32" i="16"/>
  <c r="K32" i="16"/>
  <c r="O31" i="16"/>
  <c r="N31" i="16"/>
  <c r="M31" i="16"/>
  <c r="L31" i="16"/>
  <c r="K31" i="16"/>
  <c r="O30" i="16"/>
  <c r="N30" i="16"/>
  <c r="M30" i="16"/>
  <c r="L30" i="16"/>
  <c r="K30" i="16"/>
  <c r="O29" i="16"/>
  <c r="N29" i="16"/>
  <c r="M29" i="16"/>
  <c r="L29" i="16"/>
  <c r="K29" i="16"/>
  <c r="O28" i="16"/>
  <c r="N28" i="16"/>
  <c r="M28" i="16"/>
  <c r="L28" i="16"/>
  <c r="K28" i="16"/>
  <c r="O27" i="16"/>
  <c r="N27" i="16"/>
  <c r="M27" i="16"/>
  <c r="L27" i="16"/>
  <c r="K27" i="16"/>
  <c r="O26" i="16"/>
  <c r="N26" i="16"/>
  <c r="M26" i="16"/>
  <c r="L26" i="16"/>
  <c r="K26" i="16"/>
  <c r="O25" i="16"/>
  <c r="N25" i="16"/>
  <c r="M25" i="16"/>
  <c r="L25" i="16"/>
  <c r="K25" i="16"/>
  <c r="O24" i="16"/>
  <c r="N24" i="16"/>
  <c r="M24" i="16"/>
  <c r="L24" i="16"/>
  <c r="K24" i="16"/>
  <c r="O23" i="16"/>
  <c r="N23" i="16"/>
  <c r="M23" i="16"/>
  <c r="L23" i="16"/>
  <c r="K23" i="16"/>
  <c r="O22" i="16"/>
  <c r="N22" i="16"/>
  <c r="M22" i="16"/>
  <c r="L22" i="16"/>
  <c r="K22" i="16"/>
  <c r="O21" i="16"/>
  <c r="N21" i="16"/>
  <c r="M21" i="16"/>
  <c r="L21" i="16"/>
  <c r="K21" i="16"/>
  <c r="O20" i="16"/>
  <c r="N20" i="16"/>
  <c r="M20" i="16"/>
  <c r="L20" i="16"/>
  <c r="K20" i="16"/>
  <c r="O19" i="16"/>
  <c r="N19" i="16"/>
  <c r="M19" i="16"/>
  <c r="L19" i="16"/>
  <c r="K19" i="16"/>
  <c r="O18" i="16"/>
  <c r="N18" i="16"/>
  <c r="M18" i="16"/>
  <c r="L18" i="16"/>
  <c r="K18" i="16"/>
  <c r="O17" i="16"/>
  <c r="N17" i="16"/>
  <c r="M17" i="16"/>
  <c r="L17" i="16"/>
  <c r="K17" i="16"/>
  <c r="O16" i="16"/>
  <c r="N16" i="16"/>
  <c r="M16" i="16"/>
  <c r="L16" i="16"/>
  <c r="K16" i="16"/>
  <c r="O15" i="16"/>
  <c r="N15" i="16"/>
  <c r="M15" i="16"/>
  <c r="L15" i="16"/>
  <c r="K15" i="16"/>
  <c r="O14" i="16"/>
  <c r="N14" i="16"/>
  <c r="M14" i="16"/>
  <c r="L14" i="16"/>
  <c r="K14" i="16"/>
  <c r="O13" i="16"/>
  <c r="N13" i="16"/>
  <c r="M13" i="16"/>
  <c r="L13" i="16"/>
  <c r="K13" i="16"/>
  <c r="O12" i="16"/>
  <c r="N12" i="16"/>
  <c r="M12" i="16"/>
  <c r="L12" i="16"/>
  <c r="K12" i="16"/>
  <c r="O270" i="15"/>
  <c r="N270" i="15"/>
  <c r="M270" i="15"/>
  <c r="L270" i="15"/>
  <c r="K270" i="15"/>
  <c r="O269" i="15"/>
  <c r="N269" i="15"/>
  <c r="M269" i="15"/>
  <c r="L269" i="15"/>
  <c r="K269" i="15"/>
  <c r="O268" i="15"/>
  <c r="N268" i="15"/>
  <c r="M268" i="15"/>
  <c r="L268" i="15"/>
  <c r="K268" i="15"/>
  <c r="O267" i="15"/>
  <c r="N267" i="15"/>
  <c r="M267" i="15"/>
  <c r="L267" i="15"/>
  <c r="K267" i="15"/>
  <c r="O266" i="15"/>
  <c r="N266" i="15"/>
  <c r="M266" i="15"/>
  <c r="L266" i="15"/>
  <c r="K266" i="15"/>
  <c r="O265" i="15"/>
  <c r="N265" i="15"/>
  <c r="M265" i="15"/>
  <c r="L265" i="15"/>
  <c r="K265" i="15"/>
  <c r="O264" i="15"/>
  <c r="N264" i="15"/>
  <c r="M264" i="15"/>
  <c r="L264" i="15"/>
  <c r="K264" i="15"/>
  <c r="O263" i="15"/>
  <c r="N263" i="15"/>
  <c r="M263" i="15"/>
  <c r="L263" i="15"/>
  <c r="K263" i="15"/>
  <c r="O262" i="15"/>
  <c r="N262" i="15"/>
  <c r="M262" i="15"/>
  <c r="L262" i="15"/>
  <c r="K262" i="15"/>
  <c r="O261" i="15"/>
  <c r="N261" i="15"/>
  <c r="M261" i="15"/>
  <c r="L261" i="15"/>
  <c r="K261" i="15"/>
  <c r="O260" i="15"/>
  <c r="N260" i="15"/>
  <c r="M260" i="15"/>
  <c r="L260" i="15"/>
  <c r="K260" i="15"/>
  <c r="O259" i="15"/>
  <c r="N259" i="15"/>
  <c r="M259" i="15"/>
  <c r="L259" i="15"/>
  <c r="K259" i="15"/>
  <c r="O258" i="15"/>
  <c r="N258" i="15"/>
  <c r="M258" i="15"/>
  <c r="L258" i="15"/>
  <c r="K258" i="15"/>
  <c r="O257" i="15"/>
  <c r="N257" i="15"/>
  <c r="M257" i="15"/>
  <c r="L257" i="15"/>
  <c r="K257" i="15"/>
  <c r="O256" i="15"/>
  <c r="N256" i="15"/>
  <c r="M256" i="15"/>
  <c r="L256" i="15"/>
  <c r="K256" i="15"/>
  <c r="O255" i="15"/>
  <c r="N255" i="15"/>
  <c r="M255" i="15"/>
  <c r="L255" i="15"/>
  <c r="K255" i="15"/>
  <c r="O254" i="15"/>
  <c r="N254" i="15"/>
  <c r="M254" i="15"/>
  <c r="L254" i="15"/>
  <c r="K254" i="15"/>
  <c r="O253" i="15"/>
  <c r="N253" i="15"/>
  <c r="M253" i="15"/>
  <c r="L253" i="15"/>
  <c r="K253" i="15"/>
  <c r="O252" i="15"/>
  <c r="N252" i="15"/>
  <c r="M252" i="15"/>
  <c r="L252" i="15"/>
  <c r="K252" i="15"/>
  <c r="O251" i="15"/>
  <c r="N251" i="15"/>
  <c r="M251" i="15"/>
  <c r="L251" i="15"/>
  <c r="K251" i="15"/>
  <c r="O250" i="15"/>
  <c r="N250" i="15"/>
  <c r="M250" i="15"/>
  <c r="L250" i="15"/>
  <c r="K250" i="15"/>
  <c r="O249" i="15"/>
  <c r="N249" i="15"/>
  <c r="M249" i="15"/>
  <c r="L249" i="15"/>
  <c r="K249" i="15"/>
  <c r="O248" i="15"/>
  <c r="N248" i="15"/>
  <c r="M248" i="15"/>
  <c r="L248" i="15"/>
  <c r="K248" i="15"/>
  <c r="O247" i="15"/>
  <c r="N247" i="15"/>
  <c r="M247" i="15"/>
  <c r="L247" i="15"/>
  <c r="K247" i="15"/>
  <c r="O246" i="15"/>
  <c r="N246" i="15"/>
  <c r="M246" i="15"/>
  <c r="L246" i="15"/>
  <c r="K246" i="15"/>
  <c r="O245" i="15"/>
  <c r="N245" i="15"/>
  <c r="M245" i="15"/>
  <c r="L245" i="15"/>
  <c r="K245" i="15"/>
  <c r="O244" i="15"/>
  <c r="N244" i="15"/>
  <c r="M244" i="15"/>
  <c r="L244" i="15"/>
  <c r="K244" i="15"/>
  <c r="O243" i="15"/>
  <c r="N243" i="15"/>
  <c r="M243" i="15"/>
  <c r="L243" i="15"/>
  <c r="K243" i="15"/>
  <c r="O242" i="15"/>
  <c r="N242" i="15"/>
  <c r="M242" i="15"/>
  <c r="L242" i="15"/>
  <c r="K242" i="15"/>
  <c r="O241" i="15"/>
  <c r="N241" i="15"/>
  <c r="M241" i="15"/>
  <c r="L241" i="15"/>
  <c r="K241" i="15"/>
  <c r="O240" i="15"/>
  <c r="N240" i="15"/>
  <c r="M240" i="15"/>
  <c r="L240" i="15"/>
  <c r="K240" i="15"/>
  <c r="O239" i="15"/>
  <c r="N239" i="15"/>
  <c r="M239" i="15"/>
  <c r="L239" i="15"/>
  <c r="K239" i="15"/>
  <c r="O238" i="15"/>
  <c r="N238" i="15"/>
  <c r="M238" i="15"/>
  <c r="L238" i="15"/>
  <c r="K238" i="15"/>
  <c r="O237" i="15"/>
  <c r="N237" i="15"/>
  <c r="M237" i="15"/>
  <c r="L237" i="15"/>
  <c r="K237" i="15"/>
  <c r="O236" i="15"/>
  <c r="N236" i="15"/>
  <c r="M236" i="15"/>
  <c r="L236" i="15"/>
  <c r="K236" i="15"/>
  <c r="O235" i="15"/>
  <c r="N235" i="15"/>
  <c r="M235" i="15"/>
  <c r="L235" i="15"/>
  <c r="K235" i="15"/>
  <c r="O234" i="15"/>
  <c r="N234" i="15"/>
  <c r="M234" i="15"/>
  <c r="L234" i="15"/>
  <c r="K234" i="15"/>
  <c r="O233" i="15"/>
  <c r="N233" i="15"/>
  <c r="M233" i="15"/>
  <c r="L233" i="15"/>
  <c r="K233" i="15"/>
  <c r="O232" i="15"/>
  <c r="N232" i="15"/>
  <c r="M232" i="15"/>
  <c r="L232" i="15"/>
  <c r="K232" i="15"/>
  <c r="O231" i="15"/>
  <c r="N231" i="15"/>
  <c r="M231" i="15"/>
  <c r="L231" i="15"/>
  <c r="K231" i="15"/>
  <c r="O230" i="15"/>
  <c r="N230" i="15"/>
  <c r="M230" i="15"/>
  <c r="L230" i="15"/>
  <c r="K230" i="15"/>
  <c r="O229" i="15"/>
  <c r="N229" i="15"/>
  <c r="M229" i="15"/>
  <c r="L229" i="15"/>
  <c r="K229" i="15"/>
  <c r="O228" i="15"/>
  <c r="N228" i="15"/>
  <c r="M228" i="15"/>
  <c r="L228" i="15"/>
  <c r="K228" i="15"/>
  <c r="O227" i="15"/>
  <c r="N227" i="15"/>
  <c r="M227" i="15"/>
  <c r="L227" i="15"/>
  <c r="K227" i="15"/>
  <c r="O226" i="15"/>
  <c r="N226" i="15"/>
  <c r="M226" i="15"/>
  <c r="L226" i="15"/>
  <c r="K226" i="15"/>
  <c r="O225" i="15"/>
  <c r="N225" i="15"/>
  <c r="M225" i="15"/>
  <c r="L225" i="15"/>
  <c r="K225" i="15"/>
  <c r="O224" i="15"/>
  <c r="N224" i="15"/>
  <c r="M224" i="15"/>
  <c r="L224" i="15"/>
  <c r="K224" i="15"/>
  <c r="O223" i="15"/>
  <c r="N223" i="15"/>
  <c r="M223" i="15"/>
  <c r="L223" i="15"/>
  <c r="K223" i="15"/>
  <c r="O222" i="15"/>
  <c r="N222" i="15"/>
  <c r="M222" i="15"/>
  <c r="L222" i="15"/>
  <c r="K222" i="15"/>
  <c r="O221" i="15"/>
  <c r="N221" i="15"/>
  <c r="M221" i="15"/>
  <c r="L221" i="15"/>
  <c r="K221" i="15"/>
  <c r="O220" i="15"/>
  <c r="N220" i="15"/>
  <c r="M220" i="15"/>
  <c r="L220" i="15"/>
  <c r="K220" i="15"/>
  <c r="O219" i="15"/>
  <c r="N219" i="15"/>
  <c r="M219" i="15"/>
  <c r="L219" i="15"/>
  <c r="K219" i="15"/>
  <c r="O218" i="15"/>
  <c r="N218" i="15"/>
  <c r="M218" i="15"/>
  <c r="L218" i="15"/>
  <c r="K218" i="15"/>
  <c r="O217" i="15"/>
  <c r="N217" i="15"/>
  <c r="M217" i="15"/>
  <c r="L217" i="15"/>
  <c r="K217" i="15"/>
  <c r="O216" i="15"/>
  <c r="N216" i="15"/>
  <c r="M216" i="15"/>
  <c r="L216" i="15"/>
  <c r="K216" i="15"/>
  <c r="O215" i="15"/>
  <c r="N215" i="15"/>
  <c r="M215" i="15"/>
  <c r="L215" i="15"/>
  <c r="K215" i="15"/>
  <c r="O214" i="15"/>
  <c r="N214" i="15"/>
  <c r="M214" i="15"/>
  <c r="L214" i="15"/>
  <c r="K214" i="15"/>
  <c r="O213" i="15"/>
  <c r="N213" i="15"/>
  <c r="M213" i="15"/>
  <c r="L213" i="15"/>
  <c r="K213" i="15"/>
  <c r="O212" i="15"/>
  <c r="N212" i="15"/>
  <c r="M212" i="15"/>
  <c r="L212" i="15"/>
  <c r="K212" i="15"/>
  <c r="O211" i="15"/>
  <c r="N211" i="15"/>
  <c r="M211" i="15"/>
  <c r="L211" i="15"/>
  <c r="K211" i="15"/>
  <c r="O210" i="15"/>
  <c r="N210" i="15"/>
  <c r="M210" i="15"/>
  <c r="L210" i="15"/>
  <c r="K210" i="15"/>
  <c r="O209" i="15"/>
  <c r="N209" i="15"/>
  <c r="M209" i="15"/>
  <c r="L209" i="15"/>
  <c r="K209" i="15"/>
  <c r="O208" i="15"/>
  <c r="N208" i="15"/>
  <c r="M208" i="15"/>
  <c r="L208" i="15"/>
  <c r="K208" i="15"/>
  <c r="O207" i="15"/>
  <c r="N207" i="15"/>
  <c r="M207" i="15"/>
  <c r="L207" i="15"/>
  <c r="K207" i="15"/>
  <c r="O206" i="15"/>
  <c r="N206" i="15"/>
  <c r="M206" i="15"/>
  <c r="L206" i="15"/>
  <c r="K206" i="15"/>
  <c r="O205" i="15"/>
  <c r="N205" i="15"/>
  <c r="M205" i="15"/>
  <c r="L205" i="15"/>
  <c r="K205" i="15"/>
  <c r="O204" i="15"/>
  <c r="N204" i="15"/>
  <c r="M204" i="15"/>
  <c r="L204" i="15"/>
  <c r="K204" i="15"/>
  <c r="O203" i="15"/>
  <c r="N203" i="15"/>
  <c r="M203" i="15"/>
  <c r="L203" i="15"/>
  <c r="K203" i="15"/>
  <c r="O202" i="15"/>
  <c r="N202" i="15"/>
  <c r="M202" i="15"/>
  <c r="L202" i="15"/>
  <c r="K202" i="15"/>
  <c r="O201" i="15"/>
  <c r="N201" i="15"/>
  <c r="M201" i="15"/>
  <c r="L201" i="15"/>
  <c r="K201" i="15"/>
  <c r="O200" i="15"/>
  <c r="N200" i="15"/>
  <c r="M200" i="15"/>
  <c r="L200" i="15"/>
  <c r="K200" i="15"/>
  <c r="O199" i="15"/>
  <c r="N199" i="15"/>
  <c r="M199" i="15"/>
  <c r="L199" i="15"/>
  <c r="K199" i="15"/>
  <c r="O198" i="15"/>
  <c r="N198" i="15"/>
  <c r="M198" i="15"/>
  <c r="L198" i="15"/>
  <c r="K198" i="15"/>
  <c r="O197" i="15"/>
  <c r="N197" i="15"/>
  <c r="M197" i="15"/>
  <c r="L197" i="15"/>
  <c r="K197" i="15"/>
  <c r="O196" i="15"/>
  <c r="N196" i="15"/>
  <c r="M196" i="15"/>
  <c r="L196" i="15"/>
  <c r="K196" i="15"/>
  <c r="O195" i="15"/>
  <c r="N195" i="15"/>
  <c r="M195" i="15"/>
  <c r="L195" i="15"/>
  <c r="K195" i="15"/>
  <c r="O194" i="15"/>
  <c r="N194" i="15"/>
  <c r="M194" i="15"/>
  <c r="L194" i="15"/>
  <c r="K194" i="15"/>
  <c r="O193" i="15"/>
  <c r="N193" i="15"/>
  <c r="M193" i="15"/>
  <c r="L193" i="15"/>
  <c r="K193" i="15"/>
  <c r="O192" i="15"/>
  <c r="N192" i="15"/>
  <c r="M192" i="15"/>
  <c r="L192" i="15"/>
  <c r="K192" i="15"/>
  <c r="O191" i="15"/>
  <c r="N191" i="15"/>
  <c r="M191" i="15"/>
  <c r="L191" i="15"/>
  <c r="K191" i="15"/>
  <c r="O190" i="15"/>
  <c r="N190" i="15"/>
  <c r="M190" i="15"/>
  <c r="L190" i="15"/>
  <c r="K190" i="15"/>
  <c r="O189" i="15"/>
  <c r="N189" i="15"/>
  <c r="M189" i="15"/>
  <c r="L189" i="15"/>
  <c r="K189" i="15"/>
  <c r="O188" i="15"/>
  <c r="N188" i="15"/>
  <c r="M188" i="15"/>
  <c r="L188" i="15"/>
  <c r="K188" i="15"/>
  <c r="O187" i="15"/>
  <c r="N187" i="15"/>
  <c r="M187" i="15"/>
  <c r="L187" i="15"/>
  <c r="K187" i="15"/>
  <c r="O186" i="15"/>
  <c r="N186" i="15"/>
  <c r="M186" i="15"/>
  <c r="L186" i="15"/>
  <c r="K186" i="15"/>
  <c r="O185" i="15"/>
  <c r="N185" i="15"/>
  <c r="M185" i="15"/>
  <c r="L185" i="15"/>
  <c r="K185" i="15"/>
  <c r="O184" i="15"/>
  <c r="N184" i="15"/>
  <c r="M184" i="15"/>
  <c r="L184" i="15"/>
  <c r="K184" i="15"/>
  <c r="O183" i="15"/>
  <c r="N183" i="15"/>
  <c r="M183" i="15"/>
  <c r="L183" i="15"/>
  <c r="K183" i="15"/>
  <c r="O182" i="15"/>
  <c r="N182" i="15"/>
  <c r="M182" i="15"/>
  <c r="L182" i="15"/>
  <c r="K182" i="15"/>
  <c r="O181" i="15"/>
  <c r="N181" i="15"/>
  <c r="M181" i="15"/>
  <c r="L181" i="15"/>
  <c r="K181" i="15"/>
  <c r="O180" i="15"/>
  <c r="N180" i="15"/>
  <c r="M180" i="15"/>
  <c r="L180" i="15"/>
  <c r="K180" i="15"/>
  <c r="O179" i="15"/>
  <c r="N179" i="15"/>
  <c r="M179" i="15"/>
  <c r="L179" i="15"/>
  <c r="K179" i="15"/>
  <c r="O178" i="15"/>
  <c r="N178" i="15"/>
  <c r="M178" i="15"/>
  <c r="L178" i="15"/>
  <c r="K178" i="15"/>
  <c r="O177" i="15"/>
  <c r="N177" i="15"/>
  <c r="M177" i="15"/>
  <c r="L177" i="15"/>
  <c r="K177" i="15"/>
  <c r="O176" i="15"/>
  <c r="N176" i="15"/>
  <c r="M176" i="15"/>
  <c r="L176" i="15"/>
  <c r="K176" i="15"/>
  <c r="O175" i="15"/>
  <c r="N175" i="15"/>
  <c r="M175" i="15"/>
  <c r="L175" i="15"/>
  <c r="K175" i="15"/>
  <c r="O174" i="15"/>
  <c r="N174" i="15"/>
  <c r="M174" i="15"/>
  <c r="L174" i="15"/>
  <c r="K174" i="15"/>
  <c r="O173" i="15"/>
  <c r="N173" i="15"/>
  <c r="M173" i="15"/>
  <c r="L173" i="15"/>
  <c r="K173" i="15"/>
  <c r="O172" i="15"/>
  <c r="N172" i="15"/>
  <c r="M172" i="15"/>
  <c r="L172" i="15"/>
  <c r="K172" i="15"/>
  <c r="O171" i="15"/>
  <c r="N171" i="15"/>
  <c r="M171" i="15"/>
  <c r="L171" i="15"/>
  <c r="K171" i="15"/>
  <c r="O170" i="15"/>
  <c r="N170" i="15"/>
  <c r="M170" i="15"/>
  <c r="L170" i="15"/>
  <c r="K170" i="15"/>
  <c r="O169" i="15"/>
  <c r="N169" i="15"/>
  <c r="M169" i="15"/>
  <c r="L169" i="15"/>
  <c r="K169" i="15"/>
  <c r="O168" i="15"/>
  <c r="N168" i="15"/>
  <c r="M168" i="15"/>
  <c r="L168" i="15"/>
  <c r="K168" i="15"/>
  <c r="O167" i="15"/>
  <c r="N167" i="15"/>
  <c r="M167" i="15"/>
  <c r="L167" i="15"/>
  <c r="K167" i="15"/>
  <c r="O166" i="15"/>
  <c r="N166" i="15"/>
  <c r="M166" i="15"/>
  <c r="L166" i="15"/>
  <c r="K166" i="15"/>
  <c r="O165" i="15"/>
  <c r="N165" i="15"/>
  <c r="M165" i="15"/>
  <c r="L165" i="15"/>
  <c r="K165" i="15"/>
  <c r="O164" i="15"/>
  <c r="N164" i="15"/>
  <c r="M164" i="15"/>
  <c r="L164" i="15"/>
  <c r="K164" i="15"/>
  <c r="O163" i="15"/>
  <c r="N163" i="15"/>
  <c r="M163" i="15"/>
  <c r="L163" i="15"/>
  <c r="K163" i="15"/>
  <c r="O162" i="15"/>
  <c r="N162" i="15"/>
  <c r="M162" i="15"/>
  <c r="L162" i="15"/>
  <c r="K162" i="15"/>
  <c r="O161" i="15"/>
  <c r="N161" i="15"/>
  <c r="M161" i="15"/>
  <c r="L161" i="15"/>
  <c r="K161" i="15"/>
  <c r="O160" i="15"/>
  <c r="N160" i="15"/>
  <c r="M160" i="15"/>
  <c r="L160" i="15"/>
  <c r="K160" i="15"/>
  <c r="O159" i="15"/>
  <c r="N159" i="15"/>
  <c r="M159" i="15"/>
  <c r="L159" i="15"/>
  <c r="K159" i="15"/>
  <c r="O158" i="15"/>
  <c r="N158" i="15"/>
  <c r="M158" i="15"/>
  <c r="L158" i="15"/>
  <c r="K158" i="15"/>
  <c r="O157" i="15"/>
  <c r="N157" i="15"/>
  <c r="M157" i="15"/>
  <c r="L157" i="15"/>
  <c r="K157" i="15"/>
  <c r="O156" i="15"/>
  <c r="N156" i="15"/>
  <c r="M156" i="15"/>
  <c r="L156" i="15"/>
  <c r="K156" i="15"/>
  <c r="O155" i="15"/>
  <c r="N155" i="15"/>
  <c r="M155" i="15"/>
  <c r="L155" i="15"/>
  <c r="K155" i="15"/>
  <c r="O154" i="15"/>
  <c r="N154" i="15"/>
  <c r="M154" i="15"/>
  <c r="L154" i="15"/>
  <c r="K154" i="15"/>
  <c r="O153" i="15"/>
  <c r="N153" i="15"/>
  <c r="M153" i="15"/>
  <c r="L153" i="15"/>
  <c r="K153" i="15"/>
  <c r="O152" i="15"/>
  <c r="N152" i="15"/>
  <c r="M152" i="15"/>
  <c r="L152" i="15"/>
  <c r="K152" i="15"/>
  <c r="O151" i="15"/>
  <c r="N151" i="15"/>
  <c r="M151" i="15"/>
  <c r="L151" i="15"/>
  <c r="K151" i="15"/>
  <c r="O150" i="15"/>
  <c r="N150" i="15"/>
  <c r="M150" i="15"/>
  <c r="L150" i="15"/>
  <c r="K150" i="15"/>
  <c r="O149" i="15"/>
  <c r="N149" i="15"/>
  <c r="M149" i="15"/>
  <c r="L149" i="15"/>
  <c r="K149" i="15"/>
  <c r="O148" i="15"/>
  <c r="N148" i="15"/>
  <c r="M148" i="15"/>
  <c r="L148" i="15"/>
  <c r="K148" i="15"/>
  <c r="O147" i="15"/>
  <c r="N147" i="15"/>
  <c r="M147" i="15"/>
  <c r="L147" i="15"/>
  <c r="K147" i="15"/>
  <c r="O146" i="15"/>
  <c r="N146" i="15"/>
  <c r="M146" i="15"/>
  <c r="L146" i="15"/>
  <c r="K146" i="15"/>
  <c r="O145" i="15"/>
  <c r="N145" i="15"/>
  <c r="M145" i="15"/>
  <c r="L145" i="15"/>
  <c r="K145" i="15"/>
  <c r="O144" i="15"/>
  <c r="N144" i="15"/>
  <c r="M144" i="15"/>
  <c r="L144" i="15"/>
  <c r="K144" i="15"/>
  <c r="O143" i="15"/>
  <c r="N143" i="15"/>
  <c r="M143" i="15"/>
  <c r="L143" i="15"/>
  <c r="K143" i="15"/>
  <c r="O142" i="15"/>
  <c r="N142" i="15"/>
  <c r="M142" i="15"/>
  <c r="L142" i="15"/>
  <c r="K142" i="15"/>
  <c r="O141" i="15"/>
  <c r="N141" i="15"/>
  <c r="M141" i="15"/>
  <c r="L141" i="15"/>
  <c r="K141" i="15"/>
  <c r="O140" i="15"/>
  <c r="N140" i="15"/>
  <c r="M140" i="15"/>
  <c r="L140" i="15"/>
  <c r="K140" i="15"/>
  <c r="O139" i="15"/>
  <c r="N139" i="15"/>
  <c r="M139" i="15"/>
  <c r="L139" i="15"/>
  <c r="K139" i="15"/>
  <c r="O138" i="15"/>
  <c r="N138" i="15"/>
  <c r="M138" i="15"/>
  <c r="L138" i="15"/>
  <c r="K138" i="15"/>
  <c r="O137" i="15"/>
  <c r="N137" i="15"/>
  <c r="M137" i="15"/>
  <c r="L137" i="15"/>
  <c r="K137" i="15"/>
  <c r="O136" i="15"/>
  <c r="N136" i="15"/>
  <c r="M136" i="15"/>
  <c r="L136" i="15"/>
  <c r="K136" i="15"/>
  <c r="O135" i="15"/>
  <c r="N135" i="15"/>
  <c r="M135" i="15"/>
  <c r="L135" i="15"/>
  <c r="K135" i="15"/>
  <c r="O134" i="15"/>
  <c r="N134" i="15"/>
  <c r="M134" i="15"/>
  <c r="L134" i="15"/>
  <c r="K134" i="15"/>
  <c r="O133" i="15"/>
  <c r="N133" i="15"/>
  <c r="M133" i="15"/>
  <c r="L133" i="15"/>
  <c r="K133" i="15"/>
  <c r="O132" i="15"/>
  <c r="N132" i="15"/>
  <c r="M132" i="15"/>
  <c r="L132" i="15"/>
  <c r="K132" i="15"/>
  <c r="O131" i="15"/>
  <c r="N131" i="15"/>
  <c r="M131" i="15"/>
  <c r="L131" i="15"/>
  <c r="K131" i="15"/>
  <c r="O130" i="15"/>
  <c r="N130" i="15"/>
  <c r="M130" i="15"/>
  <c r="L130" i="15"/>
  <c r="K130" i="15"/>
  <c r="O129" i="15"/>
  <c r="N129" i="15"/>
  <c r="M129" i="15"/>
  <c r="L129" i="15"/>
  <c r="K129" i="15"/>
  <c r="O128" i="15"/>
  <c r="N128" i="15"/>
  <c r="M128" i="15"/>
  <c r="L128" i="15"/>
  <c r="K128" i="15"/>
  <c r="O127" i="15"/>
  <c r="N127" i="15"/>
  <c r="M127" i="15"/>
  <c r="L127" i="15"/>
  <c r="K127" i="15"/>
  <c r="O126" i="15"/>
  <c r="N126" i="15"/>
  <c r="M126" i="15"/>
  <c r="L126" i="15"/>
  <c r="K126" i="15"/>
  <c r="O125" i="15"/>
  <c r="N125" i="15"/>
  <c r="M125" i="15"/>
  <c r="L125" i="15"/>
  <c r="K125" i="15"/>
  <c r="O124" i="15"/>
  <c r="N124" i="15"/>
  <c r="M124" i="15"/>
  <c r="L124" i="15"/>
  <c r="K124" i="15"/>
  <c r="O123" i="15"/>
  <c r="N123" i="15"/>
  <c r="M123" i="15"/>
  <c r="L123" i="15"/>
  <c r="K123" i="15"/>
  <c r="O122" i="15"/>
  <c r="N122" i="15"/>
  <c r="M122" i="15"/>
  <c r="L122" i="15"/>
  <c r="K122" i="15"/>
  <c r="O121" i="15"/>
  <c r="N121" i="15"/>
  <c r="M121" i="15"/>
  <c r="L121" i="15"/>
  <c r="K121" i="15"/>
  <c r="O120" i="15"/>
  <c r="N120" i="15"/>
  <c r="M120" i="15"/>
  <c r="L120" i="15"/>
  <c r="K120" i="15"/>
  <c r="O119" i="15"/>
  <c r="N119" i="15"/>
  <c r="M119" i="15"/>
  <c r="L119" i="15"/>
  <c r="K119" i="15"/>
  <c r="O118" i="15"/>
  <c r="N118" i="15"/>
  <c r="M118" i="15"/>
  <c r="L118" i="15"/>
  <c r="K118" i="15"/>
  <c r="O117" i="15"/>
  <c r="N117" i="15"/>
  <c r="M117" i="15"/>
  <c r="L117" i="15"/>
  <c r="K117" i="15"/>
  <c r="O116" i="15"/>
  <c r="N116" i="15"/>
  <c r="M116" i="15"/>
  <c r="L116" i="15"/>
  <c r="K116" i="15"/>
  <c r="O115" i="15"/>
  <c r="N115" i="15"/>
  <c r="M115" i="15"/>
  <c r="L115" i="15"/>
  <c r="K115" i="15"/>
  <c r="O114" i="15"/>
  <c r="N114" i="15"/>
  <c r="M114" i="15"/>
  <c r="L114" i="15"/>
  <c r="K114" i="15"/>
  <c r="O113" i="15"/>
  <c r="N113" i="15"/>
  <c r="M113" i="15"/>
  <c r="L113" i="15"/>
  <c r="K113" i="15"/>
  <c r="O112" i="15"/>
  <c r="N112" i="15"/>
  <c r="M112" i="15"/>
  <c r="L112" i="15"/>
  <c r="K112" i="15"/>
  <c r="O111" i="15"/>
  <c r="N111" i="15"/>
  <c r="M111" i="15"/>
  <c r="L111" i="15"/>
  <c r="K111" i="15"/>
  <c r="O110" i="15"/>
  <c r="N110" i="15"/>
  <c r="M110" i="15"/>
  <c r="L110" i="15"/>
  <c r="K110" i="15"/>
  <c r="O109" i="15"/>
  <c r="N109" i="15"/>
  <c r="M109" i="15"/>
  <c r="L109" i="15"/>
  <c r="K109" i="15"/>
  <c r="O108" i="15"/>
  <c r="N108" i="15"/>
  <c r="M108" i="15"/>
  <c r="L108" i="15"/>
  <c r="K108" i="15"/>
  <c r="O107" i="15"/>
  <c r="N107" i="15"/>
  <c r="M107" i="15"/>
  <c r="L107" i="15"/>
  <c r="K107" i="15"/>
  <c r="O106" i="15"/>
  <c r="N106" i="15"/>
  <c r="M106" i="15"/>
  <c r="L106" i="15"/>
  <c r="K106" i="15"/>
  <c r="O105" i="15"/>
  <c r="N105" i="15"/>
  <c r="M105" i="15"/>
  <c r="L105" i="15"/>
  <c r="K105" i="15"/>
  <c r="O104" i="15"/>
  <c r="N104" i="15"/>
  <c r="M104" i="15"/>
  <c r="L104" i="15"/>
  <c r="K104" i="15"/>
  <c r="O103" i="15"/>
  <c r="N103" i="15"/>
  <c r="M103" i="15"/>
  <c r="L103" i="15"/>
  <c r="K103" i="15"/>
  <c r="O102" i="15"/>
  <c r="N102" i="15"/>
  <c r="M102" i="15"/>
  <c r="L102" i="15"/>
  <c r="K102" i="15"/>
  <c r="O101" i="15"/>
  <c r="N101" i="15"/>
  <c r="M101" i="15"/>
  <c r="L101" i="15"/>
  <c r="K101" i="15"/>
  <c r="O100" i="15"/>
  <c r="N100" i="15"/>
  <c r="M100" i="15"/>
  <c r="L100" i="15"/>
  <c r="K100" i="15"/>
  <c r="O99" i="15"/>
  <c r="N99" i="15"/>
  <c r="M99" i="15"/>
  <c r="L99" i="15"/>
  <c r="K99" i="15"/>
  <c r="O98" i="15"/>
  <c r="N98" i="15"/>
  <c r="M98" i="15"/>
  <c r="L98" i="15"/>
  <c r="K98" i="15"/>
  <c r="O97" i="15"/>
  <c r="N97" i="15"/>
  <c r="M97" i="15"/>
  <c r="L97" i="15"/>
  <c r="K97" i="15"/>
  <c r="O96" i="15"/>
  <c r="N96" i="15"/>
  <c r="M96" i="15"/>
  <c r="L96" i="15"/>
  <c r="K96" i="15"/>
  <c r="O95" i="15"/>
  <c r="N95" i="15"/>
  <c r="M95" i="15"/>
  <c r="L95" i="15"/>
  <c r="K95" i="15"/>
  <c r="O94" i="15"/>
  <c r="N94" i="15"/>
  <c r="M94" i="15"/>
  <c r="L94" i="15"/>
  <c r="K94" i="15"/>
  <c r="O93" i="15"/>
  <c r="N93" i="15"/>
  <c r="M93" i="15"/>
  <c r="L93" i="15"/>
  <c r="K93" i="15"/>
  <c r="O92" i="15"/>
  <c r="N92" i="15"/>
  <c r="M92" i="15"/>
  <c r="L92" i="15"/>
  <c r="K92" i="15"/>
  <c r="O91" i="15"/>
  <c r="N91" i="15"/>
  <c r="M91" i="15"/>
  <c r="L91" i="15"/>
  <c r="K91" i="15"/>
  <c r="O90" i="15"/>
  <c r="N90" i="15"/>
  <c r="M90" i="15"/>
  <c r="L90" i="15"/>
  <c r="K90" i="15"/>
  <c r="O89" i="15"/>
  <c r="N89" i="15"/>
  <c r="M89" i="15"/>
  <c r="L89" i="15"/>
  <c r="K89" i="15"/>
  <c r="O88" i="15"/>
  <c r="N88" i="15"/>
  <c r="M88" i="15"/>
  <c r="L88" i="15"/>
  <c r="K88" i="15"/>
  <c r="O87" i="15"/>
  <c r="N87" i="15"/>
  <c r="M87" i="15"/>
  <c r="L87" i="15"/>
  <c r="K87" i="15"/>
  <c r="O86" i="15"/>
  <c r="N86" i="15"/>
  <c r="M86" i="15"/>
  <c r="L86" i="15"/>
  <c r="K86" i="15"/>
  <c r="O85" i="15"/>
  <c r="N85" i="15"/>
  <c r="M85" i="15"/>
  <c r="L85" i="15"/>
  <c r="K85" i="15"/>
  <c r="O84" i="15"/>
  <c r="N84" i="15"/>
  <c r="M84" i="15"/>
  <c r="L84" i="15"/>
  <c r="K84" i="15"/>
  <c r="O83" i="15"/>
  <c r="N83" i="15"/>
  <c r="M83" i="15"/>
  <c r="L83" i="15"/>
  <c r="K83" i="15"/>
  <c r="O82" i="15"/>
  <c r="N82" i="15"/>
  <c r="M82" i="15"/>
  <c r="L82" i="15"/>
  <c r="K82" i="15"/>
  <c r="O81" i="15"/>
  <c r="N81" i="15"/>
  <c r="M81" i="15"/>
  <c r="L81" i="15"/>
  <c r="K81" i="15"/>
  <c r="O80" i="15"/>
  <c r="N80" i="15"/>
  <c r="M80" i="15"/>
  <c r="L80" i="15"/>
  <c r="K80" i="15"/>
  <c r="O79" i="15"/>
  <c r="N79" i="15"/>
  <c r="M79" i="15"/>
  <c r="L79" i="15"/>
  <c r="K79" i="15"/>
  <c r="O78" i="15"/>
  <c r="N78" i="15"/>
  <c r="M78" i="15"/>
  <c r="L78" i="15"/>
  <c r="K78" i="15"/>
  <c r="O77" i="15"/>
  <c r="N77" i="15"/>
  <c r="M77" i="15"/>
  <c r="L77" i="15"/>
  <c r="K77" i="15"/>
  <c r="O76" i="15"/>
  <c r="N76" i="15"/>
  <c r="M76" i="15"/>
  <c r="L76" i="15"/>
  <c r="K76" i="15"/>
  <c r="O75" i="15"/>
  <c r="N75" i="15"/>
  <c r="M75" i="15"/>
  <c r="L75" i="15"/>
  <c r="K75" i="15"/>
  <c r="O74" i="15"/>
  <c r="N74" i="15"/>
  <c r="M74" i="15"/>
  <c r="L74" i="15"/>
  <c r="K74" i="15"/>
  <c r="O73" i="15"/>
  <c r="N73" i="15"/>
  <c r="M73" i="15"/>
  <c r="L73" i="15"/>
  <c r="K73" i="15"/>
  <c r="O72" i="15"/>
  <c r="N72" i="15"/>
  <c r="M72" i="15"/>
  <c r="L72" i="15"/>
  <c r="K72" i="15"/>
  <c r="O71" i="15"/>
  <c r="N71" i="15"/>
  <c r="M71" i="15"/>
  <c r="L71" i="15"/>
  <c r="K71" i="15"/>
  <c r="O70" i="15"/>
  <c r="N70" i="15"/>
  <c r="M70" i="15"/>
  <c r="L70" i="15"/>
  <c r="K70" i="15"/>
  <c r="O69" i="15"/>
  <c r="N69" i="15"/>
  <c r="M69" i="15"/>
  <c r="L69" i="15"/>
  <c r="K69" i="15"/>
  <c r="O68" i="15"/>
  <c r="N68" i="15"/>
  <c r="M68" i="15"/>
  <c r="L68" i="15"/>
  <c r="K68" i="15"/>
  <c r="O67" i="15"/>
  <c r="N67" i="15"/>
  <c r="M67" i="15"/>
  <c r="L67" i="15"/>
  <c r="K67" i="15"/>
  <c r="O66" i="15"/>
  <c r="N66" i="15"/>
  <c r="M66" i="15"/>
  <c r="L66" i="15"/>
  <c r="K66" i="15"/>
  <c r="O65" i="15"/>
  <c r="N65" i="15"/>
  <c r="M65" i="15"/>
  <c r="L65" i="15"/>
  <c r="K65" i="15"/>
  <c r="O64" i="15"/>
  <c r="N64" i="15"/>
  <c r="M64" i="15"/>
  <c r="L64" i="15"/>
  <c r="K64" i="15"/>
  <c r="O63" i="15"/>
  <c r="N63" i="15"/>
  <c r="M63" i="15"/>
  <c r="L63" i="15"/>
  <c r="K63" i="15"/>
  <c r="O62" i="15"/>
  <c r="N62" i="15"/>
  <c r="M62" i="15"/>
  <c r="L62" i="15"/>
  <c r="K62" i="15"/>
  <c r="O61" i="15"/>
  <c r="N61" i="15"/>
  <c r="M61" i="15"/>
  <c r="L61" i="15"/>
  <c r="K61" i="15"/>
  <c r="O60" i="15"/>
  <c r="N60" i="15"/>
  <c r="M60" i="15"/>
  <c r="L60" i="15"/>
  <c r="K60" i="15"/>
  <c r="O59" i="15"/>
  <c r="N59" i="15"/>
  <c r="M59" i="15"/>
  <c r="L59" i="15"/>
  <c r="K59" i="15"/>
  <c r="O58" i="15"/>
  <c r="N58" i="15"/>
  <c r="M58" i="15"/>
  <c r="L58" i="15"/>
  <c r="K58" i="15"/>
  <c r="O57" i="15"/>
  <c r="N57" i="15"/>
  <c r="M57" i="15"/>
  <c r="L57" i="15"/>
  <c r="K57" i="15"/>
  <c r="O56" i="15"/>
  <c r="N56" i="15"/>
  <c r="M56" i="15"/>
  <c r="L56" i="15"/>
  <c r="K56" i="15"/>
  <c r="O55" i="15"/>
  <c r="N55" i="15"/>
  <c r="M55" i="15"/>
  <c r="L55" i="15"/>
  <c r="K55" i="15"/>
  <c r="O54" i="15"/>
  <c r="N54" i="15"/>
  <c r="M54" i="15"/>
  <c r="L54" i="15"/>
  <c r="K54" i="15"/>
  <c r="O53" i="15"/>
  <c r="N53" i="15"/>
  <c r="M53" i="15"/>
  <c r="L53" i="15"/>
  <c r="K53" i="15"/>
  <c r="O52" i="15"/>
  <c r="N52" i="15"/>
  <c r="M52" i="15"/>
  <c r="L52" i="15"/>
  <c r="K52" i="15"/>
  <c r="O51" i="15"/>
  <c r="N51" i="15"/>
  <c r="M51" i="15"/>
  <c r="L51" i="15"/>
  <c r="K51" i="15"/>
  <c r="O50" i="15"/>
  <c r="N50" i="15"/>
  <c r="M50" i="15"/>
  <c r="L50" i="15"/>
  <c r="K50" i="15"/>
  <c r="O49" i="15"/>
  <c r="N49" i="15"/>
  <c r="M49" i="15"/>
  <c r="L49" i="15"/>
  <c r="K49" i="15"/>
  <c r="O48" i="15"/>
  <c r="N48" i="15"/>
  <c r="M48" i="15"/>
  <c r="L48" i="15"/>
  <c r="K48" i="15"/>
  <c r="O47" i="15"/>
  <c r="N47" i="15"/>
  <c r="M47" i="15"/>
  <c r="L47" i="15"/>
  <c r="K47" i="15"/>
  <c r="O46" i="15"/>
  <c r="N46" i="15"/>
  <c r="M46" i="15"/>
  <c r="L46" i="15"/>
  <c r="K46" i="15"/>
  <c r="O45" i="15"/>
  <c r="N45" i="15"/>
  <c r="M45" i="15"/>
  <c r="L45" i="15"/>
  <c r="K45" i="15"/>
  <c r="O44" i="15"/>
  <c r="N44" i="15"/>
  <c r="M44" i="15"/>
  <c r="L44" i="15"/>
  <c r="K44" i="15"/>
  <c r="O43" i="15"/>
  <c r="N43" i="15"/>
  <c r="M43" i="15"/>
  <c r="L43" i="15"/>
  <c r="K43" i="15"/>
  <c r="O42" i="15"/>
  <c r="N42" i="15"/>
  <c r="M42" i="15"/>
  <c r="L42" i="15"/>
  <c r="K42" i="15"/>
  <c r="O41" i="15"/>
  <c r="N41" i="15"/>
  <c r="M41" i="15"/>
  <c r="L41" i="15"/>
  <c r="K41" i="15"/>
  <c r="O40" i="15"/>
  <c r="N40" i="15"/>
  <c r="M40" i="15"/>
  <c r="L40" i="15"/>
  <c r="K40" i="15"/>
  <c r="O39" i="15"/>
  <c r="N39" i="15"/>
  <c r="M39" i="15"/>
  <c r="L39" i="15"/>
  <c r="K39" i="15"/>
  <c r="O38" i="15"/>
  <c r="N38" i="15"/>
  <c r="M38" i="15"/>
  <c r="L38" i="15"/>
  <c r="K38" i="15"/>
  <c r="O37" i="15"/>
  <c r="N37" i="15"/>
  <c r="M37" i="15"/>
  <c r="L37" i="15"/>
  <c r="K37" i="15"/>
  <c r="O36" i="15"/>
  <c r="N36" i="15"/>
  <c r="M36" i="15"/>
  <c r="L36" i="15"/>
  <c r="K36" i="15"/>
  <c r="O35" i="15"/>
  <c r="N35" i="15"/>
  <c r="M35" i="15"/>
  <c r="L35" i="15"/>
  <c r="K35" i="15"/>
  <c r="O34" i="15"/>
  <c r="N34" i="15"/>
  <c r="M34" i="15"/>
  <c r="L34" i="15"/>
  <c r="K34" i="15"/>
  <c r="O33" i="15"/>
  <c r="N33" i="15"/>
  <c r="M33" i="15"/>
  <c r="L33" i="15"/>
  <c r="K33" i="15"/>
  <c r="O32" i="15"/>
  <c r="N32" i="15"/>
  <c r="M32" i="15"/>
  <c r="L32" i="15"/>
  <c r="K32" i="15"/>
  <c r="O31" i="15"/>
  <c r="N31" i="15"/>
  <c r="M31" i="15"/>
  <c r="L31" i="15"/>
  <c r="K31" i="15"/>
  <c r="O30" i="15"/>
  <c r="N30" i="15"/>
  <c r="M30" i="15"/>
  <c r="L30" i="15"/>
  <c r="K30" i="15"/>
  <c r="O29" i="15"/>
  <c r="N29" i="15"/>
  <c r="M29" i="15"/>
  <c r="L29" i="15"/>
  <c r="K29" i="15"/>
  <c r="O28" i="15"/>
  <c r="N28" i="15"/>
  <c r="M28" i="15"/>
  <c r="L28" i="15"/>
  <c r="K28" i="15"/>
  <c r="O27" i="15"/>
  <c r="N27" i="15"/>
  <c r="M27" i="15"/>
  <c r="L27" i="15"/>
  <c r="K27" i="15"/>
  <c r="O26" i="15"/>
  <c r="N26" i="15"/>
  <c r="M26" i="15"/>
  <c r="L26" i="15"/>
  <c r="K26" i="15"/>
  <c r="O25" i="15"/>
  <c r="N25" i="15"/>
  <c r="M25" i="15"/>
  <c r="L25" i="15"/>
  <c r="K25" i="15"/>
  <c r="O24" i="15"/>
  <c r="N24" i="15"/>
  <c r="M24" i="15"/>
  <c r="L24" i="15"/>
  <c r="K24" i="15"/>
  <c r="O23" i="15"/>
  <c r="N23" i="15"/>
  <c r="M23" i="15"/>
  <c r="L23" i="15"/>
  <c r="K23" i="15"/>
  <c r="O22" i="15"/>
  <c r="N22" i="15"/>
  <c r="M22" i="15"/>
  <c r="L22" i="15"/>
  <c r="K22" i="15"/>
  <c r="O21" i="15"/>
  <c r="N21" i="15"/>
  <c r="M21" i="15"/>
  <c r="L21" i="15"/>
  <c r="K21" i="15"/>
  <c r="O20" i="15"/>
  <c r="N20" i="15"/>
  <c r="M20" i="15"/>
  <c r="L20" i="15"/>
  <c r="K20" i="15"/>
  <c r="O19" i="15"/>
  <c r="N19" i="15"/>
  <c r="M19" i="15"/>
  <c r="L19" i="15"/>
  <c r="K19" i="15"/>
  <c r="O18" i="15"/>
  <c r="N18" i="15"/>
  <c r="M18" i="15"/>
  <c r="L18" i="15"/>
  <c r="K18" i="15"/>
  <c r="O17" i="15"/>
  <c r="N17" i="15"/>
  <c r="M17" i="15"/>
  <c r="L17" i="15"/>
  <c r="K17" i="15"/>
  <c r="O16" i="15"/>
  <c r="N16" i="15"/>
  <c r="M16" i="15"/>
  <c r="L16" i="15"/>
  <c r="K16" i="15"/>
  <c r="O15" i="15"/>
  <c r="N15" i="15"/>
  <c r="M15" i="15"/>
  <c r="L15" i="15"/>
  <c r="K15" i="15"/>
  <c r="O14" i="15"/>
  <c r="N14" i="15"/>
  <c r="M14" i="15"/>
  <c r="L14" i="15"/>
  <c r="K14" i="15"/>
  <c r="O13" i="15"/>
  <c r="N13" i="15"/>
  <c r="M13" i="15"/>
  <c r="L13" i="15"/>
  <c r="K13" i="15"/>
  <c r="O12" i="15"/>
  <c r="N12" i="15"/>
  <c r="M12" i="15"/>
  <c r="L12" i="15"/>
  <c r="K12" i="15"/>
  <c r="O270" i="14"/>
  <c r="N270" i="14"/>
  <c r="M270" i="14"/>
  <c r="L270" i="14"/>
  <c r="K270" i="14"/>
  <c r="O269" i="14"/>
  <c r="N269" i="14"/>
  <c r="M269" i="14"/>
  <c r="L269" i="14"/>
  <c r="K269" i="14"/>
  <c r="O268" i="14"/>
  <c r="N268" i="14"/>
  <c r="M268" i="14"/>
  <c r="L268" i="14"/>
  <c r="K268" i="14"/>
  <c r="O267" i="14"/>
  <c r="N267" i="14"/>
  <c r="M267" i="14"/>
  <c r="L267" i="14"/>
  <c r="K267" i="14"/>
  <c r="O266" i="14"/>
  <c r="N266" i="14"/>
  <c r="M266" i="14"/>
  <c r="L266" i="14"/>
  <c r="K266" i="14"/>
  <c r="O265" i="14"/>
  <c r="N265" i="14"/>
  <c r="M265" i="14"/>
  <c r="L265" i="14"/>
  <c r="K265" i="14"/>
  <c r="O264" i="14"/>
  <c r="N264" i="14"/>
  <c r="M264" i="14"/>
  <c r="L264" i="14"/>
  <c r="K264" i="14"/>
  <c r="O263" i="14"/>
  <c r="N263" i="14"/>
  <c r="M263" i="14"/>
  <c r="L263" i="14"/>
  <c r="K263" i="14"/>
  <c r="O262" i="14"/>
  <c r="N262" i="14"/>
  <c r="M262" i="14"/>
  <c r="L262" i="14"/>
  <c r="K262" i="14"/>
  <c r="O261" i="14"/>
  <c r="N261" i="14"/>
  <c r="M261" i="14"/>
  <c r="L261" i="14"/>
  <c r="K261" i="14"/>
  <c r="O260" i="14"/>
  <c r="N260" i="14"/>
  <c r="M260" i="14"/>
  <c r="L260" i="14"/>
  <c r="K260" i="14"/>
  <c r="O259" i="14"/>
  <c r="N259" i="14"/>
  <c r="M259" i="14"/>
  <c r="L259" i="14"/>
  <c r="K259" i="14"/>
  <c r="O258" i="14"/>
  <c r="N258" i="14"/>
  <c r="M258" i="14"/>
  <c r="L258" i="14"/>
  <c r="K258" i="14"/>
  <c r="O257" i="14"/>
  <c r="N257" i="14"/>
  <c r="M257" i="14"/>
  <c r="L257" i="14"/>
  <c r="K257" i="14"/>
  <c r="O256" i="14"/>
  <c r="N256" i="14"/>
  <c r="M256" i="14"/>
  <c r="L256" i="14"/>
  <c r="K256" i="14"/>
  <c r="O255" i="14"/>
  <c r="N255" i="14"/>
  <c r="M255" i="14"/>
  <c r="L255" i="14"/>
  <c r="K255" i="14"/>
  <c r="O254" i="14"/>
  <c r="N254" i="14"/>
  <c r="M254" i="14"/>
  <c r="L254" i="14"/>
  <c r="K254" i="14"/>
  <c r="O253" i="14"/>
  <c r="N253" i="14"/>
  <c r="M253" i="14"/>
  <c r="L253" i="14"/>
  <c r="K253" i="14"/>
  <c r="O252" i="14"/>
  <c r="N252" i="14"/>
  <c r="M252" i="14"/>
  <c r="L252" i="14"/>
  <c r="K252" i="14"/>
  <c r="O251" i="14"/>
  <c r="N251" i="14"/>
  <c r="M251" i="14"/>
  <c r="L251" i="14"/>
  <c r="K251" i="14"/>
  <c r="O250" i="14"/>
  <c r="N250" i="14"/>
  <c r="M250" i="14"/>
  <c r="L250" i="14"/>
  <c r="K250" i="14"/>
  <c r="O249" i="14"/>
  <c r="N249" i="14"/>
  <c r="M249" i="14"/>
  <c r="L249" i="14"/>
  <c r="K249" i="14"/>
  <c r="O248" i="14"/>
  <c r="N248" i="14"/>
  <c r="M248" i="14"/>
  <c r="L248" i="14"/>
  <c r="K248" i="14"/>
  <c r="O247" i="14"/>
  <c r="N247" i="14"/>
  <c r="M247" i="14"/>
  <c r="L247" i="14"/>
  <c r="K247" i="14"/>
  <c r="O246" i="14"/>
  <c r="N246" i="14"/>
  <c r="M246" i="14"/>
  <c r="L246" i="14"/>
  <c r="K246" i="14"/>
  <c r="O245" i="14"/>
  <c r="N245" i="14"/>
  <c r="M245" i="14"/>
  <c r="L245" i="14"/>
  <c r="K245" i="14"/>
  <c r="O244" i="14"/>
  <c r="N244" i="14"/>
  <c r="M244" i="14"/>
  <c r="L244" i="14"/>
  <c r="K244" i="14"/>
  <c r="O243" i="14"/>
  <c r="N243" i="14"/>
  <c r="M243" i="14"/>
  <c r="L243" i="14"/>
  <c r="K243" i="14"/>
  <c r="O242" i="14"/>
  <c r="N242" i="14"/>
  <c r="M242" i="14"/>
  <c r="L242" i="14"/>
  <c r="K242" i="14"/>
  <c r="O241" i="14"/>
  <c r="N241" i="14"/>
  <c r="M241" i="14"/>
  <c r="L241" i="14"/>
  <c r="K241" i="14"/>
  <c r="O240" i="14"/>
  <c r="N240" i="14"/>
  <c r="M240" i="14"/>
  <c r="L240" i="14"/>
  <c r="K240" i="14"/>
  <c r="O239" i="14"/>
  <c r="N239" i="14"/>
  <c r="M239" i="14"/>
  <c r="L239" i="14"/>
  <c r="K239" i="14"/>
  <c r="O238" i="14"/>
  <c r="N238" i="14"/>
  <c r="M238" i="14"/>
  <c r="L238" i="14"/>
  <c r="K238" i="14"/>
  <c r="O237" i="14"/>
  <c r="N237" i="14"/>
  <c r="M237" i="14"/>
  <c r="L237" i="14"/>
  <c r="K237" i="14"/>
  <c r="O236" i="14"/>
  <c r="N236" i="14"/>
  <c r="M236" i="14"/>
  <c r="L236" i="14"/>
  <c r="K236" i="14"/>
  <c r="O235" i="14"/>
  <c r="N235" i="14"/>
  <c r="M235" i="14"/>
  <c r="L235" i="14"/>
  <c r="K235" i="14"/>
  <c r="O234" i="14"/>
  <c r="N234" i="14"/>
  <c r="M234" i="14"/>
  <c r="L234" i="14"/>
  <c r="K234" i="14"/>
  <c r="O233" i="14"/>
  <c r="N233" i="14"/>
  <c r="M233" i="14"/>
  <c r="L233" i="14"/>
  <c r="K233" i="14"/>
  <c r="O232" i="14"/>
  <c r="N232" i="14"/>
  <c r="M232" i="14"/>
  <c r="L232" i="14"/>
  <c r="K232" i="14"/>
  <c r="O231" i="14"/>
  <c r="N231" i="14"/>
  <c r="M231" i="14"/>
  <c r="L231" i="14"/>
  <c r="K231" i="14"/>
  <c r="O230" i="14"/>
  <c r="N230" i="14"/>
  <c r="M230" i="14"/>
  <c r="L230" i="14"/>
  <c r="K230" i="14"/>
  <c r="O229" i="14"/>
  <c r="N229" i="14"/>
  <c r="M229" i="14"/>
  <c r="L229" i="14"/>
  <c r="K229" i="14"/>
  <c r="O228" i="14"/>
  <c r="N228" i="14"/>
  <c r="M228" i="14"/>
  <c r="L228" i="14"/>
  <c r="K228" i="14"/>
  <c r="O227" i="14"/>
  <c r="N227" i="14"/>
  <c r="M227" i="14"/>
  <c r="L227" i="14"/>
  <c r="K227" i="14"/>
  <c r="O226" i="14"/>
  <c r="N226" i="14"/>
  <c r="M226" i="14"/>
  <c r="L226" i="14"/>
  <c r="K226" i="14"/>
  <c r="O225" i="14"/>
  <c r="N225" i="14"/>
  <c r="M225" i="14"/>
  <c r="L225" i="14"/>
  <c r="K225" i="14"/>
  <c r="O224" i="14"/>
  <c r="N224" i="14"/>
  <c r="M224" i="14"/>
  <c r="L224" i="14"/>
  <c r="K224" i="14"/>
  <c r="O223" i="14"/>
  <c r="N223" i="14"/>
  <c r="M223" i="14"/>
  <c r="L223" i="14"/>
  <c r="K223" i="14"/>
  <c r="O222" i="14"/>
  <c r="N222" i="14"/>
  <c r="M222" i="14"/>
  <c r="L222" i="14"/>
  <c r="K222" i="14"/>
  <c r="O221" i="14"/>
  <c r="N221" i="14"/>
  <c r="M221" i="14"/>
  <c r="L221" i="14"/>
  <c r="K221" i="14"/>
  <c r="O220" i="14"/>
  <c r="N220" i="14"/>
  <c r="M220" i="14"/>
  <c r="L220" i="14"/>
  <c r="K220" i="14"/>
  <c r="O219" i="14"/>
  <c r="N219" i="14"/>
  <c r="M219" i="14"/>
  <c r="L219" i="14"/>
  <c r="K219" i="14"/>
  <c r="O218" i="14"/>
  <c r="N218" i="14"/>
  <c r="M218" i="14"/>
  <c r="L218" i="14"/>
  <c r="K218" i="14"/>
  <c r="O217" i="14"/>
  <c r="N217" i="14"/>
  <c r="M217" i="14"/>
  <c r="L217" i="14"/>
  <c r="K217" i="14"/>
  <c r="O216" i="14"/>
  <c r="N216" i="14"/>
  <c r="M216" i="14"/>
  <c r="L216" i="14"/>
  <c r="K216" i="14"/>
  <c r="O215" i="14"/>
  <c r="N215" i="14"/>
  <c r="M215" i="14"/>
  <c r="L215" i="14"/>
  <c r="K215" i="14"/>
  <c r="O214" i="14"/>
  <c r="N214" i="14"/>
  <c r="M214" i="14"/>
  <c r="L214" i="14"/>
  <c r="K214" i="14"/>
  <c r="O213" i="14"/>
  <c r="N213" i="14"/>
  <c r="M213" i="14"/>
  <c r="L213" i="14"/>
  <c r="K213" i="14"/>
  <c r="O212" i="14"/>
  <c r="N212" i="14"/>
  <c r="M212" i="14"/>
  <c r="L212" i="14"/>
  <c r="K212" i="14"/>
  <c r="O211" i="14"/>
  <c r="N211" i="14"/>
  <c r="M211" i="14"/>
  <c r="L211" i="14"/>
  <c r="K211" i="14"/>
  <c r="O210" i="14"/>
  <c r="N210" i="14"/>
  <c r="M210" i="14"/>
  <c r="L210" i="14"/>
  <c r="K210" i="14"/>
  <c r="O209" i="14"/>
  <c r="N209" i="14"/>
  <c r="M209" i="14"/>
  <c r="L209" i="14"/>
  <c r="K209" i="14"/>
  <c r="O208" i="14"/>
  <c r="N208" i="14"/>
  <c r="M208" i="14"/>
  <c r="L208" i="14"/>
  <c r="K208" i="14"/>
  <c r="O207" i="14"/>
  <c r="N207" i="14"/>
  <c r="M207" i="14"/>
  <c r="L207" i="14"/>
  <c r="K207" i="14"/>
  <c r="O206" i="14"/>
  <c r="N206" i="14"/>
  <c r="M206" i="14"/>
  <c r="L206" i="14"/>
  <c r="K206" i="14"/>
  <c r="O205" i="14"/>
  <c r="N205" i="14"/>
  <c r="M205" i="14"/>
  <c r="L205" i="14"/>
  <c r="K205" i="14"/>
  <c r="O204" i="14"/>
  <c r="N204" i="14"/>
  <c r="M204" i="14"/>
  <c r="L204" i="14"/>
  <c r="K204" i="14"/>
  <c r="O203" i="14"/>
  <c r="N203" i="14"/>
  <c r="M203" i="14"/>
  <c r="L203" i="14"/>
  <c r="K203" i="14"/>
  <c r="O202" i="14"/>
  <c r="N202" i="14"/>
  <c r="M202" i="14"/>
  <c r="L202" i="14"/>
  <c r="K202" i="14"/>
  <c r="O201" i="14"/>
  <c r="N201" i="14"/>
  <c r="M201" i="14"/>
  <c r="L201" i="14"/>
  <c r="K201" i="14"/>
  <c r="O200" i="14"/>
  <c r="N200" i="14"/>
  <c r="M200" i="14"/>
  <c r="L200" i="14"/>
  <c r="K200" i="14"/>
  <c r="O199" i="14"/>
  <c r="N199" i="14"/>
  <c r="M199" i="14"/>
  <c r="L199" i="14"/>
  <c r="K199" i="14"/>
  <c r="O198" i="14"/>
  <c r="N198" i="14"/>
  <c r="M198" i="14"/>
  <c r="L198" i="14"/>
  <c r="K198" i="14"/>
  <c r="O197" i="14"/>
  <c r="N197" i="14"/>
  <c r="M197" i="14"/>
  <c r="L197" i="14"/>
  <c r="K197" i="14"/>
  <c r="O196" i="14"/>
  <c r="N196" i="14"/>
  <c r="M196" i="14"/>
  <c r="L196" i="14"/>
  <c r="K196" i="14"/>
  <c r="O195" i="14"/>
  <c r="N195" i="14"/>
  <c r="M195" i="14"/>
  <c r="L195" i="14"/>
  <c r="K195" i="14"/>
  <c r="O194" i="14"/>
  <c r="N194" i="14"/>
  <c r="M194" i="14"/>
  <c r="L194" i="14"/>
  <c r="K194" i="14"/>
  <c r="O193" i="14"/>
  <c r="N193" i="14"/>
  <c r="M193" i="14"/>
  <c r="L193" i="14"/>
  <c r="K193" i="14"/>
  <c r="O192" i="14"/>
  <c r="N192" i="14"/>
  <c r="M192" i="14"/>
  <c r="L192" i="14"/>
  <c r="K192" i="14"/>
  <c r="O191" i="14"/>
  <c r="N191" i="14"/>
  <c r="M191" i="14"/>
  <c r="L191" i="14"/>
  <c r="K191" i="14"/>
  <c r="O190" i="14"/>
  <c r="N190" i="14"/>
  <c r="M190" i="14"/>
  <c r="L190" i="14"/>
  <c r="K190" i="14"/>
  <c r="O189" i="14"/>
  <c r="N189" i="14"/>
  <c r="M189" i="14"/>
  <c r="L189" i="14"/>
  <c r="K189" i="14"/>
  <c r="O188" i="14"/>
  <c r="N188" i="14"/>
  <c r="M188" i="14"/>
  <c r="L188" i="14"/>
  <c r="K188" i="14"/>
  <c r="O187" i="14"/>
  <c r="N187" i="14"/>
  <c r="M187" i="14"/>
  <c r="L187" i="14"/>
  <c r="K187" i="14"/>
  <c r="O186" i="14"/>
  <c r="N186" i="14"/>
  <c r="M186" i="14"/>
  <c r="L186" i="14"/>
  <c r="K186" i="14"/>
  <c r="O185" i="14"/>
  <c r="N185" i="14"/>
  <c r="M185" i="14"/>
  <c r="L185" i="14"/>
  <c r="K185" i="14"/>
  <c r="O184" i="14"/>
  <c r="N184" i="14"/>
  <c r="M184" i="14"/>
  <c r="L184" i="14"/>
  <c r="K184" i="14"/>
  <c r="O183" i="14"/>
  <c r="N183" i="14"/>
  <c r="M183" i="14"/>
  <c r="L183" i="14"/>
  <c r="K183" i="14"/>
  <c r="O182" i="14"/>
  <c r="N182" i="14"/>
  <c r="M182" i="14"/>
  <c r="L182" i="14"/>
  <c r="K182" i="14"/>
  <c r="O181" i="14"/>
  <c r="N181" i="14"/>
  <c r="M181" i="14"/>
  <c r="L181" i="14"/>
  <c r="K181" i="14"/>
  <c r="O180" i="14"/>
  <c r="N180" i="14"/>
  <c r="M180" i="14"/>
  <c r="L180" i="14"/>
  <c r="K180" i="14"/>
  <c r="O179" i="14"/>
  <c r="N179" i="14"/>
  <c r="M179" i="14"/>
  <c r="L179" i="14"/>
  <c r="K179" i="14"/>
  <c r="O178" i="14"/>
  <c r="N178" i="14"/>
  <c r="M178" i="14"/>
  <c r="L178" i="14"/>
  <c r="K178" i="14"/>
  <c r="O177" i="14"/>
  <c r="N177" i="14"/>
  <c r="M177" i="14"/>
  <c r="L177" i="14"/>
  <c r="K177" i="14"/>
  <c r="O176" i="14"/>
  <c r="N176" i="14"/>
  <c r="M176" i="14"/>
  <c r="L176" i="14"/>
  <c r="K176" i="14"/>
  <c r="O175" i="14"/>
  <c r="N175" i="14"/>
  <c r="M175" i="14"/>
  <c r="L175" i="14"/>
  <c r="K175" i="14"/>
  <c r="O174" i="14"/>
  <c r="N174" i="14"/>
  <c r="M174" i="14"/>
  <c r="L174" i="14"/>
  <c r="K174" i="14"/>
  <c r="O173" i="14"/>
  <c r="N173" i="14"/>
  <c r="M173" i="14"/>
  <c r="L173" i="14"/>
  <c r="K173" i="14"/>
  <c r="O172" i="14"/>
  <c r="N172" i="14"/>
  <c r="M172" i="14"/>
  <c r="L172" i="14"/>
  <c r="K172" i="14"/>
  <c r="O171" i="14"/>
  <c r="N171" i="14"/>
  <c r="M171" i="14"/>
  <c r="L171" i="14"/>
  <c r="K171" i="14"/>
  <c r="O170" i="14"/>
  <c r="N170" i="14"/>
  <c r="M170" i="14"/>
  <c r="L170" i="14"/>
  <c r="K170" i="14"/>
  <c r="O169" i="14"/>
  <c r="N169" i="14"/>
  <c r="M169" i="14"/>
  <c r="L169" i="14"/>
  <c r="K169" i="14"/>
  <c r="O168" i="14"/>
  <c r="N168" i="14"/>
  <c r="M168" i="14"/>
  <c r="L168" i="14"/>
  <c r="K168" i="14"/>
  <c r="O167" i="14"/>
  <c r="N167" i="14"/>
  <c r="M167" i="14"/>
  <c r="L167" i="14"/>
  <c r="K167" i="14"/>
  <c r="O166" i="14"/>
  <c r="N166" i="14"/>
  <c r="M166" i="14"/>
  <c r="L166" i="14"/>
  <c r="K166" i="14"/>
  <c r="O165" i="14"/>
  <c r="N165" i="14"/>
  <c r="M165" i="14"/>
  <c r="L165" i="14"/>
  <c r="K165" i="14"/>
  <c r="O164" i="14"/>
  <c r="N164" i="14"/>
  <c r="M164" i="14"/>
  <c r="L164" i="14"/>
  <c r="K164" i="14"/>
  <c r="O163" i="14"/>
  <c r="N163" i="14"/>
  <c r="M163" i="14"/>
  <c r="L163" i="14"/>
  <c r="K163" i="14"/>
  <c r="O162" i="14"/>
  <c r="N162" i="14"/>
  <c r="M162" i="14"/>
  <c r="L162" i="14"/>
  <c r="K162" i="14"/>
  <c r="O161" i="14"/>
  <c r="N161" i="14"/>
  <c r="M161" i="14"/>
  <c r="L161" i="14"/>
  <c r="K161" i="14"/>
  <c r="O160" i="14"/>
  <c r="N160" i="14"/>
  <c r="M160" i="14"/>
  <c r="L160" i="14"/>
  <c r="K160" i="14"/>
  <c r="O159" i="14"/>
  <c r="N159" i="14"/>
  <c r="M159" i="14"/>
  <c r="L159" i="14"/>
  <c r="K159" i="14"/>
  <c r="O158" i="14"/>
  <c r="N158" i="14"/>
  <c r="M158" i="14"/>
  <c r="L158" i="14"/>
  <c r="K158" i="14"/>
  <c r="O157" i="14"/>
  <c r="N157" i="14"/>
  <c r="M157" i="14"/>
  <c r="L157" i="14"/>
  <c r="K157" i="14"/>
  <c r="O156" i="14"/>
  <c r="N156" i="14"/>
  <c r="M156" i="14"/>
  <c r="L156" i="14"/>
  <c r="K156" i="14"/>
  <c r="O155" i="14"/>
  <c r="N155" i="14"/>
  <c r="M155" i="14"/>
  <c r="L155" i="14"/>
  <c r="K155" i="14"/>
  <c r="O154" i="14"/>
  <c r="N154" i="14"/>
  <c r="M154" i="14"/>
  <c r="L154" i="14"/>
  <c r="K154" i="14"/>
  <c r="O153" i="14"/>
  <c r="N153" i="14"/>
  <c r="M153" i="14"/>
  <c r="L153" i="14"/>
  <c r="K153" i="14"/>
  <c r="O152" i="14"/>
  <c r="N152" i="14"/>
  <c r="M152" i="14"/>
  <c r="L152" i="14"/>
  <c r="K152" i="14"/>
  <c r="O151" i="14"/>
  <c r="N151" i="14"/>
  <c r="M151" i="14"/>
  <c r="L151" i="14"/>
  <c r="K151" i="14"/>
  <c r="O150" i="14"/>
  <c r="N150" i="14"/>
  <c r="M150" i="14"/>
  <c r="L150" i="14"/>
  <c r="K150" i="14"/>
  <c r="O149" i="14"/>
  <c r="N149" i="14"/>
  <c r="M149" i="14"/>
  <c r="L149" i="14"/>
  <c r="K149" i="14"/>
  <c r="O148" i="14"/>
  <c r="N148" i="14"/>
  <c r="M148" i="14"/>
  <c r="L148" i="14"/>
  <c r="K148" i="14"/>
  <c r="O147" i="14"/>
  <c r="N147" i="14"/>
  <c r="M147" i="14"/>
  <c r="L147" i="14"/>
  <c r="K147" i="14"/>
  <c r="O146" i="14"/>
  <c r="N146" i="14"/>
  <c r="M146" i="14"/>
  <c r="L146" i="14"/>
  <c r="K146" i="14"/>
  <c r="O145" i="14"/>
  <c r="N145" i="14"/>
  <c r="M145" i="14"/>
  <c r="L145" i="14"/>
  <c r="K145" i="14"/>
  <c r="O144" i="14"/>
  <c r="N144" i="14"/>
  <c r="M144" i="14"/>
  <c r="L144" i="14"/>
  <c r="K144" i="14"/>
  <c r="O143" i="14"/>
  <c r="N143" i="14"/>
  <c r="M143" i="14"/>
  <c r="L143" i="14"/>
  <c r="K143" i="14"/>
  <c r="O142" i="14"/>
  <c r="N142" i="14"/>
  <c r="M142" i="14"/>
  <c r="L142" i="14"/>
  <c r="K142" i="14"/>
  <c r="O141" i="14"/>
  <c r="N141" i="14"/>
  <c r="M141" i="14"/>
  <c r="L141" i="14"/>
  <c r="K141" i="14"/>
  <c r="O140" i="14"/>
  <c r="N140" i="14"/>
  <c r="M140" i="14"/>
  <c r="L140" i="14"/>
  <c r="K140" i="14"/>
  <c r="O139" i="14"/>
  <c r="N139" i="14"/>
  <c r="M139" i="14"/>
  <c r="L139" i="14"/>
  <c r="K139" i="14"/>
  <c r="O138" i="14"/>
  <c r="N138" i="14"/>
  <c r="M138" i="14"/>
  <c r="L138" i="14"/>
  <c r="K138" i="14"/>
  <c r="O137" i="14"/>
  <c r="N137" i="14"/>
  <c r="M137" i="14"/>
  <c r="L137" i="14"/>
  <c r="K137" i="14"/>
  <c r="O136" i="14"/>
  <c r="N136" i="14"/>
  <c r="M136" i="14"/>
  <c r="L136" i="14"/>
  <c r="K136" i="14"/>
  <c r="O135" i="14"/>
  <c r="N135" i="14"/>
  <c r="M135" i="14"/>
  <c r="L135" i="14"/>
  <c r="K135" i="14"/>
  <c r="O134" i="14"/>
  <c r="N134" i="14"/>
  <c r="M134" i="14"/>
  <c r="L134" i="14"/>
  <c r="K134" i="14"/>
  <c r="O133" i="14"/>
  <c r="N133" i="14"/>
  <c r="M133" i="14"/>
  <c r="L133" i="14"/>
  <c r="K133" i="14"/>
  <c r="O132" i="14"/>
  <c r="N132" i="14"/>
  <c r="M132" i="14"/>
  <c r="L132" i="14"/>
  <c r="K132" i="14"/>
  <c r="O131" i="14"/>
  <c r="N131" i="14"/>
  <c r="M131" i="14"/>
  <c r="L131" i="14"/>
  <c r="K131" i="14"/>
  <c r="O130" i="14"/>
  <c r="N130" i="14"/>
  <c r="M130" i="14"/>
  <c r="L130" i="14"/>
  <c r="K130" i="14"/>
  <c r="O129" i="14"/>
  <c r="N129" i="14"/>
  <c r="M129" i="14"/>
  <c r="L129" i="14"/>
  <c r="K129" i="14"/>
  <c r="O128" i="14"/>
  <c r="N128" i="14"/>
  <c r="M128" i="14"/>
  <c r="L128" i="14"/>
  <c r="K128" i="14"/>
  <c r="O127" i="14"/>
  <c r="N127" i="14"/>
  <c r="M127" i="14"/>
  <c r="L127" i="14"/>
  <c r="K127" i="14"/>
  <c r="O126" i="14"/>
  <c r="N126" i="14"/>
  <c r="M126" i="14"/>
  <c r="L126" i="14"/>
  <c r="K126" i="14"/>
  <c r="O125" i="14"/>
  <c r="N125" i="14"/>
  <c r="M125" i="14"/>
  <c r="L125" i="14"/>
  <c r="K125" i="14"/>
  <c r="O124" i="14"/>
  <c r="N124" i="14"/>
  <c r="M124" i="14"/>
  <c r="L124" i="14"/>
  <c r="K124" i="14"/>
  <c r="O123" i="14"/>
  <c r="N123" i="14"/>
  <c r="M123" i="14"/>
  <c r="L123" i="14"/>
  <c r="K123" i="14"/>
  <c r="O122" i="14"/>
  <c r="N122" i="14"/>
  <c r="M122" i="14"/>
  <c r="L122" i="14"/>
  <c r="K122" i="14"/>
  <c r="O121" i="14"/>
  <c r="N121" i="14"/>
  <c r="M121" i="14"/>
  <c r="L121" i="14"/>
  <c r="K121" i="14"/>
  <c r="O120" i="14"/>
  <c r="N120" i="14"/>
  <c r="M120" i="14"/>
  <c r="L120" i="14"/>
  <c r="K120" i="14"/>
  <c r="O119" i="14"/>
  <c r="N119" i="14"/>
  <c r="M119" i="14"/>
  <c r="L119" i="14"/>
  <c r="K119" i="14"/>
  <c r="O118" i="14"/>
  <c r="N118" i="14"/>
  <c r="M118" i="14"/>
  <c r="L118" i="14"/>
  <c r="K118" i="14"/>
  <c r="O117" i="14"/>
  <c r="N117" i="14"/>
  <c r="M117" i="14"/>
  <c r="L117" i="14"/>
  <c r="K117" i="14"/>
  <c r="O116" i="14"/>
  <c r="N116" i="14"/>
  <c r="M116" i="14"/>
  <c r="L116" i="14"/>
  <c r="K116" i="14"/>
  <c r="O115" i="14"/>
  <c r="N115" i="14"/>
  <c r="M115" i="14"/>
  <c r="L115" i="14"/>
  <c r="K115" i="14"/>
  <c r="O114" i="14"/>
  <c r="N114" i="14"/>
  <c r="M114" i="14"/>
  <c r="L114" i="14"/>
  <c r="K114" i="14"/>
  <c r="O113" i="14"/>
  <c r="N113" i="14"/>
  <c r="M113" i="14"/>
  <c r="L113" i="14"/>
  <c r="K113" i="14"/>
  <c r="O112" i="14"/>
  <c r="N112" i="14"/>
  <c r="M112" i="14"/>
  <c r="L112" i="14"/>
  <c r="K112" i="14"/>
  <c r="O111" i="14"/>
  <c r="N111" i="14"/>
  <c r="M111" i="14"/>
  <c r="L111" i="14"/>
  <c r="K111" i="14"/>
  <c r="O110" i="14"/>
  <c r="N110" i="14"/>
  <c r="M110" i="14"/>
  <c r="L110" i="14"/>
  <c r="K110" i="14"/>
  <c r="O109" i="14"/>
  <c r="N109" i="14"/>
  <c r="M109" i="14"/>
  <c r="L109" i="14"/>
  <c r="K109" i="14"/>
  <c r="O108" i="14"/>
  <c r="N108" i="14"/>
  <c r="M108" i="14"/>
  <c r="L108" i="14"/>
  <c r="K108" i="14"/>
  <c r="O107" i="14"/>
  <c r="N107" i="14"/>
  <c r="M107" i="14"/>
  <c r="L107" i="14"/>
  <c r="K107" i="14"/>
  <c r="O106" i="14"/>
  <c r="N106" i="14"/>
  <c r="M106" i="14"/>
  <c r="L106" i="14"/>
  <c r="K106" i="14"/>
  <c r="O105" i="14"/>
  <c r="N105" i="14"/>
  <c r="M105" i="14"/>
  <c r="L105" i="14"/>
  <c r="K105" i="14"/>
  <c r="O104" i="14"/>
  <c r="N104" i="14"/>
  <c r="M104" i="14"/>
  <c r="L104" i="14"/>
  <c r="K104" i="14"/>
  <c r="O103" i="14"/>
  <c r="N103" i="14"/>
  <c r="M103" i="14"/>
  <c r="L103" i="14"/>
  <c r="K103" i="14"/>
  <c r="O102" i="14"/>
  <c r="N102" i="14"/>
  <c r="M102" i="14"/>
  <c r="L102" i="14"/>
  <c r="K102" i="14"/>
  <c r="O101" i="14"/>
  <c r="N101" i="14"/>
  <c r="M101" i="14"/>
  <c r="L101" i="14"/>
  <c r="K101" i="14"/>
  <c r="O100" i="14"/>
  <c r="N100" i="14"/>
  <c r="M100" i="14"/>
  <c r="L100" i="14"/>
  <c r="K100" i="14"/>
  <c r="O99" i="14"/>
  <c r="N99" i="14"/>
  <c r="M99" i="14"/>
  <c r="L99" i="14"/>
  <c r="K99" i="14"/>
  <c r="O98" i="14"/>
  <c r="N98" i="14"/>
  <c r="M98" i="14"/>
  <c r="L98" i="14"/>
  <c r="K98" i="14"/>
  <c r="O97" i="14"/>
  <c r="N97" i="14"/>
  <c r="M97" i="14"/>
  <c r="L97" i="14"/>
  <c r="K97" i="14"/>
  <c r="O96" i="14"/>
  <c r="N96" i="14"/>
  <c r="M96" i="14"/>
  <c r="L96" i="14"/>
  <c r="K96" i="14"/>
  <c r="O95" i="14"/>
  <c r="N95" i="14"/>
  <c r="M95" i="14"/>
  <c r="L95" i="14"/>
  <c r="K95" i="14"/>
  <c r="O94" i="14"/>
  <c r="N94" i="14"/>
  <c r="M94" i="14"/>
  <c r="L94" i="14"/>
  <c r="K94" i="14"/>
  <c r="O93" i="14"/>
  <c r="N93" i="14"/>
  <c r="M93" i="14"/>
  <c r="L93" i="14"/>
  <c r="K93" i="14"/>
  <c r="O92" i="14"/>
  <c r="N92" i="14"/>
  <c r="M92" i="14"/>
  <c r="L92" i="14"/>
  <c r="K92" i="14"/>
  <c r="O91" i="14"/>
  <c r="N91" i="14"/>
  <c r="M91" i="14"/>
  <c r="L91" i="14"/>
  <c r="K91" i="14"/>
  <c r="O90" i="14"/>
  <c r="N90" i="14"/>
  <c r="M90" i="14"/>
  <c r="L90" i="14"/>
  <c r="K90" i="14"/>
  <c r="O89" i="14"/>
  <c r="N89" i="14"/>
  <c r="M89" i="14"/>
  <c r="L89" i="14"/>
  <c r="K89" i="14"/>
  <c r="O88" i="14"/>
  <c r="N88" i="14"/>
  <c r="M88" i="14"/>
  <c r="L88" i="14"/>
  <c r="K88" i="14"/>
  <c r="O87" i="14"/>
  <c r="N87" i="14"/>
  <c r="M87" i="14"/>
  <c r="L87" i="14"/>
  <c r="K87" i="14"/>
  <c r="O86" i="14"/>
  <c r="N86" i="14"/>
  <c r="M86" i="14"/>
  <c r="L86" i="14"/>
  <c r="K86" i="14"/>
  <c r="O85" i="14"/>
  <c r="N85" i="14"/>
  <c r="M85" i="14"/>
  <c r="L85" i="14"/>
  <c r="K85" i="14"/>
  <c r="O84" i="14"/>
  <c r="N84" i="14"/>
  <c r="M84" i="14"/>
  <c r="L84" i="14"/>
  <c r="K84" i="14"/>
  <c r="O83" i="14"/>
  <c r="N83" i="14"/>
  <c r="M83" i="14"/>
  <c r="L83" i="14"/>
  <c r="K83" i="14"/>
  <c r="O82" i="14"/>
  <c r="N82" i="14"/>
  <c r="M82" i="14"/>
  <c r="L82" i="14"/>
  <c r="K82" i="14"/>
  <c r="O81" i="14"/>
  <c r="N81" i="14"/>
  <c r="M81" i="14"/>
  <c r="L81" i="14"/>
  <c r="K81" i="14"/>
  <c r="O80" i="14"/>
  <c r="N80" i="14"/>
  <c r="M80" i="14"/>
  <c r="L80" i="14"/>
  <c r="K80" i="14"/>
  <c r="O79" i="14"/>
  <c r="N79" i="14"/>
  <c r="M79" i="14"/>
  <c r="L79" i="14"/>
  <c r="K79" i="14"/>
  <c r="O78" i="14"/>
  <c r="N78" i="14"/>
  <c r="M78" i="14"/>
  <c r="L78" i="14"/>
  <c r="K78" i="14"/>
  <c r="O77" i="14"/>
  <c r="N77" i="14"/>
  <c r="M77" i="14"/>
  <c r="L77" i="14"/>
  <c r="K77" i="14"/>
  <c r="O76" i="14"/>
  <c r="N76" i="14"/>
  <c r="M76" i="14"/>
  <c r="L76" i="14"/>
  <c r="K76" i="14"/>
  <c r="O75" i="14"/>
  <c r="N75" i="14"/>
  <c r="M75" i="14"/>
  <c r="L75" i="14"/>
  <c r="K75" i="14"/>
  <c r="O74" i="14"/>
  <c r="N74" i="14"/>
  <c r="M74" i="14"/>
  <c r="L74" i="14"/>
  <c r="K74" i="14"/>
  <c r="O73" i="14"/>
  <c r="N73" i="14"/>
  <c r="M73" i="14"/>
  <c r="L73" i="14"/>
  <c r="K73" i="14"/>
  <c r="O72" i="14"/>
  <c r="N72" i="14"/>
  <c r="M72" i="14"/>
  <c r="L72" i="14"/>
  <c r="K72" i="14"/>
  <c r="O71" i="14"/>
  <c r="N71" i="14"/>
  <c r="M71" i="14"/>
  <c r="L71" i="14"/>
  <c r="K71" i="14"/>
  <c r="O70" i="14"/>
  <c r="N70" i="14"/>
  <c r="M70" i="14"/>
  <c r="L70" i="14"/>
  <c r="K70" i="14"/>
  <c r="O69" i="14"/>
  <c r="N69" i="14"/>
  <c r="M69" i="14"/>
  <c r="L69" i="14"/>
  <c r="K69" i="14"/>
  <c r="O68" i="14"/>
  <c r="N68" i="14"/>
  <c r="M68" i="14"/>
  <c r="L68" i="14"/>
  <c r="K68" i="14"/>
  <c r="O67" i="14"/>
  <c r="N67" i="14"/>
  <c r="M67" i="14"/>
  <c r="L67" i="14"/>
  <c r="K67" i="14"/>
  <c r="O66" i="14"/>
  <c r="N66" i="14"/>
  <c r="M66" i="14"/>
  <c r="L66" i="14"/>
  <c r="K66" i="14"/>
  <c r="O65" i="14"/>
  <c r="N65" i="14"/>
  <c r="M65" i="14"/>
  <c r="L65" i="14"/>
  <c r="K65" i="14"/>
  <c r="O64" i="14"/>
  <c r="N64" i="14"/>
  <c r="M64" i="14"/>
  <c r="L64" i="14"/>
  <c r="K64" i="14"/>
  <c r="O63" i="14"/>
  <c r="N63" i="14"/>
  <c r="M63" i="14"/>
  <c r="L63" i="14"/>
  <c r="K63" i="14"/>
  <c r="O62" i="14"/>
  <c r="N62" i="14"/>
  <c r="M62" i="14"/>
  <c r="L62" i="14"/>
  <c r="K62" i="14"/>
  <c r="O61" i="14"/>
  <c r="N61" i="14"/>
  <c r="M61" i="14"/>
  <c r="L61" i="14"/>
  <c r="K61" i="14"/>
  <c r="O60" i="14"/>
  <c r="N60" i="14"/>
  <c r="M60" i="14"/>
  <c r="L60" i="14"/>
  <c r="K60" i="14"/>
  <c r="O59" i="14"/>
  <c r="N59" i="14"/>
  <c r="M59" i="14"/>
  <c r="L59" i="14"/>
  <c r="K59" i="14"/>
  <c r="O58" i="14"/>
  <c r="N58" i="14"/>
  <c r="M58" i="14"/>
  <c r="L58" i="14"/>
  <c r="K58" i="14"/>
  <c r="O57" i="14"/>
  <c r="N57" i="14"/>
  <c r="M57" i="14"/>
  <c r="L57" i="14"/>
  <c r="K57" i="14"/>
  <c r="O56" i="14"/>
  <c r="N56" i="14"/>
  <c r="M56" i="14"/>
  <c r="L56" i="14"/>
  <c r="K56" i="14"/>
  <c r="O55" i="14"/>
  <c r="N55" i="14"/>
  <c r="M55" i="14"/>
  <c r="L55" i="14"/>
  <c r="K55" i="14"/>
  <c r="O54" i="14"/>
  <c r="N54" i="14"/>
  <c r="M54" i="14"/>
  <c r="L54" i="14"/>
  <c r="K54" i="14"/>
  <c r="O53" i="14"/>
  <c r="N53" i="14"/>
  <c r="M53" i="14"/>
  <c r="L53" i="14"/>
  <c r="K53" i="14"/>
  <c r="O52" i="14"/>
  <c r="N52" i="14"/>
  <c r="M52" i="14"/>
  <c r="L52" i="14"/>
  <c r="K52" i="14"/>
  <c r="O51" i="14"/>
  <c r="N51" i="14"/>
  <c r="M51" i="14"/>
  <c r="L51" i="14"/>
  <c r="K51" i="14"/>
  <c r="O50" i="14"/>
  <c r="N50" i="14"/>
  <c r="M50" i="14"/>
  <c r="L50" i="14"/>
  <c r="K50" i="14"/>
  <c r="O49" i="14"/>
  <c r="N49" i="14"/>
  <c r="M49" i="14"/>
  <c r="L49" i="14"/>
  <c r="K49" i="14"/>
  <c r="O48" i="14"/>
  <c r="N48" i="14"/>
  <c r="M48" i="14"/>
  <c r="L48" i="14"/>
  <c r="K48" i="14"/>
  <c r="O47" i="14"/>
  <c r="N47" i="14"/>
  <c r="M47" i="14"/>
  <c r="L47" i="14"/>
  <c r="K47" i="14"/>
  <c r="O46" i="14"/>
  <c r="N46" i="14"/>
  <c r="M46" i="14"/>
  <c r="L46" i="14"/>
  <c r="K46" i="14"/>
  <c r="O45" i="14"/>
  <c r="N45" i="14"/>
  <c r="M45" i="14"/>
  <c r="L45" i="14"/>
  <c r="K45" i="14"/>
  <c r="O44" i="14"/>
  <c r="N44" i="14"/>
  <c r="M44" i="14"/>
  <c r="L44" i="14"/>
  <c r="K44" i="14"/>
  <c r="O43" i="14"/>
  <c r="N43" i="14"/>
  <c r="M43" i="14"/>
  <c r="L43" i="14"/>
  <c r="K43" i="14"/>
  <c r="O42" i="14"/>
  <c r="N42" i="14"/>
  <c r="M42" i="14"/>
  <c r="L42" i="14"/>
  <c r="K42" i="14"/>
  <c r="O41" i="14"/>
  <c r="N41" i="14"/>
  <c r="M41" i="14"/>
  <c r="L41" i="14"/>
  <c r="K41" i="14"/>
  <c r="O40" i="14"/>
  <c r="N40" i="14"/>
  <c r="M40" i="14"/>
  <c r="L40" i="14"/>
  <c r="K40" i="14"/>
  <c r="O39" i="14"/>
  <c r="N39" i="14"/>
  <c r="M39" i="14"/>
  <c r="L39" i="14"/>
  <c r="K39" i="14"/>
  <c r="O38" i="14"/>
  <c r="N38" i="14"/>
  <c r="M38" i="14"/>
  <c r="L38" i="14"/>
  <c r="K38" i="14"/>
  <c r="O37" i="14"/>
  <c r="N37" i="14"/>
  <c r="M37" i="14"/>
  <c r="L37" i="14"/>
  <c r="K37" i="14"/>
  <c r="O36" i="14"/>
  <c r="N36" i="14"/>
  <c r="M36" i="14"/>
  <c r="L36" i="14"/>
  <c r="K36" i="14"/>
  <c r="O35" i="14"/>
  <c r="N35" i="14"/>
  <c r="M35" i="14"/>
  <c r="L35" i="14"/>
  <c r="K35" i="14"/>
  <c r="O34" i="14"/>
  <c r="N34" i="14"/>
  <c r="M34" i="14"/>
  <c r="L34" i="14"/>
  <c r="K34" i="14"/>
  <c r="O33" i="14"/>
  <c r="N33" i="14"/>
  <c r="M33" i="14"/>
  <c r="L33" i="14"/>
  <c r="K33" i="14"/>
  <c r="O32" i="14"/>
  <c r="N32" i="14"/>
  <c r="M32" i="14"/>
  <c r="L32" i="14"/>
  <c r="K32" i="14"/>
  <c r="O31" i="14"/>
  <c r="N31" i="14"/>
  <c r="M31" i="14"/>
  <c r="L31" i="14"/>
  <c r="K31" i="14"/>
  <c r="O30" i="14"/>
  <c r="N30" i="14"/>
  <c r="M30" i="14"/>
  <c r="L30" i="14"/>
  <c r="K30" i="14"/>
  <c r="O29" i="14"/>
  <c r="N29" i="14"/>
  <c r="M29" i="14"/>
  <c r="L29" i="14"/>
  <c r="K29" i="14"/>
  <c r="O28" i="14"/>
  <c r="N28" i="14"/>
  <c r="M28" i="14"/>
  <c r="L28" i="14"/>
  <c r="K28" i="14"/>
  <c r="O27" i="14"/>
  <c r="N27" i="14"/>
  <c r="M27" i="14"/>
  <c r="L27" i="14"/>
  <c r="K27" i="14"/>
  <c r="O26" i="14"/>
  <c r="N26" i="14"/>
  <c r="M26" i="14"/>
  <c r="L26" i="14"/>
  <c r="K26" i="14"/>
  <c r="O25" i="14"/>
  <c r="N25" i="14"/>
  <c r="M25" i="14"/>
  <c r="L25" i="14"/>
  <c r="K25" i="14"/>
  <c r="O24" i="14"/>
  <c r="N24" i="14"/>
  <c r="M24" i="14"/>
  <c r="L24" i="14"/>
  <c r="K24" i="14"/>
  <c r="O23" i="14"/>
  <c r="N23" i="14"/>
  <c r="M23" i="14"/>
  <c r="L23" i="14"/>
  <c r="K23" i="14"/>
  <c r="O22" i="14"/>
  <c r="N22" i="14"/>
  <c r="M22" i="14"/>
  <c r="L22" i="14"/>
  <c r="K22" i="14"/>
  <c r="O21" i="14"/>
  <c r="N21" i="14"/>
  <c r="M21" i="14"/>
  <c r="L21" i="14"/>
  <c r="K21" i="14"/>
  <c r="O20" i="14"/>
  <c r="N20" i="14"/>
  <c r="M20" i="14"/>
  <c r="L20" i="14"/>
  <c r="K20" i="14"/>
  <c r="O19" i="14"/>
  <c r="N19" i="14"/>
  <c r="M19" i="14"/>
  <c r="L19" i="14"/>
  <c r="K19" i="14"/>
  <c r="O18" i="14"/>
  <c r="N18" i="14"/>
  <c r="M18" i="14"/>
  <c r="L18" i="14"/>
  <c r="K18" i="14"/>
  <c r="O17" i="14"/>
  <c r="N17" i="14"/>
  <c r="M17" i="14"/>
  <c r="L17" i="14"/>
  <c r="K17" i="14"/>
  <c r="O16" i="14"/>
  <c r="N16" i="14"/>
  <c r="M16" i="14"/>
  <c r="L16" i="14"/>
  <c r="K16" i="14"/>
  <c r="O15" i="14"/>
  <c r="N15" i="14"/>
  <c r="M15" i="14"/>
  <c r="L15" i="14"/>
  <c r="K15" i="14"/>
  <c r="O14" i="14"/>
  <c r="N14" i="14"/>
  <c r="M14" i="14"/>
  <c r="L14" i="14"/>
  <c r="K14" i="14"/>
  <c r="O13" i="14"/>
  <c r="N13" i="14"/>
  <c r="M13" i="14"/>
  <c r="L13" i="14"/>
  <c r="K13" i="14"/>
  <c r="O12" i="14"/>
  <c r="N12" i="14"/>
  <c r="M12" i="14"/>
  <c r="L12" i="14"/>
  <c r="K12" i="14"/>
  <c r="O270" i="13"/>
  <c r="N270" i="13"/>
  <c r="M270" i="13"/>
  <c r="L270" i="13"/>
  <c r="K270" i="13"/>
  <c r="O269" i="13"/>
  <c r="N269" i="13"/>
  <c r="M269" i="13"/>
  <c r="L269" i="13"/>
  <c r="K269" i="13"/>
  <c r="O268" i="13"/>
  <c r="N268" i="13"/>
  <c r="M268" i="13"/>
  <c r="L268" i="13"/>
  <c r="K268" i="13"/>
  <c r="O267" i="13"/>
  <c r="N267" i="13"/>
  <c r="M267" i="13"/>
  <c r="L267" i="13"/>
  <c r="K267" i="13"/>
  <c r="O266" i="13"/>
  <c r="N266" i="13"/>
  <c r="M266" i="13"/>
  <c r="L266" i="13"/>
  <c r="K266" i="13"/>
  <c r="O265" i="13"/>
  <c r="N265" i="13"/>
  <c r="M265" i="13"/>
  <c r="L265" i="13"/>
  <c r="K265" i="13"/>
  <c r="O264" i="13"/>
  <c r="N264" i="13"/>
  <c r="M264" i="13"/>
  <c r="L264" i="13"/>
  <c r="K264" i="13"/>
  <c r="O263" i="13"/>
  <c r="N263" i="13"/>
  <c r="M263" i="13"/>
  <c r="L263" i="13"/>
  <c r="K263" i="13"/>
  <c r="O262" i="13"/>
  <c r="N262" i="13"/>
  <c r="M262" i="13"/>
  <c r="L262" i="13"/>
  <c r="K262" i="13"/>
  <c r="O261" i="13"/>
  <c r="N261" i="13"/>
  <c r="M261" i="13"/>
  <c r="L261" i="13"/>
  <c r="K261" i="13"/>
  <c r="O260" i="13"/>
  <c r="N260" i="13"/>
  <c r="M260" i="13"/>
  <c r="L260" i="13"/>
  <c r="K260" i="13"/>
  <c r="O259" i="13"/>
  <c r="N259" i="13"/>
  <c r="M259" i="13"/>
  <c r="L259" i="13"/>
  <c r="K259" i="13"/>
  <c r="O258" i="13"/>
  <c r="N258" i="13"/>
  <c r="M258" i="13"/>
  <c r="L258" i="13"/>
  <c r="K258" i="13"/>
  <c r="O257" i="13"/>
  <c r="N257" i="13"/>
  <c r="M257" i="13"/>
  <c r="L257" i="13"/>
  <c r="K257" i="13"/>
  <c r="O256" i="13"/>
  <c r="N256" i="13"/>
  <c r="M256" i="13"/>
  <c r="L256" i="13"/>
  <c r="K256" i="13"/>
  <c r="O255" i="13"/>
  <c r="N255" i="13"/>
  <c r="M255" i="13"/>
  <c r="L255" i="13"/>
  <c r="K255" i="13"/>
  <c r="O254" i="13"/>
  <c r="N254" i="13"/>
  <c r="M254" i="13"/>
  <c r="L254" i="13"/>
  <c r="K254" i="13"/>
  <c r="O253" i="13"/>
  <c r="N253" i="13"/>
  <c r="M253" i="13"/>
  <c r="L253" i="13"/>
  <c r="K253" i="13"/>
  <c r="O252" i="13"/>
  <c r="N252" i="13"/>
  <c r="M252" i="13"/>
  <c r="L252" i="13"/>
  <c r="K252" i="13"/>
  <c r="O251" i="13"/>
  <c r="N251" i="13"/>
  <c r="M251" i="13"/>
  <c r="L251" i="13"/>
  <c r="K251" i="13"/>
  <c r="O250" i="13"/>
  <c r="N250" i="13"/>
  <c r="M250" i="13"/>
  <c r="L250" i="13"/>
  <c r="K250" i="13"/>
  <c r="O249" i="13"/>
  <c r="N249" i="13"/>
  <c r="M249" i="13"/>
  <c r="L249" i="13"/>
  <c r="K249" i="13"/>
  <c r="O248" i="13"/>
  <c r="N248" i="13"/>
  <c r="M248" i="13"/>
  <c r="L248" i="13"/>
  <c r="K248" i="13"/>
  <c r="O247" i="13"/>
  <c r="N247" i="13"/>
  <c r="M247" i="13"/>
  <c r="L247" i="13"/>
  <c r="K247" i="13"/>
  <c r="O246" i="13"/>
  <c r="N246" i="13"/>
  <c r="M246" i="13"/>
  <c r="L246" i="13"/>
  <c r="K246" i="13"/>
  <c r="O245" i="13"/>
  <c r="N245" i="13"/>
  <c r="M245" i="13"/>
  <c r="L245" i="13"/>
  <c r="K245" i="13"/>
  <c r="O244" i="13"/>
  <c r="N244" i="13"/>
  <c r="M244" i="13"/>
  <c r="L244" i="13"/>
  <c r="K244" i="13"/>
  <c r="O243" i="13"/>
  <c r="N243" i="13"/>
  <c r="M243" i="13"/>
  <c r="L243" i="13"/>
  <c r="K243" i="13"/>
  <c r="O242" i="13"/>
  <c r="N242" i="13"/>
  <c r="M242" i="13"/>
  <c r="L242" i="13"/>
  <c r="K242" i="13"/>
  <c r="O241" i="13"/>
  <c r="N241" i="13"/>
  <c r="M241" i="13"/>
  <c r="L241" i="13"/>
  <c r="K241" i="13"/>
  <c r="O240" i="13"/>
  <c r="N240" i="13"/>
  <c r="M240" i="13"/>
  <c r="L240" i="13"/>
  <c r="K240" i="13"/>
  <c r="O239" i="13"/>
  <c r="N239" i="13"/>
  <c r="M239" i="13"/>
  <c r="L239" i="13"/>
  <c r="K239" i="13"/>
  <c r="O238" i="13"/>
  <c r="N238" i="13"/>
  <c r="M238" i="13"/>
  <c r="L238" i="13"/>
  <c r="K238" i="13"/>
  <c r="O237" i="13"/>
  <c r="N237" i="13"/>
  <c r="M237" i="13"/>
  <c r="L237" i="13"/>
  <c r="K237" i="13"/>
  <c r="O236" i="13"/>
  <c r="N236" i="13"/>
  <c r="M236" i="13"/>
  <c r="L236" i="13"/>
  <c r="K236" i="13"/>
  <c r="O235" i="13"/>
  <c r="N235" i="13"/>
  <c r="M235" i="13"/>
  <c r="L235" i="13"/>
  <c r="K235" i="13"/>
  <c r="O234" i="13"/>
  <c r="N234" i="13"/>
  <c r="M234" i="13"/>
  <c r="L234" i="13"/>
  <c r="K234" i="13"/>
  <c r="O233" i="13"/>
  <c r="N233" i="13"/>
  <c r="M233" i="13"/>
  <c r="L233" i="13"/>
  <c r="K233" i="13"/>
  <c r="O232" i="13"/>
  <c r="N232" i="13"/>
  <c r="M232" i="13"/>
  <c r="L232" i="13"/>
  <c r="K232" i="13"/>
  <c r="O231" i="13"/>
  <c r="N231" i="13"/>
  <c r="M231" i="13"/>
  <c r="L231" i="13"/>
  <c r="K231" i="13"/>
  <c r="O230" i="13"/>
  <c r="N230" i="13"/>
  <c r="M230" i="13"/>
  <c r="L230" i="13"/>
  <c r="K230" i="13"/>
  <c r="O229" i="13"/>
  <c r="N229" i="13"/>
  <c r="M229" i="13"/>
  <c r="L229" i="13"/>
  <c r="K229" i="13"/>
  <c r="O228" i="13"/>
  <c r="N228" i="13"/>
  <c r="M228" i="13"/>
  <c r="L228" i="13"/>
  <c r="K228" i="13"/>
  <c r="O227" i="13"/>
  <c r="N227" i="13"/>
  <c r="M227" i="13"/>
  <c r="L227" i="13"/>
  <c r="K227" i="13"/>
  <c r="O226" i="13"/>
  <c r="N226" i="13"/>
  <c r="M226" i="13"/>
  <c r="L226" i="13"/>
  <c r="K226" i="13"/>
  <c r="O225" i="13"/>
  <c r="N225" i="13"/>
  <c r="M225" i="13"/>
  <c r="L225" i="13"/>
  <c r="K225" i="13"/>
  <c r="O224" i="13"/>
  <c r="N224" i="13"/>
  <c r="M224" i="13"/>
  <c r="L224" i="13"/>
  <c r="K224" i="13"/>
  <c r="O223" i="13"/>
  <c r="N223" i="13"/>
  <c r="M223" i="13"/>
  <c r="L223" i="13"/>
  <c r="K223" i="13"/>
  <c r="O222" i="13"/>
  <c r="N222" i="13"/>
  <c r="M222" i="13"/>
  <c r="L222" i="13"/>
  <c r="K222" i="13"/>
  <c r="O221" i="13"/>
  <c r="N221" i="13"/>
  <c r="M221" i="13"/>
  <c r="L221" i="13"/>
  <c r="K221" i="13"/>
  <c r="O220" i="13"/>
  <c r="N220" i="13"/>
  <c r="M220" i="13"/>
  <c r="L220" i="13"/>
  <c r="K220" i="13"/>
  <c r="O219" i="13"/>
  <c r="N219" i="13"/>
  <c r="M219" i="13"/>
  <c r="L219" i="13"/>
  <c r="K219" i="13"/>
  <c r="O218" i="13"/>
  <c r="N218" i="13"/>
  <c r="M218" i="13"/>
  <c r="L218" i="13"/>
  <c r="K218" i="13"/>
  <c r="O217" i="13"/>
  <c r="N217" i="13"/>
  <c r="M217" i="13"/>
  <c r="L217" i="13"/>
  <c r="K217" i="13"/>
  <c r="O216" i="13"/>
  <c r="N216" i="13"/>
  <c r="M216" i="13"/>
  <c r="L216" i="13"/>
  <c r="K216" i="13"/>
  <c r="O215" i="13"/>
  <c r="N215" i="13"/>
  <c r="M215" i="13"/>
  <c r="L215" i="13"/>
  <c r="K215" i="13"/>
  <c r="O214" i="13"/>
  <c r="N214" i="13"/>
  <c r="M214" i="13"/>
  <c r="L214" i="13"/>
  <c r="K214" i="13"/>
  <c r="O213" i="13"/>
  <c r="N213" i="13"/>
  <c r="M213" i="13"/>
  <c r="L213" i="13"/>
  <c r="K213" i="13"/>
  <c r="O212" i="13"/>
  <c r="N212" i="13"/>
  <c r="M212" i="13"/>
  <c r="L212" i="13"/>
  <c r="K212" i="13"/>
  <c r="O211" i="13"/>
  <c r="N211" i="13"/>
  <c r="M211" i="13"/>
  <c r="L211" i="13"/>
  <c r="K211" i="13"/>
  <c r="O210" i="13"/>
  <c r="N210" i="13"/>
  <c r="M210" i="13"/>
  <c r="L210" i="13"/>
  <c r="K210" i="13"/>
  <c r="O209" i="13"/>
  <c r="N209" i="13"/>
  <c r="M209" i="13"/>
  <c r="L209" i="13"/>
  <c r="K209" i="13"/>
  <c r="O208" i="13"/>
  <c r="N208" i="13"/>
  <c r="M208" i="13"/>
  <c r="L208" i="13"/>
  <c r="K208" i="13"/>
  <c r="O207" i="13"/>
  <c r="N207" i="13"/>
  <c r="M207" i="13"/>
  <c r="L207" i="13"/>
  <c r="K207" i="13"/>
  <c r="O206" i="13"/>
  <c r="N206" i="13"/>
  <c r="M206" i="13"/>
  <c r="L206" i="13"/>
  <c r="K206" i="13"/>
  <c r="O205" i="13"/>
  <c r="N205" i="13"/>
  <c r="M205" i="13"/>
  <c r="L205" i="13"/>
  <c r="K205" i="13"/>
  <c r="O204" i="13"/>
  <c r="N204" i="13"/>
  <c r="M204" i="13"/>
  <c r="L204" i="13"/>
  <c r="K204" i="13"/>
  <c r="O203" i="13"/>
  <c r="N203" i="13"/>
  <c r="M203" i="13"/>
  <c r="L203" i="13"/>
  <c r="K203" i="13"/>
  <c r="O202" i="13"/>
  <c r="N202" i="13"/>
  <c r="M202" i="13"/>
  <c r="L202" i="13"/>
  <c r="K202" i="13"/>
  <c r="O201" i="13"/>
  <c r="N201" i="13"/>
  <c r="M201" i="13"/>
  <c r="L201" i="13"/>
  <c r="K201" i="13"/>
  <c r="O200" i="13"/>
  <c r="N200" i="13"/>
  <c r="M200" i="13"/>
  <c r="L200" i="13"/>
  <c r="K200" i="13"/>
  <c r="O199" i="13"/>
  <c r="N199" i="13"/>
  <c r="M199" i="13"/>
  <c r="L199" i="13"/>
  <c r="K199" i="13"/>
  <c r="O198" i="13"/>
  <c r="N198" i="13"/>
  <c r="M198" i="13"/>
  <c r="L198" i="13"/>
  <c r="K198" i="13"/>
  <c r="O197" i="13"/>
  <c r="N197" i="13"/>
  <c r="M197" i="13"/>
  <c r="L197" i="13"/>
  <c r="K197" i="13"/>
  <c r="O196" i="13"/>
  <c r="N196" i="13"/>
  <c r="M196" i="13"/>
  <c r="L196" i="13"/>
  <c r="K196" i="13"/>
  <c r="O195" i="13"/>
  <c r="N195" i="13"/>
  <c r="M195" i="13"/>
  <c r="L195" i="13"/>
  <c r="K195" i="13"/>
  <c r="O194" i="13"/>
  <c r="N194" i="13"/>
  <c r="M194" i="13"/>
  <c r="L194" i="13"/>
  <c r="K194" i="13"/>
  <c r="O193" i="13"/>
  <c r="N193" i="13"/>
  <c r="M193" i="13"/>
  <c r="L193" i="13"/>
  <c r="K193" i="13"/>
  <c r="O192" i="13"/>
  <c r="N192" i="13"/>
  <c r="M192" i="13"/>
  <c r="L192" i="13"/>
  <c r="K192" i="13"/>
  <c r="O191" i="13"/>
  <c r="N191" i="13"/>
  <c r="M191" i="13"/>
  <c r="L191" i="13"/>
  <c r="K191" i="13"/>
  <c r="O190" i="13"/>
  <c r="N190" i="13"/>
  <c r="M190" i="13"/>
  <c r="L190" i="13"/>
  <c r="K190" i="13"/>
  <c r="O189" i="13"/>
  <c r="N189" i="13"/>
  <c r="M189" i="13"/>
  <c r="L189" i="13"/>
  <c r="K189" i="13"/>
  <c r="O188" i="13"/>
  <c r="N188" i="13"/>
  <c r="M188" i="13"/>
  <c r="L188" i="13"/>
  <c r="K188" i="13"/>
  <c r="O187" i="13"/>
  <c r="N187" i="13"/>
  <c r="M187" i="13"/>
  <c r="L187" i="13"/>
  <c r="K187" i="13"/>
  <c r="O186" i="13"/>
  <c r="N186" i="13"/>
  <c r="M186" i="13"/>
  <c r="L186" i="13"/>
  <c r="K186" i="13"/>
  <c r="O185" i="13"/>
  <c r="N185" i="13"/>
  <c r="M185" i="13"/>
  <c r="L185" i="13"/>
  <c r="K185" i="13"/>
  <c r="O184" i="13"/>
  <c r="N184" i="13"/>
  <c r="M184" i="13"/>
  <c r="L184" i="13"/>
  <c r="K184" i="13"/>
  <c r="O183" i="13"/>
  <c r="N183" i="13"/>
  <c r="M183" i="13"/>
  <c r="L183" i="13"/>
  <c r="K183" i="13"/>
  <c r="O182" i="13"/>
  <c r="N182" i="13"/>
  <c r="M182" i="13"/>
  <c r="L182" i="13"/>
  <c r="K182" i="13"/>
  <c r="O181" i="13"/>
  <c r="N181" i="13"/>
  <c r="M181" i="13"/>
  <c r="L181" i="13"/>
  <c r="K181" i="13"/>
  <c r="O180" i="13"/>
  <c r="N180" i="13"/>
  <c r="M180" i="13"/>
  <c r="L180" i="13"/>
  <c r="K180" i="13"/>
  <c r="O179" i="13"/>
  <c r="N179" i="13"/>
  <c r="M179" i="13"/>
  <c r="L179" i="13"/>
  <c r="K179" i="13"/>
  <c r="O178" i="13"/>
  <c r="N178" i="13"/>
  <c r="M178" i="13"/>
  <c r="L178" i="13"/>
  <c r="K178" i="13"/>
  <c r="O177" i="13"/>
  <c r="N177" i="13"/>
  <c r="M177" i="13"/>
  <c r="L177" i="13"/>
  <c r="K177" i="13"/>
  <c r="O176" i="13"/>
  <c r="N176" i="13"/>
  <c r="M176" i="13"/>
  <c r="L176" i="13"/>
  <c r="K176" i="13"/>
  <c r="O175" i="13"/>
  <c r="N175" i="13"/>
  <c r="M175" i="13"/>
  <c r="L175" i="13"/>
  <c r="K175" i="13"/>
  <c r="O174" i="13"/>
  <c r="N174" i="13"/>
  <c r="M174" i="13"/>
  <c r="L174" i="13"/>
  <c r="K174" i="13"/>
  <c r="O173" i="13"/>
  <c r="N173" i="13"/>
  <c r="M173" i="13"/>
  <c r="L173" i="13"/>
  <c r="K173" i="13"/>
  <c r="O172" i="13"/>
  <c r="N172" i="13"/>
  <c r="M172" i="13"/>
  <c r="L172" i="13"/>
  <c r="K172" i="13"/>
  <c r="O171" i="13"/>
  <c r="N171" i="13"/>
  <c r="M171" i="13"/>
  <c r="L171" i="13"/>
  <c r="K171" i="13"/>
  <c r="O170" i="13"/>
  <c r="N170" i="13"/>
  <c r="M170" i="13"/>
  <c r="L170" i="13"/>
  <c r="K170" i="13"/>
  <c r="O169" i="13"/>
  <c r="N169" i="13"/>
  <c r="M169" i="13"/>
  <c r="L169" i="13"/>
  <c r="K169" i="13"/>
  <c r="O168" i="13"/>
  <c r="N168" i="13"/>
  <c r="M168" i="13"/>
  <c r="L168" i="13"/>
  <c r="K168" i="13"/>
  <c r="O167" i="13"/>
  <c r="N167" i="13"/>
  <c r="M167" i="13"/>
  <c r="L167" i="13"/>
  <c r="K167" i="13"/>
  <c r="O166" i="13"/>
  <c r="N166" i="13"/>
  <c r="M166" i="13"/>
  <c r="L166" i="13"/>
  <c r="K166" i="13"/>
  <c r="O165" i="13"/>
  <c r="N165" i="13"/>
  <c r="M165" i="13"/>
  <c r="L165" i="13"/>
  <c r="K165" i="13"/>
  <c r="O164" i="13"/>
  <c r="N164" i="13"/>
  <c r="M164" i="13"/>
  <c r="L164" i="13"/>
  <c r="K164" i="13"/>
  <c r="O163" i="13"/>
  <c r="N163" i="13"/>
  <c r="M163" i="13"/>
  <c r="L163" i="13"/>
  <c r="K163" i="13"/>
  <c r="O162" i="13"/>
  <c r="N162" i="13"/>
  <c r="M162" i="13"/>
  <c r="L162" i="13"/>
  <c r="K162" i="13"/>
  <c r="O161" i="13"/>
  <c r="N161" i="13"/>
  <c r="M161" i="13"/>
  <c r="L161" i="13"/>
  <c r="K161" i="13"/>
  <c r="O160" i="13"/>
  <c r="N160" i="13"/>
  <c r="M160" i="13"/>
  <c r="L160" i="13"/>
  <c r="K160" i="13"/>
  <c r="O159" i="13"/>
  <c r="N159" i="13"/>
  <c r="M159" i="13"/>
  <c r="L159" i="13"/>
  <c r="K159" i="13"/>
  <c r="O158" i="13"/>
  <c r="N158" i="13"/>
  <c r="M158" i="13"/>
  <c r="L158" i="13"/>
  <c r="K158" i="13"/>
  <c r="O157" i="13"/>
  <c r="N157" i="13"/>
  <c r="M157" i="13"/>
  <c r="L157" i="13"/>
  <c r="K157" i="13"/>
  <c r="O156" i="13"/>
  <c r="N156" i="13"/>
  <c r="M156" i="13"/>
  <c r="L156" i="13"/>
  <c r="K156" i="13"/>
  <c r="O155" i="13"/>
  <c r="N155" i="13"/>
  <c r="M155" i="13"/>
  <c r="L155" i="13"/>
  <c r="K155" i="13"/>
  <c r="O154" i="13"/>
  <c r="N154" i="13"/>
  <c r="M154" i="13"/>
  <c r="L154" i="13"/>
  <c r="K154" i="13"/>
  <c r="O153" i="13"/>
  <c r="N153" i="13"/>
  <c r="M153" i="13"/>
  <c r="L153" i="13"/>
  <c r="K153" i="13"/>
  <c r="O152" i="13"/>
  <c r="N152" i="13"/>
  <c r="M152" i="13"/>
  <c r="L152" i="13"/>
  <c r="K152" i="13"/>
  <c r="O151" i="13"/>
  <c r="N151" i="13"/>
  <c r="M151" i="13"/>
  <c r="L151" i="13"/>
  <c r="K151" i="13"/>
  <c r="O150" i="13"/>
  <c r="N150" i="13"/>
  <c r="M150" i="13"/>
  <c r="L150" i="13"/>
  <c r="K150" i="13"/>
  <c r="O149" i="13"/>
  <c r="N149" i="13"/>
  <c r="M149" i="13"/>
  <c r="L149" i="13"/>
  <c r="K149" i="13"/>
  <c r="O148" i="13"/>
  <c r="N148" i="13"/>
  <c r="M148" i="13"/>
  <c r="L148" i="13"/>
  <c r="K148" i="13"/>
  <c r="O147" i="13"/>
  <c r="N147" i="13"/>
  <c r="M147" i="13"/>
  <c r="L147" i="13"/>
  <c r="K147" i="13"/>
  <c r="O146" i="13"/>
  <c r="N146" i="13"/>
  <c r="M146" i="13"/>
  <c r="L146" i="13"/>
  <c r="K146" i="13"/>
  <c r="O145" i="13"/>
  <c r="N145" i="13"/>
  <c r="M145" i="13"/>
  <c r="L145" i="13"/>
  <c r="K145" i="13"/>
  <c r="O144" i="13"/>
  <c r="N144" i="13"/>
  <c r="M144" i="13"/>
  <c r="L144" i="13"/>
  <c r="K144" i="13"/>
  <c r="O143" i="13"/>
  <c r="N143" i="13"/>
  <c r="M143" i="13"/>
  <c r="L143" i="13"/>
  <c r="K143" i="13"/>
  <c r="O142" i="13"/>
  <c r="N142" i="13"/>
  <c r="M142" i="13"/>
  <c r="L142" i="13"/>
  <c r="K142" i="13"/>
  <c r="O141" i="13"/>
  <c r="N141" i="13"/>
  <c r="M141" i="13"/>
  <c r="L141" i="13"/>
  <c r="K141" i="13"/>
  <c r="O140" i="13"/>
  <c r="N140" i="13"/>
  <c r="M140" i="13"/>
  <c r="L140" i="13"/>
  <c r="K140" i="13"/>
  <c r="O139" i="13"/>
  <c r="N139" i="13"/>
  <c r="M139" i="13"/>
  <c r="L139" i="13"/>
  <c r="K139" i="13"/>
  <c r="O138" i="13"/>
  <c r="N138" i="13"/>
  <c r="M138" i="13"/>
  <c r="L138" i="13"/>
  <c r="K138" i="13"/>
  <c r="O137" i="13"/>
  <c r="N137" i="13"/>
  <c r="M137" i="13"/>
  <c r="L137" i="13"/>
  <c r="K137" i="13"/>
  <c r="O136" i="13"/>
  <c r="N136" i="13"/>
  <c r="M136" i="13"/>
  <c r="L136" i="13"/>
  <c r="K136" i="13"/>
  <c r="O135" i="13"/>
  <c r="N135" i="13"/>
  <c r="M135" i="13"/>
  <c r="L135" i="13"/>
  <c r="K135" i="13"/>
  <c r="O134" i="13"/>
  <c r="N134" i="13"/>
  <c r="M134" i="13"/>
  <c r="L134" i="13"/>
  <c r="K134" i="13"/>
  <c r="O133" i="13"/>
  <c r="N133" i="13"/>
  <c r="M133" i="13"/>
  <c r="L133" i="13"/>
  <c r="K133" i="13"/>
  <c r="O132" i="13"/>
  <c r="N132" i="13"/>
  <c r="M132" i="13"/>
  <c r="L132" i="13"/>
  <c r="K132" i="13"/>
  <c r="O131" i="13"/>
  <c r="N131" i="13"/>
  <c r="M131" i="13"/>
  <c r="L131" i="13"/>
  <c r="K131" i="13"/>
  <c r="O130" i="13"/>
  <c r="N130" i="13"/>
  <c r="M130" i="13"/>
  <c r="L130" i="13"/>
  <c r="K130" i="13"/>
  <c r="O129" i="13"/>
  <c r="N129" i="13"/>
  <c r="M129" i="13"/>
  <c r="L129" i="13"/>
  <c r="K129" i="13"/>
  <c r="O128" i="13"/>
  <c r="N128" i="13"/>
  <c r="M128" i="13"/>
  <c r="L128" i="13"/>
  <c r="K128" i="13"/>
  <c r="O127" i="13"/>
  <c r="N127" i="13"/>
  <c r="M127" i="13"/>
  <c r="L127" i="13"/>
  <c r="K127" i="13"/>
  <c r="O126" i="13"/>
  <c r="N126" i="13"/>
  <c r="M126" i="13"/>
  <c r="L126" i="13"/>
  <c r="K126" i="13"/>
  <c r="O125" i="13"/>
  <c r="N125" i="13"/>
  <c r="M125" i="13"/>
  <c r="L125" i="13"/>
  <c r="K125" i="13"/>
  <c r="O124" i="13"/>
  <c r="N124" i="13"/>
  <c r="M124" i="13"/>
  <c r="L124" i="13"/>
  <c r="K124" i="13"/>
  <c r="O123" i="13"/>
  <c r="N123" i="13"/>
  <c r="M123" i="13"/>
  <c r="L123" i="13"/>
  <c r="K123" i="13"/>
  <c r="O122" i="13"/>
  <c r="N122" i="13"/>
  <c r="M122" i="13"/>
  <c r="L122" i="13"/>
  <c r="K122" i="13"/>
  <c r="O121" i="13"/>
  <c r="N121" i="13"/>
  <c r="M121" i="13"/>
  <c r="L121" i="13"/>
  <c r="K121" i="13"/>
  <c r="O120" i="13"/>
  <c r="N120" i="13"/>
  <c r="M120" i="13"/>
  <c r="L120" i="13"/>
  <c r="K120" i="13"/>
  <c r="O119" i="13"/>
  <c r="N119" i="13"/>
  <c r="M119" i="13"/>
  <c r="L119" i="13"/>
  <c r="K119" i="13"/>
  <c r="O118" i="13"/>
  <c r="N118" i="13"/>
  <c r="M118" i="13"/>
  <c r="L118" i="13"/>
  <c r="K118" i="13"/>
  <c r="O117" i="13"/>
  <c r="N117" i="13"/>
  <c r="M117" i="13"/>
  <c r="L117" i="13"/>
  <c r="K117" i="13"/>
  <c r="O116" i="13"/>
  <c r="N116" i="13"/>
  <c r="M116" i="13"/>
  <c r="L116" i="13"/>
  <c r="K116" i="13"/>
  <c r="O115" i="13"/>
  <c r="N115" i="13"/>
  <c r="M115" i="13"/>
  <c r="L115" i="13"/>
  <c r="K115" i="13"/>
  <c r="O114" i="13"/>
  <c r="N114" i="13"/>
  <c r="M114" i="13"/>
  <c r="L114" i="13"/>
  <c r="K114" i="13"/>
  <c r="O113" i="13"/>
  <c r="N113" i="13"/>
  <c r="M113" i="13"/>
  <c r="L113" i="13"/>
  <c r="K113" i="13"/>
  <c r="O112" i="13"/>
  <c r="N112" i="13"/>
  <c r="M112" i="13"/>
  <c r="L112" i="13"/>
  <c r="K112" i="13"/>
  <c r="O111" i="13"/>
  <c r="N111" i="13"/>
  <c r="M111" i="13"/>
  <c r="L111" i="13"/>
  <c r="K111" i="13"/>
  <c r="O110" i="13"/>
  <c r="N110" i="13"/>
  <c r="M110" i="13"/>
  <c r="L110" i="13"/>
  <c r="K110" i="13"/>
  <c r="O109" i="13"/>
  <c r="N109" i="13"/>
  <c r="M109" i="13"/>
  <c r="L109" i="13"/>
  <c r="K109" i="13"/>
  <c r="O108" i="13"/>
  <c r="N108" i="13"/>
  <c r="M108" i="13"/>
  <c r="L108" i="13"/>
  <c r="K108" i="13"/>
  <c r="O107" i="13"/>
  <c r="N107" i="13"/>
  <c r="M107" i="13"/>
  <c r="L107" i="13"/>
  <c r="K107" i="13"/>
  <c r="O106" i="13"/>
  <c r="N106" i="13"/>
  <c r="M106" i="13"/>
  <c r="L106" i="13"/>
  <c r="K106" i="13"/>
  <c r="O105" i="13"/>
  <c r="N105" i="13"/>
  <c r="M105" i="13"/>
  <c r="L105" i="13"/>
  <c r="K105" i="13"/>
  <c r="O104" i="13"/>
  <c r="N104" i="13"/>
  <c r="M104" i="13"/>
  <c r="L104" i="13"/>
  <c r="K104" i="13"/>
  <c r="O103" i="13"/>
  <c r="N103" i="13"/>
  <c r="M103" i="13"/>
  <c r="L103" i="13"/>
  <c r="K103" i="13"/>
  <c r="O102" i="13"/>
  <c r="N102" i="13"/>
  <c r="M102" i="13"/>
  <c r="L102" i="13"/>
  <c r="K102" i="13"/>
  <c r="O101" i="13"/>
  <c r="N101" i="13"/>
  <c r="M101" i="13"/>
  <c r="L101" i="13"/>
  <c r="K101" i="13"/>
  <c r="O100" i="13"/>
  <c r="N100" i="13"/>
  <c r="M100" i="13"/>
  <c r="L100" i="13"/>
  <c r="K100" i="13"/>
  <c r="O99" i="13"/>
  <c r="N99" i="13"/>
  <c r="M99" i="13"/>
  <c r="L99" i="13"/>
  <c r="K99" i="13"/>
  <c r="O98" i="13"/>
  <c r="N98" i="13"/>
  <c r="M98" i="13"/>
  <c r="L98" i="13"/>
  <c r="K98" i="13"/>
  <c r="O97" i="13"/>
  <c r="N97" i="13"/>
  <c r="M97" i="13"/>
  <c r="L97" i="13"/>
  <c r="K97" i="13"/>
  <c r="O96" i="13"/>
  <c r="N96" i="13"/>
  <c r="M96" i="13"/>
  <c r="L96" i="13"/>
  <c r="K96" i="13"/>
  <c r="O95" i="13"/>
  <c r="N95" i="13"/>
  <c r="M95" i="13"/>
  <c r="L95" i="13"/>
  <c r="K95" i="13"/>
  <c r="O94" i="13"/>
  <c r="N94" i="13"/>
  <c r="M94" i="13"/>
  <c r="L94" i="13"/>
  <c r="K94" i="13"/>
  <c r="O93" i="13"/>
  <c r="N93" i="13"/>
  <c r="M93" i="13"/>
  <c r="L93" i="13"/>
  <c r="K93" i="13"/>
  <c r="O92" i="13"/>
  <c r="N92" i="13"/>
  <c r="M92" i="13"/>
  <c r="L92" i="13"/>
  <c r="K92" i="13"/>
  <c r="O91" i="13"/>
  <c r="N91" i="13"/>
  <c r="M91" i="13"/>
  <c r="L91" i="13"/>
  <c r="K91" i="13"/>
  <c r="O90" i="13"/>
  <c r="N90" i="13"/>
  <c r="M90" i="13"/>
  <c r="L90" i="13"/>
  <c r="K90" i="13"/>
  <c r="O89" i="13"/>
  <c r="N89" i="13"/>
  <c r="M89" i="13"/>
  <c r="L89" i="13"/>
  <c r="K89" i="13"/>
  <c r="O88" i="13"/>
  <c r="N88" i="13"/>
  <c r="M88" i="13"/>
  <c r="L88" i="13"/>
  <c r="K88" i="13"/>
  <c r="O87" i="13"/>
  <c r="N87" i="13"/>
  <c r="M87" i="13"/>
  <c r="L87" i="13"/>
  <c r="K87" i="13"/>
  <c r="O86" i="13"/>
  <c r="N86" i="13"/>
  <c r="M86" i="13"/>
  <c r="L86" i="13"/>
  <c r="K86" i="13"/>
  <c r="O85" i="13"/>
  <c r="N85" i="13"/>
  <c r="M85" i="13"/>
  <c r="L85" i="13"/>
  <c r="K85" i="13"/>
  <c r="O84" i="13"/>
  <c r="N84" i="13"/>
  <c r="M84" i="13"/>
  <c r="L84" i="13"/>
  <c r="K84" i="13"/>
  <c r="O83" i="13"/>
  <c r="N83" i="13"/>
  <c r="M83" i="13"/>
  <c r="L83" i="13"/>
  <c r="K83" i="13"/>
  <c r="O82" i="13"/>
  <c r="N82" i="13"/>
  <c r="M82" i="13"/>
  <c r="L82" i="13"/>
  <c r="K82" i="13"/>
  <c r="O81" i="13"/>
  <c r="N81" i="13"/>
  <c r="M81" i="13"/>
  <c r="L81" i="13"/>
  <c r="K81" i="13"/>
  <c r="O80" i="13"/>
  <c r="N80" i="13"/>
  <c r="M80" i="13"/>
  <c r="L80" i="13"/>
  <c r="K80" i="13"/>
  <c r="O79" i="13"/>
  <c r="N79" i="13"/>
  <c r="M79" i="13"/>
  <c r="L79" i="13"/>
  <c r="K79" i="13"/>
  <c r="O78" i="13"/>
  <c r="N78" i="13"/>
  <c r="M78" i="13"/>
  <c r="L78" i="13"/>
  <c r="K78" i="13"/>
  <c r="O77" i="13"/>
  <c r="N77" i="13"/>
  <c r="M77" i="13"/>
  <c r="L77" i="13"/>
  <c r="K77" i="13"/>
  <c r="O76" i="13"/>
  <c r="N76" i="13"/>
  <c r="M76" i="13"/>
  <c r="L76" i="13"/>
  <c r="K76" i="13"/>
  <c r="O75" i="13"/>
  <c r="N75" i="13"/>
  <c r="M75" i="13"/>
  <c r="L75" i="13"/>
  <c r="K75" i="13"/>
  <c r="O74" i="13"/>
  <c r="N74" i="13"/>
  <c r="M74" i="13"/>
  <c r="L74" i="13"/>
  <c r="K74" i="13"/>
  <c r="O73" i="13"/>
  <c r="N73" i="13"/>
  <c r="M73" i="13"/>
  <c r="L73" i="13"/>
  <c r="K73" i="13"/>
  <c r="O72" i="13"/>
  <c r="N72" i="13"/>
  <c r="M72" i="13"/>
  <c r="L72" i="13"/>
  <c r="K72" i="13"/>
  <c r="O71" i="13"/>
  <c r="N71" i="13"/>
  <c r="M71" i="13"/>
  <c r="L71" i="13"/>
  <c r="K71" i="13"/>
  <c r="O70" i="13"/>
  <c r="N70" i="13"/>
  <c r="M70" i="13"/>
  <c r="L70" i="13"/>
  <c r="K70" i="13"/>
  <c r="O69" i="13"/>
  <c r="N69" i="13"/>
  <c r="M69" i="13"/>
  <c r="L69" i="13"/>
  <c r="K69" i="13"/>
  <c r="O68" i="13"/>
  <c r="N68" i="13"/>
  <c r="M68" i="13"/>
  <c r="L68" i="13"/>
  <c r="K68" i="13"/>
  <c r="O67" i="13"/>
  <c r="N67" i="13"/>
  <c r="M67" i="13"/>
  <c r="L67" i="13"/>
  <c r="K67" i="13"/>
  <c r="O66" i="13"/>
  <c r="N66" i="13"/>
  <c r="M66" i="13"/>
  <c r="L66" i="13"/>
  <c r="K66" i="13"/>
  <c r="O65" i="13"/>
  <c r="N65" i="13"/>
  <c r="M65" i="13"/>
  <c r="L65" i="13"/>
  <c r="K65" i="13"/>
  <c r="O64" i="13"/>
  <c r="N64" i="13"/>
  <c r="M64" i="13"/>
  <c r="L64" i="13"/>
  <c r="K64" i="13"/>
  <c r="O63" i="13"/>
  <c r="N63" i="13"/>
  <c r="M63" i="13"/>
  <c r="L63" i="13"/>
  <c r="K63" i="13"/>
  <c r="O62" i="13"/>
  <c r="N62" i="13"/>
  <c r="M62" i="13"/>
  <c r="L62" i="13"/>
  <c r="K62" i="13"/>
  <c r="O61" i="13"/>
  <c r="N61" i="13"/>
  <c r="M61" i="13"/>
  <c r="L61" i="13"/>
  <c r="K61" i="13"/>
  <c r="O60" i="13"/>
  <c r="N60" i="13"/>
  <c r="M60" i="13"/>
  <c r="L60" i="13"/>
  <c r="K60" i="13"/>
  <c r="O59" i="13"/>
  <c r="N59" i="13"/>
  <c r="M59" i="13"/>
  <c r="L59" i="13"/>
  <c r="K59" i="13"/>
  <c r="O58" i="13"/>
  <c r="N58" i="13"/>
  <c r="M58" i="13"/>
  <c r="L58" i="13"/>
  <c r="K58" i="13"/>
  <c r="O57" i="13"/>
  <c r="N57" i="13"/>
  <c r="M57" i="13"/>
  <c r="L57" i="13"/>
  <c r="K57" i="13"/>
  <c r="O56" i="13"/>
  <c r="N56" i="13"/>
  <c r="M56" i="13"/>
  <c r="L56" i="13"/>
  <c r="K56" i="13"/>
  <c r="O55" i="13"/>
  <c r="N55" i="13"/>
  <c r="M55" i="13"/>
  <c r="L55" i="13"/>
  <c r="K55" i="13"/>
  <c r="O54" i="13"/>
  <c r="N54" i="13"/>
  <c r="M54" i="13"/>
  <c r="L54" i="13"/>
  <c r="K54" i="13"/>
  <c r="O53" i="13"/>
  <c r="N53" i="13"/>
  <c r="M53" i="13"/>
  <c r="L53" i="13"/>
  <c r="K53" i="13"/>
  <c r="O52" i="13"/>
  <c r="N52" i="13"/>
  <c r="M52" i="13"/>
  <c r="L52" i="13"/>
  <c r="K52" i="13"/>
  <c r="O51" i="13"/>
  <c r="N51" i="13"/>
  <c r="M51" i="13"/>
  <c r="L51" i="13"/>
  <c r="K51" i="13"/>
  <c r="O50" i="13"/>
  <c r="N50" i="13"/>
  <c r="M50" i="13"/>
  <c r="L50" i="13"/>
  <c r="K50" i="13"/>
  <c r="O49" i="13"/>
  <c r="N49" i="13"/>
  <c r="M49" i="13"/>
  <c r="L49" i="13"/>
  <c r="K49" i="13"/>
  <c r="O48" i="13"/>
  <c r="N48" i="13"/>
  <c r="M48" i="13"/>
  <c r="L48" i="13"/>
  <c r="K48" i="13"/>
  <c r="O47" i="13"/>
  <c r="N47" i="13"/>
  <c r="M47" i="13"/>
  <c r="L47" i="13"/>
  <c r="K47" i="13"/>
  <c r="O46" i="13"/>
  <c r="N46" i="13"/>
  <c r="M46" i="13"/>
  <c r="L46" i="13"/>
  <c r="K46" i="13"/>
  <c r="O45" i="13"/>
  <c r="N45" i="13"/>
  <c r="M45" i="13"/>
  <c r="L45" i="13"/>
  <c r="K45" i="13"/>
  <c r="O44" i="13"/>
  <c r="N44" i="13"/>
  <c r="M44" i="13"/>
  <c r="L44" i="13"/>
  <c r="K44" i="13"/>
  <c r="O43" i="13"/>
  <c r="N43" i="13"/>
  <c r="M43" i="13"/>
  <c r="L43" i="13"/>
  <c r="K43" i="13"/>
  <c r="O42" i="13"/>
  <c r="N42" i="13"/>
  <c r="M42" i="13"/>
  <c r="L42" i="13"/>
  <c r="K42" i="13"/>
  <c r="O41" i="13"/>
  <c r="N41" i="13"/>
  <c r="M41" i="13"/>
  <c r="L41" i="13"/>
  <c r="K41" i="13"/>
  <c r="O40" i="13"/>
  <c r="N40" i="13"/>
  <c r="M40" i="13"/>
  <c r="L40" i="13"/>
  <c r="K40" i="13"/>
  <c r="O39" i="13"/>
  <c r="N39" i="13"/>
  <c r="M39" i="13"/>
  <c r="L39" i="13"/>
  <c r="K39" i="13"/>
  <c r="O38" i="13"/>
  <c r="N38" i="13"/>
  <c r="M38" i="13"/>
  <c r="L38" i="13"/>
  <c r="K38" i="13"/>
  <c r="O37" i="13"/>
  <c r="N37" i="13"/>
  <c r="M37" i="13"/>
  <c r="L37" i="13"/>
  <c r="K37" i="13"/>
  <c r="O36" i="13"/>
  <c r="N36" i="13"/>
  <c r="M36" i="13"/>
  <c r="L36" i="13"/>
  <c r="K36" i="13"/>
  <c r="O35" i="13"/>
  <c r="N35" i="13"/>
  <c r="M35" i="13"/>
  <c r="L35" i="13"/>
  <c r="K35" i="13"/>
  <c r="O34" i="13"/>
  <c r="N34" i="13"/>
  <c r="M34" i="13"/>
  <c r="L34" i="13"/>
  <c r="K34" i="13"/>
  <c r="O33" i="13"/>
  <c r="N33" i="13"/>
  <c r="M33" i="13"/>
  <c r="L33" i="13"/>
  <c r="K33" i="13"/>
  <c r="O32" i="13"/>
  <c r="N32" i="13"/>
  <c r="M32" i="13"/>
  <c r="L32" i="13"/>
  <c r="K32" i="13"/>
  <c r="O31" i="13"/>
  <c r="N31" i="13"/>
  <c r="M31" i="13"/>
  <c r="L31" i="13"/>
  <c r="K31" i="13"/>
  <c r="O30" i="13"/>
  <c r="N30" i="13"/>
  <c r="M30" i="13"/>
  <c r="L30" i="13"/>
  <c r="K30" i="13"/>
  <c r="O29" i="13"/>
  <c r="N29" i="13"/>
  <c r="M29" i="13"/>
  <c r="L29" i="13"/>
  <c r="K29" i="13"/>
  <c r="O28" i="13"/>
  <c r="N28" i="13"/>
  <c r="M28" i="13"/>
  <c r="L28" i="13"/>
  <c r="K28" i="13"/>
  <c r="O27" i="13"/>
  <c r="N27" i="13"/>
  <c r="M27" i="13"/>
  <c r="L27" i="13"/>
  <c r="K27" i="13"/>
  <c r="O26" i="13"/>
  <c r="N26" i="13"/>
  <c r="M26" i="13"/>
  <c r="L26" i="13"/>
  <c r="K26" i="13"/>
  <c r="O25" i="13"/>
  <c r="N25" i="13"/>
  <c r="M25" i="13"/>
  <c r="L25" i="13"/>
  <c r="K25" i="13"/>
  <c r="O24" i="13"/>
  <c r="N24" i="13"/>
  <c r="M24" i="13"/>
  <c r="L24" i="13"/>
  <c r="K24" i="13"/>
  <c r="O23" i="13"/>
  <c r="N23" i="13"/>
  <c r="M23" i="13"/>
  <c r="L23" i="13"/>
  <c r="K23" i="13"/>
  <c r="O22" i="13"/>
  <c r="N22" i="13"/>
  <c r="M22" i="13"/>
  <c r="L22" i="13"/>
  <c r="K22" i="13"/>
  <c r="O21" i="13"/>
  <c r="N21" i="13"/>
  <c r="M21" i="13"/>
  <c r="L21" i="13"/>
  <c r="K21" i="13"/>
  <c r="O20" i="13"/>
  <c r="N20" i="13"/>
  <c r="M20" i="13"/>
  <c r="L20" i="13"/>
  <c r="K20" i="13"/>
  <c r="O19" i="13"/>
  <c r="N19" i="13"/>
  <c r="M19" i="13"/>
  <c r="L19" i="13"/>
  <c r="K19" i="13"/>
  <c r="O18" i="13"/>
  <c r="N18" i="13"/>
  <c r="M18" i="13"/>
  <c r="L18" i="13"/>
  <c r="K18" i="13"/>
  <c r="O17" i="13"/>
  <c r="N17" i="13"/>
  <c r="M17" i="13"/>
  <c r="L17" i="13"/>
  <c r="K17" i="13"/>
  <c r="O16" i="13"/>
  <c r="N16" i="13"/>
  <c r="M16" i="13"/>
  <c r="L16" i="13"/>
  <c r="K16" i="13"/>
  <c r="O15" i="13"/>
  <c r="N15" i="13"/>
  <c r="M15" i="13"/>
  <c r="L15" i="13"/>
  <c r="K15" i="13"/>
  <c r="O14" i="13"/>
  <c r="N14" i="13"/>
  <c r="M14" i="13"/>
  <c r="L14" i="13"/>
  <c r="K14" i="13"/>
  <c r="O13" i="13"/>
  <c r="N13" i="13"/>
  <c r="M13" i="13"/>
  <c r="L13" i="13"/>
  <c r="K13" i="13"/>
  <c r="O12" i="13"/>
  <c r="N12" i="13"/>
  <c r="M12" i="13"/>
  <c r="L12" i="13"/>
  <c r="K12" i="13"/>
  <c r="O270" i="12"/>
  <c r="N270" i="12"/>
  <c r="M270" i="12"/>
  <c r="L270" i="12"/>
  <c r="K270" i="12"/>
  <c r="O269" i="12"/>
  <c r="N269" i="12"/>
  <c r="M269" i="12"/>
  <c r="L269" i="12"/>
  <c r="K269" i="12"/>
  <c r="O268" i="12"/>
  <c r="N268" i="12"/>
  <c r="M268" i="12"/>
  <c r="L268" i="12"/>
  <c r="K268" i="12"/>
  <c r="O267" i="12"/>
  <c r="N267" i="12"/>
  <c r="M267" i="12"/>
  <c r="L267" i="12"/>
  <c r="K267" i="12"/>
  <c r="O266" i="12"/>
  <c r="N266" i="12"/>
  <c r="M266" i="12"/>
  <c r="L266" i="12"/>
  <c r="K266" i="12"/>
  <c r="O265" i="12"/>
  <c r="N265" i="12"/>
  <c r="M265" i="12"/>
  <c r="L265" i="12"/>
  <c r="K265" i="12"/>
  <c r="O264" i="12"/>
  <c r="N264" i="12"/>
  <c r="M264" i="12"/>
  <c r="L264" i="12"/>
  <c r="K264" i="12"/>
  <c r="O263" i="12"/>
  <c r="N263" i="12"/>
  <c r="M263" i="12"/>
  <c r="L263" i="12"/>
  <c r="K263" i="12"/>
  <c r="O262" i="12"/>
  <c r="N262" i="12"/>
  <c r="M262" i="12"/>
  <c r="L262" i="12"/>
  <c r="K262" i="12"/>
  <c r="O261" i="12"/>
  <c r="N261" i="12"/>
  <c r="M261" i="12"/>
  <c r="L261" i="12"/>
  <c r="K261" i="12"/>
  <c r="O260" i="12"/>
  <c r="N260" i="12"/>
  <c r="M260" i="12"/>
  <c r="L260" i="12"/>
  <c r="K260" i="12"/>
  <c r="O259" i="12"/>
  <c r="N259" i="12"/>
  <c r="M259" i="12"/>
  <c r="L259" i="12"/>
  <c r="K259" i="12"/>
  <c r="O258" i="12"/>
  <c r="N258" i="12"/>
  <c r="M258" i="12"/>
  <c r="L258" i="12"/>
  <c r="K258" i="12"/>
  <c r="O257" i="12"/>
  <c r="N257" i="12"/>
  <c r="M257" i="12"/>
  <c r="L257" i="12"/>
  <c r="K257" i="12"/>
  <c r="O256" i="12"/>
  <c r="N256" i="12"/>
  <c r="M256" i="12"/>
  <c r="L256" i="12"/>
  <c r="K256" i="12"/>
  <c r="O255" i="12"/>
  <c r="N255" i="12"/>
  <c r="M255" i="12"/>
  <c r="L255" i="12"/>
  <c r="K255" i="12"/>
  <c r="O254" i="12"/>
  <c r="N254" i="12"/>
  <c r="M254" i="12"/>
  <c r="L254" i="12"/>
  <c r="K254" i="12"/>
  <c r="O253" i="12"/>
  <c r="N253" i="12"/>
  <c r="M253" i="12"/>
  <c r="L253" i="12"/>
  <c r="K253" i="12"/>
  <c r="O252" i="12"/>
  <c r="N252" i="12"/>
  <c r="M252" i="12"/>
  <c r="L252" i="12"/>
  <c r="K252" i="12"/>
  <c r="O251" i="12"/>
  <c r="N251" i="12"/>
  <c r="M251" i="12"/>
  <c r="L251" i="12"/>
  <c r="K251" i="12"/>
  <c r="O250" i="12"/>
  <c r="N250" i="12"/>
  <c r="M250" i="12"/>
  <c r="L250" i="12"/>
  <c r="K250" i="12"/>
  <c r="O249" i="12"/>
  <c r="N249" i="12"/>
  <c r="M249" i="12"/>
  <c r="L249" i="12"/>
  <c r="K249" i="12"/>
  <c r="O248" i="12"/>
  <c r="N248" i="12"/>
  <c r="M248" i="12"/>
  <c r="L248" i="12"/>
  <c r="K248" i="12"/>
  <c r="O247" i="12"/>
  <c r="N247" i="12"/>
  <c r="M247" i="12"/>
  <c r="L247" i="12"/>
  <c r="K247" i="12"/>
  <c r="O246" i="12"/>
  <c r="N246" i="12"/>
  <c r="M246" i="12"/>
  <c r="L246" i="12"/>
  <c r="K246" i="12"/>
  <c r="O245" i="12"/>
  <c r="N245" i="12"/>
  <c r="M245" i="12"/>
  <c r="L245" i="12"/>
  <c r="K245" i="12"/>
  <c r="O244" i="12"/>
  <c r="N244" i="12"/>
  <c r="M244" i="12"/>
  <c r="L244" i="12"/>
  <c r="K244" i="12"/>
  <c r="O243" i="12"/>
  <c r="N243" i="12"/>
  <c r="M243" i="12"/>
  <c r="L243" i="12"/>
  <c r="K243" i="12"/>
  <c r="O242" i="12"/>
  <c r="N242" i="12"/>
  <c r="M242" i="12"/>
  <c r="L242" i="12"/>
  <c r="K242" i="12"/>
  <c r="O241" i="12"/>
  <c r="N241" i="12"/>
  <c r="M241" i="12"/>
  <c r="L241" i="12"/>
  <c r="K241" i="12"/>
  <c r="O240" i="12"/>
  <c r="N240" i="12"/>
  <c r="M240" i="12"/>
  <c r="L240" i="12"/>
  <c r="K240" i="12"/>
  <c r="O239" i="12"/>
  <c r="N239" i="12"/>
  <c r="M239" i="12"/>
  <c r="L239" i="12"/>
  <c r="K239" i="12"/>
  <c r="O238" i="12"/>
  <c r="N238" i="12"/>
  <c r="M238" i="12"/>
  <c r="L238" i="12"/>
  <c r="K238" i="12"/>
  <c r="O237" i="12"/>
  <c r="N237" i="12"/>
  <c r="M237" i="12"/>
  <c r="L237" i="12"/>
  <c r="K237" i="12"/>
  <c r="O236" i="12"/>
  <c r="N236" i="12"/>
  <c r="M236" i="12"/>
  <c r="L236" i="12"/>
  <c r="K236" i="12"/>
  <c r="O235" i="12"/>
  <c r="N235" i="12"/>
  <c r="M235" i="12"/>
  <c r="L235" i="12"/>
  <c r="K235" i="12"/>
  <c r="O234" i="12"/>
  <c r="N234" i="12"/>
  <c r="M234" i="12"/>
  <c r="L234" i="12"/>
  <c r="K234" i="12"/>
  <c r="O233" i="12"/>
  <c r="N233" i="12"/>
  <c r="M233" i="12"/>
  <c r="L233" i="12"/>
  <c r="K233" i="12"/>
  <c r="O232" i="12"/>
  <c r="N232" i="12"/>
  <c r="M232" i="12"/>
  <c r="L232" i="12"/>
  <c r="K232" i="12"/>
  <c r="O231" i="12"/>
  <c r="N231" i="12"/>
  <c r="M231" i="12"/>
  <c r="L231" i="12"/>
  <c r="K231" i="12"/>
  <c r="O230" i="12"/>
  <c r="N230" i="12"/>
  <c r="M230" i="12"/>
  <c r="L230" i="12"/>
  <c r="K230" i="12"/>
  <c r="O229" i="12"/>
  <c r="N229" i="12"/>
  <c r="M229" i="12"/>
  <c r="L229" i="12"/>
  <c r="K229" i="12"/>
  <c r="O228" i="12"/>
  <c r="N228" i="12"/>
  <c r="M228" i="12"/>
  <c r="L228" i="12"/>
  <c r="K228" i="12"/>
  <c r="O227" i="12"/>
  <c r="N227" i="12"/>
  <c r="M227" i="12"/>
  <c r="L227" i="12"/>
  <c r="K227" i="12"/>
  <c r="O226" i="12"/>
  <c r="N226" i="12"/>
  <c r="M226" i="12"/>
  <c r="L226" i="12"/>
  <c r="K226" i="12"/>
  <c r="O225" i="12"/>
  <c r="N225" i="12"/>
  <c r="M225" i="12"/>
  <c r="L225" i="12"/>
  <c r="K225" i="12"/>
  <c r="O224" i="12"/>
  <c r="N224" i="12"/>
  <c r="M224" i="12"/>
  <c r="L224" i="12"/>
  <c r="K224" i="12"/>
  <c r="O223" i="12"/>
  <c r="N223" i="12"/>
  <c r="M223" i="12"/>
  <c r="L223" i="12"/>
  <c r="K223" i="12"/>
  <c r="O222" i="12"/>
  <c r="N222" i="12"/>
  <c r="M222" i="12"/>
  <c r="L222" i="12"/>
  <c r="K222" i="12"/>
  <c r="O221" i="12"/>
  <c r="N221" i="12"/>
  <c r="M221" i="12"/>
  <c r="L221" i="12"/>
  <c r="K221" i="12"/>
  <c r="O220" i="12"/>
  <c r="N220" i="12"/>
  <c r="M220" i="12"/>
  <c r="L220" i="12"/>
  <c r="K220" i="12"/>
  <c r="O219" i="12"/>
  <c r="N219" i="12"/>
  <c r="M219" i="12"/>
  <c r="L219" i="12"/>
  <c r="K219" i="12"/>
  <c r="O218" i="12"/>
  <c r="N218" i="12"/>
  <c r="M218" i="12"/>
  <c r="L218" i="12"/>
  <c r="K218" i="12"/>
  <c r="O217" i="12"/>
  <c r="N217" i="12"/>
  <c r="M217" i="12"/>
  <c r="L217" i="12"/>
  <c r="K217" i="12"/>
  <c r="O216" i="12"/>
  <c r="N216" i="12"/>
  <c r="M216" i="12"/>
  <c r="L216" i="12"/>
  <c r="K216" i="12"/>
  <c r="O215" i="12"/>
  <c r="N215" i="12"/>
  <c r="M215" i="12"/>
  <c r="L215" i="12"/>
  <c r="K215" i="12"/>
  <c r="O214" i="12"/>
  <c r="N214" i="12"/>
  <c r="M214" i="12"/>
  <c r="L214" i="12"/>
  <c r="K214" i="12"/>
  <c r="O213" i="12"/>
  <c r="N213" i="12"/>
  <c r="M213" i="12"/>
  <c r="L213" i="12"/>
  <c r="K213" i="12"/>
  <c r="O212" i="12"/>
  <c r="N212" i="12"/>
  <c r="M212" i="12"/>
  <c r="L212" i="12"/>
  <c r="K212" i="12"/>
  <c r="O211" i="12"/>
  <c r="N211" i="12"/>
  <c r="M211" i="12"/>
  <c r="L211" i="12"/>
  <c r="K211" i="12"/>
  <c r="O210" i="12"/>
  <c r="N210" i="12"/>
  <c r="M210" i="12"/>
  <c r="L210" i="12"/>
  <c r="K210" i="12"/>
  <c r="O209" i="12"/>
  <c r="N209" i="12"/>
  <c r="M209" i="12"/>
  <c r="L209" i="12"/>
  <c r="K209" i="12"/>
  <c r="O208" i="12"/>
  <c r="N208" i="12"/>
  <c r="M208" i="12"/>
  <c r="L208" i="12"/>
  <c r="K208" i="12"/>
  <c r="O207" i="12"/>
  <c r="N207" i="12"/>
  <c r="M207" i="12"/>
  <c r="L207" i="12"/>
  <c r="K207" i="12"/>
  <c r="O206" i="12"/>
  <c r="N206" i="12"/>
  <c r="M206" i="12"/>
  <c r="L206" i="12"/>
  <c r="K206" i="12"/>
  <c r="O205" i="12"/>
  <c r="N205" i="12"/>
  <c r="M205" i="12"/>
  <c r="L205" i="12"/>
  <c r="K205" i="12"/>
  <c r="O204" i="12"/>
  <c r="N204" i="12"/>
  <c r="M204" i="12"/>
  <c r="L204" i="12"/>
  <c r="K204" i="12"/>
  <c r="O203" i="12"/>
  <c r="N203" i="12"/>
  <c r="M203" i="12"/>
  <c r="L203" i="12"/>
  <c r="K203" i="12"/>
  <c r="O202" i="12"/>
  <c r="N202" i="12"/>
  <c r="M202" i="12"/>
  <c r="L202" i="12"/>
  <c r="K202" i="12"/>
  <c r="O201" i="12"/>
  <c r="N201" i="12"/>
  <c r="M201" i="12"/>
  <c r="L201" i="12"/>
  <c r="K201" i="12"/>
  <c r="O200" i="12"/>
  <c r="N200" i="12"/>
  <c r="M200" i="12"/>
  <c r="L200" i="12"/>
  <c r="K200" i="12"/>
  <c r="O199" i="12"/>
  <c r="N199" i="12"/>
  <c r="M199" i="12"/>
  <c r="L199" i="12"/>
  <c r="K199" i="12"/>
  <c r="O198" i="12"/>
  <c r="N198" i="12"/>
  <c r="M198" i="12"/>
  <c r="L198" i="12"/>
  <c r="K198" i="12"/>
  <c r="O197" i="12"/>
  <c r="N197" i="12"/>
  <c r="M197" i="12"/>
  <c r="L197" i="12"/>
  <c r="K197" i="12"/>
  <c r="O196" i="12"/>
  <c r="N196" i="12"/>
  <c r="M196" i="12"/>
  <c r="L196" i="12"/>
  <c r="K196" i="12"/>
  <c r="O195" i="12"/>
  <c r="N195" i="12"/>
  <c r="M195" i="12"/>
  <c r="L195" i="12"/>
  <c r="K195" i="12"/>
  <c r="O194" i="12"/>
  <c r="N194" i="12"/>
  <c r="M194" i="12"/>
  <c r="L194" i="12"/>
  <c r="K194" i="12"/>
  <c r="O193" i="12"/>
  <c r="N193" i="12"/>
  <c r="M193" i="12"/>
  <c r="L193" i="12"/>
  <c r="K193" i="12"/>
  <c r="O192" i="12"/>
  <c r="N192" i="12"/>
  <c r="M192" i="12"/>
  <c r="L192" i="12"/>
  <c r="K192" i="12"/>
  <c r="O191" i="12"/>
  <c r="N191" i="12"/>
  <c r="M191" i="12"/>
  <c r="L191" i="12"/>
  <c r="K191" i="12"/>
  <c r="O190" i="12"/>
  <c r="N190" i="12"/>
  <c r="M190" i="12"/>
  <c r="L190" i="12"/>
  <c r="K190" i="12"/>
  <c r="O189" i="12"/>
  <c r="N189" i="12"/>
  <c r="M189" i="12"/>
  <c r="L189" i="12"/>
  <c r="K189" i="12"/>
  <c r="O188" i="12"/>
  <c r="N188" i="12"/>
  <c r="M188" i="12"/>
  <c r="L188" i="12"/>
  <c r="K188" i="12"/>
  <c r="O187" i="12"/>
  <c r="N187" i="12"/>
  <c r="M187" i="12"/>
  <c r="L187" i="12"/>
  <c r="K187" i="12"/>
  <c r="O186" i="12"/>
  <c r="N186" i="12"/>
  <c r="M186" i="12"/>
  <c r="L186" i="12"/>
  <c r="K186" i="12"/>
  <c r="O185" i="12"/>
  <c r="N185" i="12"/>
  <c r="M185" i="12"/>
  <c r="L185" i="12"/>
  <c r="K185" i="12"/>
  <c r="O184" i="12"/>
  <c r="N184" i="12"/>
  <c r="M184" i="12"/>
  <c r="L184" i="12"/>
  <c r="K184" i="12"/>
  <c r="O183" i="12"/>
  <c r="N183" i="12"/>
  <c r="M183" i="12"/>
  <c r="L183" i="12"/>
  <c r="K183" i="12"/>
  <c r="O182" i="12"/>
  <c r="N182" i="12"/>
  <c r="M182" i="12"/>
  <c r="L182" i="12"/>
  <c r="K182" i="12"/>
  <c r="O181" i="12"/>
  <c r="N181" i="12"/>
  <c r="M181" i="12"/>
  <c r="L181" i="12"/>
  <c r="K181" i="12"/>
  <c r="O180" i="12"/>
  <c r="N180" i="12"/>
  <c r="M180" i="12"/>
  <c r="L180" i="12"/>
  <c r="K180" i="12"/>
  <c r="O179" i="12"/>
  <c r="N179" i="12"/>
  <c r="M179" i="12"/>
  <c r="L179" i="12"/>
  <c r="K179" i="12"/>
  <c r="O178" i="12"/>
  <c r="N178" i="12"/>
  <c r="M178" i="12"/>
  <c r="L178" i="12"/>
  <c r="K178" i="12"/>
  <c r="O177" i="12"/>
  <c r="N177" i="12"/>
  <c r="M177" i="12"/>
  <c r="L177" i="12"/>
  <c r="K177" i="12"/>
  <c r="O176" i="12"/>
  <c r="N176" i="12"/>
  <c r="M176" i="12"/>
  <c r="L176" i="12"/>
  <c r="K176" i="12"/>
  <c r="O175" i="12"/>
  <c r="N175" i="12"/>
  <c r="M175" i="12"/>
  <c r="L175" i="12"/>
  <c r="K175" i="12"/>
  <c r="O174" i="12"/>
  <c r="N174" i="12"/>
  <c r="M174" i="12"/>
  <c r="L174" i="12"/>
  <c r="K174" i="12"/>
  <c r="O173" i="12"/>
  <c r="N173" i="12"/>
  <c r="M173" i="12"/>
  <c r="L173" i="12"/>
  <c r="K173" i="12"/>
  <c r="O172" i="12"/>
  <c r="N172" i="12"/>
  <c r="M172" i="12"/>
  <c r="L172" i="12"/>
  <c r="K172" i="12"/>
  <c r="O171" i="12"/>
  <c r="N171" i="12"/>
  <c r="M171" i="12"/>
  <c r="L171" i="12"/>
  <c r="K171" i="12"/>
  <c r="O170" i="12"/>
  <c r="N170" i="12"/>
  <c r="M170" i="12"/>
  <c r="L170" i="12"/>
  <c r="K170" i="12"/>
  <c r="O169" i="12"/>
  <c r="N169" i="12"/>
  <c r="M169" i="12"/>
  <c r="L169" i="12"/>
  <c r="K169" i="12"/>
  <c r="O168" i="12"/>
  <c r="N168" i="12"/>
  <c r="M168" i="12"/>
  <c r="L168" i="12"/>
  <c r="K168" i="12"/>
  <c r="O167" i="12"/>
  <c r="N167" i="12"/>
  <c r="M167" i="12"/>
  <c r="L167" i="12"/>
  <c r="K167" i="12"/>
  <c r="O166" i="12"/>
  <c r="N166" i="12"/>
  <c r="M166" i="12"/>
  <c r="L166" i="12"/>
  <c r="K166" i="12"/>
  <c r="O165" i="12"/>
  <c r="N165" i="12"/>
  <c r="M165" i="12"/>
  <c r="L165" i="12"/>
  <c r="K165" i="12"/>
  <c r="O164" i="12"/>
  <c r="N164" i="12"/>
  <c r="M164" i="12"/>
  <c r="L164" i="12"/>
  <c r="K164" i="12"/>
  <c r="O163" i="12"/>
  <c r="N163" i="12"/>
  <c r="M163" i="12"/>
  <c r="L163" i="12"/>
  <c r="K163" i="12"/>
  <c r="O162" i="12"/>
  <c r="N162" i="12"/>
  <c r="M162" i="12"/>
  <c r="L162" i="12"/>
  <c r="K162" i="12"/>
  <c r="O161" i="12"/>
  <c r="N161" i="12"/>
  <c r="M161" i="12"/>
  <c r="L161" i="12"/>
  <c r="K161" i="12"/>
  <c r="O160" i="12"/>
  <c r="N160" i="12"/>
  <c r="M160" i="12"/>
  <c r="L160" i="12"/>
  <c r="K160" i="12"/>
  <c r="O159" i="12"/>
  <c r="N159" i="12"/>
  <c r="M159" i="12"/>
  <c r="L159" i="12"/>
  <c r="K159" i="12"/>
  <c r="O158" i="12"/>
  <c r="N158" i="12"/>
  <c r="M158" i="12"/>
  <c r="L158" i="12"/>
  <c r="K158" i="12"/>
  <c r="O157" i="12"/>
  <c r="N157" i="12"/>
  <c r="M157" i="12"/>
  <c r="L157" i="12"/>
  <c r="K157" i="12"/>
  <c r="O156" i="12"/>
  <c r="N156" i="12"/>
  <c r="M156" i="12"/>
  <c r="L156" i="12"/>
  <c r="K156" i="12"/>
  <c r="O155" i="12"/>
  <c r="N155" i="12"/>
  <c r="M155" i="12"/>
  <c r="L155" i="12"/>
  <c r="K155" i="12"/>
  <c r="O154" i="12"/>
  <c r="N154" i="12"/>
  <c r="M154" i="12"/>
  <c r="L154" i="12"/>
  <c r="K154" i="12"/>
  <c r="O153" i="12"/>
  <c r="N153" i="12"/>
  <c r="M153" i="12"/>
  <c r="L153" i="12"/>
  <c r="K153" i="12"/>
  <c r="O152" i="12"/>
  <c r="N152" i="12"/>
  <c r="M152" i="12"/>
  <c r="L152" i="12"/>
  <c r="K152" i="12"/>
  <c r="O151" i="12"/>
  <c r="N151" i="12"/>
  <c r="M151" i="12"/>
  <c r="L151" i="12"/>
  <c r="K151" i="12"/>
  <c r="O150" i="12"/>
  <c r="N150" i="12"/>
  <c r="M150" i="12"/>
  <c r="L150" i="12"/>
  <c r="K150" i="12"/>
  <c r="O149" i="12"/>
  <c r="N149" i="12"/>
  <c r="M149" i="12"/>
  <c r="L149" i="12"/>
  <c r="K149" i="12"/>
  <c r="O148" i="12"/>
  <c r="N148" i="12"/>
  <c r="M148" i="12"/>
  <c r="L148" i="12"/>
  <c r="K148" i="12"/>
  <c r="O147" i="12"/>
  <c r="N147" i="12"/>
  <c r="M147" i="12"/>
  <c r="L147" i="12"/>
  <c r="K147" i="12"/>
  <c r="O146" i="12"/>
  <c r="N146" i="12"/>
  <c r="M146" i="12"/>
  <c r="L146" i="12"/>
  <c r="K146" i="12"/>
  <c r="O145" i="12"/>
  <c r="N145" i="12"/>
  <c r="M145" i="12"/>
  <c r="L145" i="12"/>
  <c r="K145" i="12"/>
  <c r="O144" i="12"/>
  <c r="N144" i="12"/>
  <c r="M144" i="12"/>
  <c r="L144" i="12"/>
  <c r="K144" i="12"/>
  <c r="O143" i="12"/>
  <c r="N143" i="12"/>
  <c r="M143" i="12"/>
  <c r="L143" i="12"/>
  <c r="K143" i="12"/>
  <c r="O142" i="12"/>
  <c r="N142" i="12"/>
  <c r="M142" i="12"/>
  <c r="L142" i="12"/>
  <c r="K142" i="12"/>
  <c r="O141" i="12"/>
  <c r="N141" i="12"/>
  <c r="M141" i="12"/>
  <c r="L141" i="12"/>
  <c r="K141" i="12"/>
  <c r="O140" i="12"/>
  <c r="N140" i="12"/>
  <c r="M140" i="12"/>
  <c r="L140" i="12"/>
  <c r="K140" i="12"/>
  <c r="O139" i="12"/>
  <c r="N139" i="12"/>
  <c r="M139" i="12"/>
  <c r="L139" i="12"/>
  <c r="K139" i="12"/>
  <c r="O138" i="12"/>
  <c r="N138" i="12"/>
  <c r="M138" i="12"/>
  <c r="L138" i="12"/>
  <c r="K138" i="12"/>
  <c r="O137" i="12"/>
  <c r="N137" i="12"/>
  <c r="M137" i="12"/>
  <c r="L137" i="12"/>
  <c r="K137" i="12"/>
  <c r="O136" i="12"/>
  <c r="N136" i="12"/>
  <c r="M136" i="12"/>
  <c r="L136" i="12"/>
  <c r="K136" i="12"/>
  <c r="O135" i="12"/>
  <c r="N135" i="12"/>
  <c r="M135" i="12"/>
  <c r="L135" i="12"/>
  <c r="K135" i="12"/>
  <c r="O134" i="12"/>
  <c r="N134" i="12"/>
  <c r="M134" i="12"/>
  <c r="L134" i="12"/>
  <c r="K134" i="12"/>
  <c r="O133" i="12"/>
  <c r="N133" i="12"/>
  <c r="M133" i="12"/>
  <c r="L133" i="12"/>
  <c r="K133" i="12"/>
  <c r="O132" i="12"/>
  <c r="N132" i="12"/>
  <c r="M132" i="12"/>
  <c r="L132" i="12"/>
  <c r="K132" i="12"/>
  <c r="O131" i="12"/>
  <c r="N131" i="12"/>
  <c r="M131" i="12"/>
  <c r="L131" i="12"/>
  <c r="K131" i="12"/>
  <c r="O130" i="12"/>
  <c r="N130" i="12"/>
  <c r="M130" i="12"/>
  <c r="L130" i="12"/>
  <c r="K130" i="12"/>
  <c r="O129" i="12"/>
  <c r="N129" i="12"/>
  <c r="M129" i="12"/>
  <c r="L129" i="12"/>
  <c r="K129" i="12"/>
  <c r="O128" i="12"/>
  <c r="N128" i="12"/>
  <c r="M128" i="12"/>
  <c r="L128" i="12"/>
  <c r="K128" i="12"/>
  <c r="O127" i="12"/>
  <c r="N127" i="12"/>
  <c r="M127" i="12"/>
  <c r="L127" i="12"/>
  <c r="K127" i="12"/>
  <c r="O126" i="12"/>
  <c r="N126" i="12"/>
  <c r="M126" i="12"/>
  <c r="L126" i="12"/>
  <c r="K126" i="12"/>
  <c r="O125" i="12"/>
  <c r="N125" i="12"/>
  <c r="M125" i="12"/>
  <c r="L125" i="12"/>
  <c r="K125" i="12"/>
  <c r="O124" i="12"/>
  <c r="N124" i="12"/>
  <c r="M124" i="12"/>
  <c r="L124" i="12"/>
  <c r="K124" i="12"/>
  <c r="O123" i="12"/>
  <c r="N123" i="12"/>
  <c r="M123" i="12"/>
  <c r="L123" i="12"/>
  <c r="K123" i="12"/>
  <c r="O122" i="12"/>
  <c r="N122" i="12"/>
  <c r="M122" i="12"/>
  <c r="L122" i="12"/>
  <c r="K122" i="12"/>
  <c r="O121" i="12"/>
  <c r="N121" i="12"/>
  <c r="M121" i="12"/>
  <c r="L121" i="12"/>
  <c r="K121" i="12"/>
  <c r="O120" i="12"/>
  <c r="N120" i="12"/>
  <c r="M120" i="12"/>
  <c r="L120" i="12"/>
  <c r="K120" i="12"/>
  <c r="O119" i="12"/>
  <c r="N119" i="12"/>
  <c r="M119" i="12"/>
  <c r="L119" i="12"/>
  <c r="K119" i="12"/>
  <c r="O118" i="12"/>
  <c r="N118" i="12"/>
  <c r="M118" i="12"/>
  <c r="L118" i="12"/>
  <c r="K118" i="12"/>
  <c r="O117" i="12"/>
  <c r="N117" i="12"/>
  <c r="M117" i="12"/>
  <c r="L117" i="12"/>
  <c r="K117" i="12"/>
  <c r="O116" i="12"/>
  <c r="N116" i="12"/>
  <c r="M116" i="12"/>
  <c r="L116" i="12"/>
  <c r="K116" i="12"/>
  <c r="O115" i="12"/>
  <c r="N115" i="12"/>
  <c r="M115" i="12"/>
  <c r="L115" i="12"/>
  <c r="K115" i="12"/>
  <c r="O114" i="12"/>
  <c r="N114" i="12"/>
  <c r="M114" i="12"/>
  <c r="L114" i="12"/>
  <c r="K114" i="12"/>
  <c r="O113" i="12"/>
  <c r="N113" i="12"/>
  <c r="M113" i="12"/>
  <c r="L113" i="12"/>
  <c r="K113" i="12"/>
  <c r="O112" i="12"/>
  <c r="N112" i="12"/>
  <c r="M112" i="12"/>
  <c r="L112" i="12"/>
  <c r="K112" i="12"/>
  <c r="O111" i="12"/>
  <c r="N111" i="12"/>
  <c r="M111" i="12"/>
  <c r="L111" i="12"/>
  <c r="K111" i="12"/>
  <c r="O110" i="12"/>
  <c r="N110" i="12"/>
  <c r="M110" i="12"/>
  <c r="L110" i="12"/>
  <c r="K110" i="12"/>
  <c r="O109" i="12"/>
  <c r="N109" i="12"/>
  <c r="M109" i="12"/>
  <c r="L109" i="12"/>
  <c r="K109" i="12"/>
  <c r="O108" i="12"/>
  <c r="N108" i="12"/>
  <c r="M108" i="12"/>
  <c r="L108" i="12"/>
  <c r="K108" i="12"/>
  <c r="O107" i="12"/>
  <c r="N107" i="12"/>
  <c r="M107" i="12"/>
  <c r="L107" i="12"/>
  <c r="K107" i="12"/>
  <c r="O106" i="12"/>
  <c r="N106" i="12"/>
  <c r="M106" i="12"/>
  <c r="L106" i="12"/>
  <c r="K106" i="12"/>
  <c r="O105" i="12"/>
  <c r="N105" i="12"/>
  <c r="M105" i="12"/>
  <c r="L105" i="12"/>
  <c r="K105" i="12"/>
  <c r="O104" i="12"/>
  <c r="N104" i="12"/>
  <c r="M104" i="12"/>
  <c r="L104" i="12"/>
  <c r="K104" i="12"/>
  <c r="O103" i="12"/>
  <c r="N103" i="12"/>
  <c r="M103" i="12"/>
  <c r="L103" i="12"/>
  <c r="K103" i="12"/>
  <c r="O102" i="12"/>
  <c r="N102" i="12"/>
  <c r="M102" i="12"/>
  <c r="L102" i="12"/>
  <c r="K102" i="12"/>
  <c r="O101" i="12"/>
  <c r="N101" i="12"/>
  <c r="M101" i="12"/>
  <c r="L101" i="12"/>
  <c r="K101" i="12"/>
  <c r="O100" i="12"/>
  <c r="N100" i="12"/>
  <c r="M100" i="12"/>
  <c r="L100" i="12"/>
  <c r="K100" i="12"/>
  <c r="O99" i="12"/>
  <c r="N99" i="12"/>
  <c r="M99" i="12"/>
  <c r="L99" i="12"/>
  <c r="K99" i="12"/>
  <c r="O98" i="12"/>
  <c r="N98" i="12"/>
  <c r="M98" i="12"/>
  <c r="L98" i="12"/>
  <c r="K98" i="12"/>
  <c r="O97" i="12"/>
  <c r="N97" i="12"/>
  <c r="M97" i="12"/>
  <c r="L97" i="12"/>
  <c r="K97" i="12"/>
  <c r="O96" i="12"/>
  <c r="N96" i="12"/>
  <c r="M96" i="12"/>
  <c r="L96" i="12"/>
  <c r="K96" i="12"/>
  <c r="O95" i="12"/>
  <c r="N95" i="12"/>
  <c r="M95" i="12"/>
  <c r="L95" i="12"/>
  <c r="K95" i="12"/>
  <c r="O94" i="12"/>
  <c r="N94" i="12"/>
  <c r="M94" i="12"/>
  <c r="L94" i="12"/>
  <c r="K94" i="12"/>
  <c r="O93" i="12"/>
  <c r="N93" i="12"/>
  <c r="M93" i="12"/>
  <c r="L93" i="12"/>
  <c r="K93" i="12"/>
  <c r="O92" i="12"/>
  <c r="N92" i="12"/>
  <c r="M92" i="12"/>
  <c r="L92" i="12"/>
  <c r="K92" i="12"/>
  <c r="O91" i="12"/>
  <c r="N91" i="12"/>
  <c r="M91" i="12"/>
  <c r="L91" i="12"/>
  <c r="K91" i="12"/>
  <c r="O90" i="12"/>
  <c r="N90" i="12"/>
  <c r="M90" i="12"/>
  <c r="L90" i="12"/>
  <c r="K90" i="12"/>
  <c r="O89" i="12"/>
  <c r="N89" i="12"/>
  <c r="M89" i="12"/>
  <c r="L89" i="12"/>
  <c r="K89" i="12"/>
  <c r="O88" i="12"/>
  <c r="N88" i="12"/>
  <c r="M88" i="12"/>
  <c r="L88" i="12"/>
  <c r="K88" i="12"/>
  <c r="O87" i="12"/>
  <c r="N87" i="12"/>
  <c r="M87" i="12"/>
  <c r="L87" i="12"/>
  <c r="K87" i="12"/>
  <c r="O86" i="12"/>
  <c r="N86" i="12"/>
  <c r="M86" i="12"/>
  <c r="L86" i="12"/>
  <c r="K86" i="12"/>
  <c r="O85" i="12"/>
  <c r="N85" i="12"/>
  <c r="M85" i="12"/>
  <c r="L85" i="12"/>
  <c r="K85" i="12"/>
  <c r="O84" i="12"/>
  <c r="N84" i="12"/>
  <c r="M84" i="12"/>
  <c r="L84" i="12"/>
  <c r="K84" i="12"/>
  <c r="O83" i="12"/>
  <c r="N83" i="12"/>
  <c r="M83" i="12"/>
  <c r="L83" i="12"/>
  <c r="K83" i="12"/>
  <c r="O82" i="12"/>
  <c r="N82" i="12"/>
  <c r="M82" i="12"/>
  <c r="L82" i="12"/>
  <c r="K82" i="12"/>
  <c r="O81" i="12"/>
  <c r="N81" i="12"/>
  <c r="M81" i="12"/>
  <c r="L81" i="12"/>
  <c r="K81" i="12"/>
  <c r="O80" i="12"/>
  <c r="N80" i="12"/>
  <c r="M80" i="12"/>
  <c r="L80" i="12"/>
  <c r="K80" i="12"/>
  <c r="O79" i="12"/>
  <c r="N79" i="12"/>
  <c r="M79" i="12"/>
  <c r="L79" i="12"/>
  <c r="K79" i="12"/>
  <c r="O78" i="12"/>
  <c r="N78" i="12"/>
  <c r="M78" i="12"/>
  <c r="L78" i="12"/>
  <c r="K78" i="12"/>
  <c r="O77" i="12"/>
  <c r="N77" i="12"/>
  <c r="M77" i="12"/>
  <c r="L77" i="12"/>
  <c r="K77" i="12"/>
  <c r="O76" i="12"/>
  <c r="N76" i="12"/>
  <c r="M76" i="12"/>
  <c r="L76" i="12"/>
  <c r="K76" i="12"/>
  <c r="O75" i="12"/>
  <c r="N75" i="12"/>
  <c r="M75" i="12"/>
  <c r="L75" i="12"/>
  <c r="K75" i="12"/>
  <c r="O74" i="12"/>
  <c r="N74" i="12"/>
  <c r="M74" i="12"/>
  <c r="L74" i="12"/>
  <c r="K74" i="12"/>
  <c r="O73" i="12"/>
  <c r="N73" i="12"/>
  <c r="M73" i="12"/>
  <c r="L73" i="12"/>
  <c r="K73" i="12"/>
  <c r="O72" i="12"/>
  <c r="N72" i="12"/>
  <c r="M72" i="12"/>
  <c r="L72" i="12"/>
  <c r="K72" i="12"/>
  <c r="O71" i="12"/>
  <c r="N71" i="12"/>
  <c r="M71" i="12"/>
  <c r="L71" i="12"/>
  <c r="K71" i="12"/>
  <c r="O70" i="12"/>
  <c r="N70" i="12"/>
  <c r="M70" i="12"/>
  <c r="L70" i="12"/>
  <c r="K70" i="12"/>
  <c r="O69" i="12"/>
  <c r="N69" i="12"/>
  <c r="M69" i="12"/>
  <c r="L69" i="12"/>
  <c r="K69" i="12"/>
  <c r="O68" i="12"/>
  <c r="N68" i="12"/>
  <c r="M68" i="12"/>
  <c r="L68" i="12"/>
  <c r="K68" i="12"/>
  <c r="O67" i="12"/>
  <c r="N67" i="12"/>
  <c r="M67" i="12"/>
  <c r="L67" i="12"/>
  <c r="K67" i="12"/>
  <c r="O66" i="12"/>
  <c r="N66" i="12"/>
  <c r="M66" i="12"/>
  <c r="L66" i="12"/>
  <c r="K66" i="12"/>
  <c r="O65" i="12"/>
  <c r="N65" i="12"/>
  <c r="M65" i="12"/>
  <c r="L65" i="12"/>
  <c r="K65" i="12"/>
  <c r="O64" i="12"/>
  <c r="N64" i="12"/>
  <c r="M64" i="12"/>
  <c r="L64" i="12"/>
  <c r="K64" i="12"/>
  <c r="O63" i="12"/>
  <c r="N63" i="12"/>
  <c r="M63" i="12"/>
  <c r="L63" i="12"/>
  <c r="K63" i="12"/>
  <c r="O62" i="12"/>
  <c r="N62" i="12"/>
  <c r="M62" i="12"/>
  <c r="L62" i="12"/>
  <c r="K62" i="12"/>
  <c r="O61" i="12"/>
  <c r="N61" i="12"/>
  <c r="M61" i="12"/>
  <c r="L61" i="12"/>
  <c r="K61" i="12"/>
  <c r="O60" i="12"/>
  <c r="N60" i="12"/>
  <c r="M60" i="12"/>
  <c r="L60" i="12"/>
  <c r="K60" i="12"/>
  <c r="O59" i="12"/>
  <c r="N59" i="12"/>
  <c r="M59" i="12"/>
  <c r="L59" i="12"/>
  <c r="K59" i="12"/>
  <c r="O58" i="12"/>
  <c r="N58" i="12"/>
  <c r="M58" i="12"/>
  <c r="L58" i="12"/>
  <c r="K58" i="12"/>
  <c r="O57" i="12"/>
  <c r="N57" i="12"/>
  <c r="M57" i="12"/>
  <c r="L57" i="12"/>
  <c r="K57" i="12"/>
  <c r="O56" i="12"/>
  <c r="N56" i="12"/>
  <c r="M56" i="12"/>
  <c r="L56" i="12"/>
  <c r="K56" i="12"/>
  <c r="O55" i="12"/>
  <c r="N55" i="12"/>
  <c r="M55" i="12"/>
  <c r="L55" i="12"/>
  <c r="K55" i="12"/>
  <c r="O54" i="12"/>
  <c r="N54" i="12"/>
  <c r="M54" i="12"/>
  <c r="L54" i="12"/>
  <c r="K54" i="12"/>
  <c r="O53" i="12"/>
  <c r="N53" i="12"/>
  <c r="M53" i="12"/>
  <c r="L53" i="12"/>
  <c r="K53" i="12"/>
  <c r="O52" i="12"/>
  <c r="N52" i="12"/>
  <c r="M52" i="12"/>
  <c r="L52" i="12"/>
  <c r="K52" i="12"/>
  <c r="O51" i="12"/>
  <c r="N51" i="12"/>
  <c r="M51" i="12"/>
  <c r="L51" i="12"/>
  <c r="K51" i="12"/>
  <c r="O50" i="12"/>
  <c r="N50" i="12"/>
  <c r="M50" i="12"/>
  <c r="L50" i="12"/>
  <c r="K50" i="12"/>
  <c r="O49" i="12"/>
  <c r="N49" i="12"/>
  <c r="M49" i="12"/>
  <c r="L49" i="12"/>
  <c r="K49" i="12"/>
  <c r="O48" i="12"/>
  <c r="N48" i="12"/>
  <c r="M48" i="12"/>
  <c r="L48" i="12"/>
  <c r="K48" i="12"/>
  <c r="O47" i="12"/>
  <c r="N47" i="12"/>
  <c r="M47" i="12"/>
  <c r="L47" i="12"/>
  <c r="K47" i="12"/>
  <c r="O46" i="12"/>
  <c r="N46" i="12"/>
  <c r="M46" i="12"/>
  <c r="L46" i="12"/>
  <c r="K46" i="12"/>
  <c r="O45" i="12"/>
  <c r="N45" i="12"/>
  <c r="M45" i="12"/>
  <c r="L45" i="12"/>
  <c r="K45" i="12"/>
  <c r="O44" i="12"/>
  <c r="N44" i="12"/>
  <c r="M44" i="12"/>
  <c r="L44" i="12"/>
  <c r="K44" i="12"/>
  <c r="O43" i="12"/>
  <c r="N43" i="12"/>
  <c r="M43" i="12"/>
  <c r="L43" i="12"/>
  <c r="K43" i="12"/>
  <c r="O42" i="12"/>
  <c r="N42" i="12"/>
  <c r="M42" i="12"/>
  <c r="L42" i="12"/>
  <c r="K42" i="12"/>
  <c r="O41" i="12"/>
  <c r="N41" i="12"/>
  <c r="M41" i="12"/>
  <c r="L41" i="12"/>
  <c r="K41" i="12"/>
  <c r="O40" i="12"/>
  <c r="N40" i="12"/>
  <c r="M40" i="12"/>
  <c r="L40" i="12"/>
  <c r="K40" i="12"/>
  <c r="O39" i="12"/>
  <c r="N39" i="12"/>
  <c r="M39" i="12"/>
  <c r="L39" i="12"/>
  <c r="K39" i="12"/>
  <c r="O38" i="12"/>
  <c r="N38" i="12"/>
  <c r="M38" i="12"/>
  <c r="L38" i="12"/>
  <c r="K38" i="12"/>
  <c r="O37" i="12"/>
  <c r="N37" i="12"/>
  <c r="M37" i="12"/>
  <c r="L37" i="12"/>
  <c r="K37" i="12"/>
  <c r="O36" i="12"/>
  <c r="N36" i="12"/>
  <c r="M36" i="12"/>
  <c r="L36" i="12"/>
  <c r="K36" i="12"/>
  <c r="O35" i="12"/>
  <c r="N35" i="12"/>
  <c r="M35" i="12"/>
  <c r="L35" i="12"/>
  <c r="K35" i="12"/>
  <c r="O34" i="12"/>
  <c r="N34" i="12"/>
  <c r="M34" i="12"/>
  <c r="L34" i="12"/>
  <c r="K34" i="12"/>
  <c r="O33" i="12"/>
  <c r="N33" i="12"/>
  <c r="M33" i="12"/>
  <c r="L33" i="12"/>
  <c r="K33" i="12"/>
  <c r="O32" i="12"/>
  <c r="N32" i="12"/>
  <c r="M32" i="12"/>
  <c r="L32" i="12"/>
  <c r="K32" i="12"/>
  <c r="O31" i="12"/>
  <c r="N31" i="12"/>
  <c r="M31" i="12"/>
  <c r="L31" i="12"/>
  <c r="K31" i="12"/>
  <c r="O30" i="12"/>
  <c r="N30" i="12"/>
  <c r="M30" i="12"/>
  <c r="L30" i="12"/>
  <c r="K30" i="12"/>
  <c r="O29" i="12"/>
  <c r="N29" i="12"/>
  <c r="M29" i="12"/>
  <c r="L29" i="12"/>
  <c r="K29" i="12"/>
  <c r="O28" i="12"/>
  <c r="N28" i="12"/>
  <c r="M28" i="12"/>
  <c r="L28" i="12"/>
  <c r="K28" i="12"/>
  <c r="O27" i="12"/>
  <c r="N27" i="12"/>
  <c r="M27" i="12"/>
  <c r="L27" i="12"/>
  <c r="K27" i="12"/>
  <c r="O26" i="12"/>
  <c r="N26" i="12"/>
  <c r="M26" i="12"/>
  <c r="L26" i="12"/>
  <c r="K26" i="12"/>
  <c r="O25" i="12"/>
  <c r="N25" i="12"/>
  <c r="M25" i="12"/>
  <c r="L25" i="12"/>
  <c r="K25" i="12"/>
  <c r="O24" i="12"/>
  <c r="N24" i="12"/>
  <c r="M24" i="12"/>
  <c r="L24" i="12"/>
  <c r="K24" i="12"/>
  <c r="O23" i="12"/>
  <c r="N23" i="12"/>
  <c r="M23" i="12"/>
  <c r="L23" i="12"/>
  <c r="K23" i="12"/>
  <c r="O22" i="12"/>
  <c r="N22" i="12"/>
  <c r="M22" i="12"/>
  <c r="L22" i="12"/>
  <c r="K22" i="12"/>
  <c r="O21" i="12"/>
  <c r="N21" i="12"/>
  <c r="M21" i="12"/>
  <c r="L21" i="12"/>
  <c r="K21" i="12"/>
  <c r="O20" i="12"/>
  <c r="N20" i="12"/>
  <c r="M20" i="12"/>
  <c r="L20" i="12"/>
  <c r="K20" i="12"/>
  <c r="O19" i="12"/>
  <c r="N19" i="12"/>
  <c r="M19" i="12"/>
  <c r="L19" i="12"/>
  <c r="K19" i="12"/>
  <c r="O18" i="12"/>
  <c r="N18" i="12"/>
  <c r="M18" i="12"/>
  <c r="L18" i="12"/>
  <c r="K18" i="12"/>
  <c r="O17" i="12"/>
  <c r="N17" i="12"/>
  <c r="M17" i="12"/>
  <c r="L17" i="12"/>
  <c r="K17" i="12"/>
  <c r="O16" i="12"/>
  <c r="N16" i="12"/>
  <c r="M16" i="12"/>
  <c r="L16" i="12"/>
  <c r="K16" i="12"/>
  <c r="O15" i="12"/>
  <c r="N15" i="12"/>
  <c r="M15" i="12"/>
  <c r="L15" i="12"/>
  <c r="K15" i="12"/>
  <c r="O14" i="12"/>
  <c r="N14" i="12"/>
  <c r="M14" i="12"/>
  <c r="L14" i="12"/>
  <c r="K14" i="12"/>
  <c r="O13" i="12"/>
  <c r="N13" i="12"/>
  <c r="M13" i="12"/>
  <c r="L13" i="12"/>
  <c r="K13" i="12"/>
  <c r="O12" i="12"/>
  <c r="N12" i="12"/>
  <c r="M12" i="12"/>
  <c r="L12" i="12"/>
  <c r="K12" i="12"/>
  <c r="O270" i="11"/>
  <c r="N270" i="11"/>
  <c r="M270" i="11"/>
  <c r="L270" i="11"/>
  <c r="K270" i="11"/>
  <c r="O269" i="11"/>
  <c r="N269" i="11"/>
  <c r="M269" i="11"/>
  <c r="L269" i="11"/>
  <c r="K269" i="11"/>
  <c r="O268" i="11"/>
  <c r="N268" i="11"/>
  <c r="M268" i="11"/>
  <c r="L268" i="11"/>
  <c r="K268" i="11"/>
  <c r="O267" i="11"/>
  <c r="N267" i="11"/>
  <c r="M267" i="11"/>
  <c r="L267" i="11"/>
  <c r="K267" i="11"/>
  <c r="O266" i="11"/>
  <c r="N266" i="11"/>
  <c r="M266" i="11"/>
  <c r="L266" i="11"/>
  <c r="K266" i="11"/>
  <c r="O265" i="11"/>
  <c r="N265" i="11"/>
  <c r="M265" i="11"/>
  <c r="L265" i="11"/>
  <c r="K265" i="11"/>
  <c r="O264" i="11"/>
  <c r="N264" i="11"/>
  <c r="M264" i="11"/>
  <c r="L264" i="11"/>
  <c r="K264" i="11"/>
  <c r="O263" i="11"/>
  <c r="N263" i="11"/>
  <c r="M263" i="11"/>
  <c r="L263" i="11"/>
  <c r="K263" i="11"/>
  <c r="O262" i="11"/>
  <c r="N262" i="11"/>
  <c r="M262" i="11"/>
  <c r="L262" i="11"/>
  <c r="K262" i="11"/>
  <c r="O261" i="11"/>
  <c r="N261" i="11"/>
  <c r="M261" i="11"/>
  <c r="L261" i="11"/>
  <c r="K261" i="11"/>
  <c r="O260" i="11"/>
  <c r="N260" i="11"/>
  <c r="M260" i="11"/>
  <c r="L260" i="11"/>
  <c r="K260" i="11"/>
  <c r="O259" i="11"/>
  <c r="N259" i="11"/>
  <c r="M259" i="11"/>
  <c r="L259" i="11"/>
  <c r="K259" i="11"/>
  <c r="O258" i="11"/>
  <c r="N258" i="11"/>
  <c r="M258" i="11"/>
  <c r="L258" i="11"/>
  <c r="K258" i="11"/>
  <c r="O257" i="11"/>
  <c r="N257" i="11"/>
  <c r="M257" i="11"/>
  <c r="L257" i="11"/>
  <c r="K257" i="11"/>
  <c r="O256" i="11"/>
  <c r="N256" i="11"/>
  <c r="M256" i="11"/>
  <c r="L256" i="11"/>
  <c r="K256" i="11"/>
  <c r="O255" i="11"/>
  <c r="N255" i="11"/>
  <c r="M255" i="11"/>
  <c r="L255" i="11"/>
  <c r="K255" i="11"/>
  <c r="O254" i="11"/>
  <c r="N254" i="11"/>
  <c r="M254" i="11"/>
  <c r="L254" i="11"/>
  <c r="K254" i="11"/>
  <c r="O253" i="11"/>
  <c r="N253" i="11"/>
  <c r="M253" i="11"/>
  <c r="L253" i="11"/>
  <c r="K253" i="11"/>
  <c r="O252" i="11"/>
  <c r="N252" i="11"/>
  <c r="M252" i="11"/>
  <c r="L252" i="11"/>
  <c r="K252" i="11"/>
  <c r="O251" i="11"/>
  <c r="N251" i="11"/>
  <c r="M251" i="11"/>
  <c r="L251" i="11"/>
  <c r="K251" i="11"/>
  <c r="O250" i="11"/>
  <c r="N250" i="11"/>
  <c r="M250" i="11"/>
  <c r="L250" i="11"/>
  <c r="K250" i="11"/>
  <c r="O249" i="11"/>
  <c r="N249" i="11"/>
  <c r="M249" i="11"/>
  <c r="L249" i="11"/>
  <c r="K249" i="11"/>
  <c r="O248" i="11"/>
  <c r="N248" i="11"/>
  <c r="M248" i="11"/>
  <c r="L248" i="11"/>
  <c r="K248" i="11"/>
  <c r="O247" i="11"/>
  <c r="N247" i="11"/>
  <c r="M247" i="11"/>
  <c r="L247" i="11"/>
  <c r="K247" i="11"/>
  <c r="O246" i="11"/>
  <c r="N246" i="11"/>
  <c r="M246" i="11"/>
  <c r="L246" i="11"/>
  <c r="K246" i="11"/>
  <c r="O245" i="11"/>
  <c r="N245" i="11"/>
  <c r="M245" i="11"/>
  <c r="L245" i="11"/>
  <c r="K245" i="11"/>
  <c r="O244" i="11"/>
  <c r="N244" i="11"/>
  <c r="M244" i="11"/>
  <c r="L244" i="11"/>
  <c r="K244" i="11"/>
  <c r="O243" i="11"/>
  <c r="N243" i="11"/>
  <c r="M243" i="11"/>
  <c r="L243" i="11"/>
  <c r="K243" i="11"/>
  <c r="O242" i="11"/>
  <c r="N242" i="11"/>
  <c r="M242" i="11"/>
  <c r="L242" i="11"/>
  <c r="K242" i="11"/>
  <c r="O241" i="11"/>
  <c r="N241" i="11"/>
  <c r="M241" i="11"/>
  <c r="L241" i="11"/>
  <c r="K241" i="11"/>
  <c r="O240" i="11"/>
  <c r="N240" i="11"/>
  <c r="M240" i="11"/>
  <c r="L240" i="11"/>
  <c r="K240" i="11"/>
  <c r="O239" i="11"/>
  <c r="N239" i="11"/>
  <c r="M239" i="11"/>
  <c r="L239" i="11"/>
  <c r="K239" i="11"/>
  <c r="O238" i="11"/>
  <c r="N238" i="11"/>
  <c r="M238" i="11"/>
  <c r="L238" i="11"/>
  <c r="K238" i="11"/>
  <c r="O237" i="11"/>
  <c r="N237" i="11"/>
  <c r="M237" i="11"/>
  <c r="L237" i="11"/>
  <c r="K237" i="11"/>
  <c r="O236" i="11"/>
  <c r="N236" i="11"/>
  <c r="M236" i="11"/>
  <c r="L236" i="11"/>
  <c r="K236" i="11"/>
  <c r="O235" i="11"/>
  <c r="N235" i="11"/>
  <c r="M235" i="11"/>
  <c r="L235" i="11"/>
  <c r="K235" i="11"/>
  <c r="O234" i="11"/>
  <c r="N234" i="11"/>
  <c r="M234" i="11"/>
  <c r="L234" i="11"/>
  <c r="K234" i="11"/>
  <c r="O233" i="11"/>
  <c r="N233" i="11"/>
  <c r="M233" i="11"/>
  <c r="L233" i="11"/>
  <c r="K233" i="11"/>
  <c r="O232" i="11"/>
  <c r="N232" i="11"/>
  <c r="M232" i="11"/>
  <c r="L232" i="11"/>
  <c r="K232" i="11"/>
  <c r="O231" i="11"/>
  <c r="N231" i="11"/>
  <c r="M231" i="11"/>
  <c r="L231" i="11"/>
  <c r="K231" i="11"/>
  <c r="O230" i="11"/>
  <c r="N230" i="11"/>
  <c r="M230" i="11"/>
  <c r="L230" i="11"/>
  <c r="K230" i="11"/>
  <c r="O229" i="11"/>
  <c r="N229" i="11"/>
  <c r="M229" i="11"/>
  <c r="L229" i="11"/>
  <c r="K229" i="11"/>
  <c r="O228" i="11"/>
  <c r="N228" i="11"/>
  <c r="M228" i="11"/>
  <c r="L228" i="11"/>
  <c r="K228" i="11"/>
  <c r="O227" i="11"/>
  <c r="N227" i="11"/>
  <c r="M227" i="11"/>
  <c r="L227" i="11"/>
  <c r="K227" i="11"/>
  <c r="O226" i="11"/>
  <c r="N226" i="11"/>
  <c r="M226" i="11"/>
  <c r="L226" i="11"/>
  <c r="K226" i="11"/>
  <c r="O225" i="11"/>
  <c r="N225" i="11"/>
  <c r="M225" i="11"/>
  <c r="L225" i="11"/>
  <c r="K225" i="11"/>
  <c r="O224" i="11"/>
  <c r="N224" i="11"/>
  <c r="M224" i="11"/>
  <c r="L224" i="11"/>
  <c r="K224" i="11"/>
  <c r="O223" i="11"/>
  <c r="N223" i="11"/>
  <c r="M223" i="11"/>
  <c r="L223" i="11"/>
  <c r="K223" i="11"/>
  <c r="O222" i="11"/>
  <c r="N222" i="11"/>
  <c r="M222" i="11"/>
  <c r="L222" i="11"/>
  <c r="K222" i="11"/>
  <c r="O221" i="11"/>
  <c r="N221" i="11"/>
  <c r="M221" i="11"/>
  <c r="L221" i="11"/>
  <c r="K221" i="11"/>
  <c r="O220" i="11"/>
  <c r="N220" i="11"/>
  <c r="M220" i="11"/>
  <c r="L220" i="11"/>
  <c r="K220" i="11"/>
  <c r="O219" i="11"/>
  <c r="N219" i="11"/>
  <c r="M219" i="11"/>
  <c r="L219" i="11"/>
  <c r="K219" i="11"/>
  <c r="O218" i="11"/>
  <c r="N218" i="11"/>
  <c r="M218" i="11"/>
  <c r="L218" i="11"/>
  <c r="K218" i="11"/>
  <c r="O217" i="11"/>
  <c r="N217" i="11"/>
  <c r="M217" i="11"/>
  <c r="L217" i="11"/>
  <c r="K217" i="11"/>
  <c r="O216" i="11"/>
  <c r="N216" i="11"/>
  <c r="M216" i="11"/>
  <c r="L216" i="11"/>
  <c r="K216" i="11"/>
  <c r="O215" i="11"/>
  <c r="N215" i="11"/>
  <c r="M215" i="11"/>
  <c r="L215" i="11"/>
  <c r="K215" i="11"/>
  <c r="O214" i="11"/>
  <c r="N214" i="11"/>
  <c r="M214" i="11"/>
  <c r="L214" i="11"/>
  <c r="K214" i="11"/>
  <c r="O213" i="11"/>
  <c r="N213" i="11"/>
  <c r="M213" i="11"/>
  <c r="L213" i="11"/>
  <c r="K213" i="11"/>
  <c r="O212" i="11"/>
  <c r="N212" i="11"/>
  <c r="M212" i="11"/>
  <c r="L212" i="11"/>
  <c r="K212" i="11"/>
  <c r="O211" i="11"/>
  <c r="N211" i="11"/>
  <c r="M211" i="11"/>
  <c r="L211" i="11"/>
  <c r="K211" i="11"/>
  <c r="O210" i="11"/>
  <c r="N210" i="11"/>
  <c r="M210" i="11"/>
  <c r="L210" i="11"/>
  <c r="K210" i="11"/>
  <c r="O209" i="11"/>
  <c r="N209" i="11"/>
  <c r="M209" i="11"/>
  <c r="L209" i="11"/>
  <c r="K209" i="11"/>
  <c r="O208" i="11"/>
  <c r="N208" i="11"/>
  <c r="M208" i="11"/>
  <c r="L208" i="11"/>
  <c r="K208" i="11"/>
  <c r="O207" i="11"/>
  <c r="N207" i="11"/>
  <c r="M207" i="11"/>
  <c r="L207" i="11"/>
  <c r="K207" i="11"/>
  <c r="O206" i="11"/>
  <c r="N206" i="11"/>
  <c r="M206" i="11"/>
  <c r="L206" i="11"/>
  <c r="K206" i="11"/>
  <c r="O205" i="11"/>
  <c r="N205" i="11"/>
  <c r="M205" i="11"/>
  <c r="L205" i="11"/>
  <c r="K205" i="11"/>
  <c r="O204" i="11"/>
  <c r="N204" i="11"/>
  <c r="M204" i="11"/>
  <c r="L204" i="11"/>
  <c r="K204" i="11"/>
  <c r="O203" i="11"/>
  <c r="N203" i="11"/>
  <c r="M203" i="11"/>
  <c r="L203" i="11"/>
  <c r="K203" i="11"/>
  <c r="O202" i="11"/>
  <c r="N202" i="11"/>
  <c r="M202" i="11"/>
  <c r="L202" i="11"/>
  <c r="K202" i="11"/>
  <c r="O201" i="11"/>
  <c r="N201" i="11"/>
  <c r="M201" i="11"/>
  <c r="L201" i="11"/>
  <c r="K201" i="11"/>
  <c r="O200" i="11"/>
  <c r="N200" i="11"/>
  <c r="M200" i="11"/>
  <c r="L200" i="11"/>
  <c r="K200" i="11"/>
  <c r="O199" i="11"/>
  <c r="N199" i="11"/>
  <c r="M199" i="11"/>
  <c r="L199" i="11"/>
  <c r="K199" i="11"/>
  <c r="O198" i="11"/>
  <c r="N198" i="11"/>
  <c r="M198" i="11"/>
  <c r="L198" i="11"/>
  <c r="K198" i="11"/>
  <c r="O197" i="11"/>
  <c r="N197" i="11"/>
  <c r="M197" i="11"/>
  <c r="L197" i="11"/>
  <c r="K197" i="11"/>
  <c r="O196" i="11"/>
  <c r="N196" i="11"/>
  <c r="M196" i="11"/>
  <c r="L196" i="11"/>
  <c r="K196" i="11"/>
  <c r="O195" i="11"/>
  <c r="N195" i="11"/>
  <c r="M195" i="11"/>
  <c r="L195" i="11"/>
  <c r="K195" i="11"/>
  <c r="O194" i="11"/>
  <c r="N194" i="11"/>
  <c r="M194" i="11"/>
  <c r="L194" i="11"/>
  <c r="K194" i="11"/>
  <c r="O193" i="11"/>
  <c r="N193" i="11"/>
  <c r="M193" i="11"/>
  <c r="L193" i="11"/>
  <c r="K193" i="11"/>
  <c r="O192" i="11"/>
  <c r="N192" i="11"/>
  <c r="M192" i="11"/>
  <c r="L192" i="11"/>
  <c r="K192" i="11"/>
  <c r="O191" i="11"/>
  <c r="N191" i="11"/>
  <c r="M191" i="11"/>
  <c r="L191" i="11"/>
  <c r="K191" i="11"/>
  <c r="O190" i="11"/>
  <c r="N190" i="11"/>
  <c r="M190" i="11"/>
  <c r="L190" i="11"/>
  <c r="K190" i="11"/>
  <c r="O189" i="11"/>
  <c r="N189" i="11"/>
  <c r="M189" i="11"/>
  <c r="L189" i="11"/>
  <c r="K189" i="11"/>
  <c r="O188" i="11"/>
  <c r="N188" i="11"/>
  <c r="M188" i="11"/>
  <c r="L188" i="11"/>
  <c r="K188" i="11"/>
  <c r="O187" i="11"/>
  <c r="N187" i="11"/>
  <c r="M187" i="11"/>
  <c r="L187" i="11"/>
  <c r="K187" i="11"/>
  <c r="O186" i="11"/>
  <c r="N186" i="11"/>
  <c r="M186" i="11"/>
  <c r="L186" i="11"/>
  <c r="K186" i="11"/>
  <c r="O185" i="11"/>
  <c r="N185" i="11"/>
  <c r="M185" i="11"/>
  <c r="L185" i="11"/>
  <c r="K185" i="11"/>
  <c r="O184" i="11"/>
  <c r="N184" i="11"/>
  <c r="M184" i="11"/>
  <c r="L184" i="11"/>
  <c r="K184" i="11"/>
  <c r="O183" i="11"/>
  <c r="N183" i="11"/>
  <c r="M183" i="11"/>
  <c r="L183" i="11"/>
  <c r="K183" i="11"/>
  <c r="O182" i="11"/>
  <c r="N182" i="11"/>
  <c r="M182" i="11"/>
  <c r="L182" i="11"/>
  <c r="K182" i="11"/>
  <c r="O181" i="11"/>
  <c r="N181" i="11"/>
  <c r="M181" i="11"/>
  <c r="L181" i="11"/>
  <c r="K181" i="11"/>
  <c r="O180" i="11"/>
  <c r="N180" i="11"/>
  <c r="M180" i="11"/>
  <c r="L180" i="11"/>
  <c r="K180" i="11"/>
  <c r="O179" i="11"/>
  <c r="N179" i="11"/>
  <c r="M179" i="11"/>
  <c r="L179" i="11"/>
  <c r="K179" i="11"/>
  <c r="O178" i="11"/>
  <c r="N178" i="11"/>
  <c r="M178" i="11"/>
  <c r="L178" i="11"/>
  <c r="K178" i="11"/>
  <c r="O177" i="11"/>
  <c r="N177" i="11"/>
  <c r="M177" i="11"/>
  <c r="L177" i="11"/>
  <c r="K177" i="11"/>
  <c r="O176" i="11"/>
  <c r="N176" i="11"/>
  <c r="M176" i="11"/>
  <c r="L176" i="11"/>
  <c r="K176" i="11"/>
  <c r="O175" i="11"/>
  <c r="N175" i="11"/>
  <c r="M175" i="11"/>
  <c r="L175" i="11"/>
  <c r="K175" i="11"/>
  <c r="O174" i="11"/>
  <c r="N174" i="11"/>
  <c r="M174" i="11"/>
  <c r="L174" i="11"/>
  <c r="K174" i="11"/>
  <c r="O173" i="11"/>
  <c r="N173" i="11"/>
  <c r="M173" i="11"/>
  <c r="L173" i="11"/>
  <c r="K173" i="11"/>
  <c r="O172" i="11"/>
  <c r="N172" i="11"/>
  <c r="M172" i="11"/>
  <c r="L172" i="11"/>
  <c r="K172" i="11"/>
  <c r="O171" i="11"/>
  <c r="N171" i="11"/>
  <c r="M171" i="11"/>
  <c r="L171" i="11"/>
  <c r="K171" i="11"/>
  <c r="O170" i="11"/>
  <c r="N170" i="11"/>
  <c r="M170" i="11"/>
  <c r="L170" i="11"/>
  <c r="K170" i="11"/>
  <c r="O169" i="11"/>
  <c r="N169" i="11"/>
  <c r="M169" i="11"/>
  <c r="L169" i="11"/>
  <c r="K169" i="11"/>
  <c r="O168" i="11"/>
  <c r="N168" i="11"/>
  <c r="M168" i="11"/>
  <c r="L168" i="11"/>
  <c r="K168" i="11"/>
  <c r="O167" i="11"/>
  <c r="N167" i="11"/>
  <c r="M167" i="11"/>
  <c r="L167" i="11"/>
  <c r="K167" i="11"/>
  <c r="O166" i="11"/>
  <c r="N166" i="11"/>
  <c r="M166" i="11"/>
  <c r="L166" i="11"/>
  <c r="K166" i="11"/>
  <c r="O165" i="11"/>
  <c r="N165" i="11"/>
  <c r="M165" i="11"/>
  <c r="L165" i="11"/>
  <c r="K165" i="11"/>
  <c r="O164" i="11"/>
  <c r="N164" i="11"/>
  <c r="M164" i="11"/>
  <c r="L164" i="11"/>
  <c r="K164" i="11"/>
  <c r="O163" i="11"/>
  <c r="N163" i="11"/>
  <c r="M163" i="11"/>
  <c r="L163" i="11"/>
  <c r="K163" i="11"/>
  <c r="O162" i="11"/>
  <c r="N162" i="11"/>
  <c r="M162" i="11"/>
  <c r="L162" i="11"/>
  <c r="K162" i="11"/>
  <c r="O161" i="11"/>
  <c r="N161" i="11"/>
  <c r="M161" i="11"/>
  <c r="L161" i="11"/>
  <c r="K161" i="11"/>
  <c r="O160" i="11"/>
  <c r="N160" i="11"/>
  <c r="M160" i="11"/>
  <c r="L160" i="11"/>
  <c r="K160" i="11"/>
  <c r="O159" i="11"/>
  <c r="N159" i="11"/>
  <c r="M159" i="11"/>
  <c r="L159" i="11"/>
  <c r="K159" i="11"/>
  <c r="O158" i="11"/>
  <c r="N158" i="11"/>
  <c r="M158" i="11"/>
  <c r="L158" i="11"/>
  <c r="K158" i="11"/>
  <c r="O157" i="11"/>
  <c r="N157" i="11"/>
  <c r="M157" i="11"/>
  <c r="L157" i="11"/>
  <c r="K157" i="11"/>
  <c r="O156" i="11"/>
  <c r="N156" i="11"/>
  <c r="M156" i="11"/>
  <c r="L156" i="11"/>
  <c r="K156" i="11"/>
  <c r="O155" i="11"/>
  <c r="N155" i="11"/>
  <c r="M155" i="11"/>
  <c r="L155" i="11"/>
  <c r="K155" i="11"/>
  <c r="O154" i="11"/>
  <c r="N154" i="11"/>
  <c r="M154" i="11"/>
  <c r="L154" i="11"/>
  <c r="K154" i="11"/>
  <c r="O153" i="11"/>
  <c r="N153" i="11"/>
  <c r="M153" i="11"/>
  <c r="L153" i="11"/>
  <c r="K153" i="11"/>
  <c r="O152" i="11"/>
  <c r="N152" i="11"/>
  <c r="M152" i="11"/>
  <c r="L152" i="11"/>
  <c r="K152" i="11"/>
  <c r="O151" i="11"/>
  <c r="N151" i="11"/>
  <c r="M151" i="11"/>
  <c r="L151" i="11"/>
  <c r="K151" i="11"/>
  <c r="O150" i="11"/>
  <c r="N150" i="11"/>
  <c r="M150" i="11"/>
  <c r="L150" i="11"/>
  <c r="K150" i="11"/>
  <c r="O149" i="11"/>
  <c r="N149" i="11"/>
  <c r="M149" i="11"/>
  <c r="L149" i="11"/>
  <c r="K149" i="11"/>
  <c r="O148" i="11"/>
  <c r="N148" i="11"/>
  <c r="M148" i="11"/>
  <c r="L148" i="11"/>
  <c r="K148" i="11"/>
  <c r="O147" i="11"/>
  <c r="N147" i="11"/>
  <c r="M147" i="11"/>
  <c r="L147" i="11"/>
  <c r="K147" i="11"/>
  <c r="O146" i="11"/>
  <c r="N146" i="11"/>
  <c r="M146" i="11"/>
  <c r="L146" i="11"/>
  <c r="K146" i="11"/>
  <c r="O145" i="11"/>
  <c r="N145" i="11"/>
  <c r="M145" i="11"/>
  <c r="L145" i="11"/>
  <c r="K145" i="11"/>
  <c r="O144" i="11"/>
  <c r="N144" i="11"/>
  <c r="M144" i="11"/>
  <c r="L144" i="11"/>
  <c r="K144" i="11"/>
  <c r="O143" i="11"/>
  <c r="N143" i="11"/>
  <c r="M143" i="11"/>
  <c r="L143" i="11"/>
  <c r="K143" i="11"/>
  <c r="O142" i="11"/>
  <c r="N142" i="11"/>
  <c r="M142" i="11"/>
  <c r="L142" i="11"/>
  <c r="K142" i="11"/>
  <c r="O141" i="11"/>
  <c r="N141" i="11"/>
  <c r="M141" i="11"/>
  <c r="L141" i="11"/>
  <c r="K141" i="11"/>
  <c r="O140" i="11"/>
  <c r="N140" i="11"/>
  <c r="M140" i="11"/>
  <c r="L140" i="11"/>
  <c r="K140" i="11"/>
  <c r="O139" i="11"/>
  <c r="N139" i="11"/>
  <c r="M139" i="11"/>
  <c r="L139" i="11"/>
  <c r="K139" i="11"/>
  <c r="O138" i="11"/>
  <c r="N138" i="11"/>
  <c r="M138" i="11"/>
  <c r="L138" i="11"/>
  <c r="K138" i="11"/>
  <c r="O137" i="11"/>
  <c r="N137" i="11"/>
  <c r="M137" i="11"/>
  <c r="L137" i="11"/>
  <c r="K137" i="11"/>
  <c r="O136" i="11"/>
  <c r="N136" i="11"/>
  <c r="M136" i="11"/>
  <c r="L136" i="11"/>
  <c r="K136" i="11"/>
  <c r="O135" i="11"/>
  <c r="N135" i="11"/>
  <c r="M135" i="11"/>
  <c r="L135" i="11"/>
  <c r="K135" i="11"/>
  <c r="O134" i="11"/>
  <c r="N134" i="11"/>
  <c r="M134" i="11"/>
  <c r="L134" i="11"/>
  <c r="K134" i="11"/>
  <c r="O133" i="11"/>
  <c r="N133" i="11"/>
  <c r="M133" i="11"/>
  <c r="L133" i="11"/>
  <c r="K133" i="11"/>
  <c r="O132" i="11"/>
  <c r="N132" i="11"/>
  <c r="M132" i="11"/>
  <c r="L132" i="11"/>
  <c r="K132" i="11"/>
  <c r="O131" i="11"/>
  <c r="N131" i="11"/>
  <c r="M131" i="11"/>
  <c r="L131" i="11"/>
  <c r="K131" i="11"/>
  <c r="O130" i="11"/>
  <c r="N130" i="11"/>
  <c r="M130" i="11"/>
  <c r="L130" i="11"/>
  <c r="K130" i="11"/>
  <c r="O129" i="11"/>
  <c r="N129" i="11"/>
  <c r="M129" i="11"/>
  <c r="L129" i="11"/>
  <c r="K129" i="11"/>
  <c r="O128" i="11"/>
  <c r="N128" i="11"/>
  <c r="M128" i="11"/>
  <c r="L128" i="11"/>
  <c r="K128" i="11"/>
  <c r="O127" i="11"/>
  <c r="N127" i="11"/>
  <c r="M127" i="11"/>
  <c r="L127" i="11"/>
  <c r="K127" i="11"/>
  <c r="O126" i="11"/>
  <c r="N126" i="11"/>
  <c r="M126" i="11"/>
  <c r="L126" i="11"/>
  <c r="K126" i="11"/>
  <c r="O125" i="11"/>
  <c r="N125" i="11"/>
  <c r="M125" i="11"/>
  <c r="L125" i="11"/>
  <c r="K125" i="11"/>
  <c r="O124" i="11"/>
  <c r="N124" i="11"/>
  <c r="M124" i="11"/>
  <c r="L124" i="11"/>
  <c r="K124" i="11"/>
  <c r="O123" i="11"/>
  <c r="N123" i="11"/>
  <c r="M123" i="11"/>
  <c r="L123" i="11"/>
  <c r="K123" i="11"/>
  <c r="O122" i="11"/>
  <c r="N122" i="11"/>
  <c r="M122" i="11"/>
  <c r="L122" i="11"/>
  <c r="K122" i="11"/>
  <c r="O121" i="11"/>
  <c r="N121" i="11"/>
  <c r="M121" i="11"/>
  <c r="L121" i="11"/>
  <c r="K121" i="11"/>
  <c r="O120" i="11"/>
  <c r="N120" i="11"/>
  <c r="M120" i="11"/>
  <c r="L120" i="11"/>
  <c r="K120" i="11"/>
  <c r="O119" i="11"/>
  <c r="N119" i="11"/>
  <c r="M119" i="11"/>
  <c r="L119" i="11"/>
  <c r="K119" i="11"/>
  <c r="O118" i="11"/>
  <c r="N118" i="11"/>
  <c r="M118" i="11"/>
  <c r="L118" i="11"/>
  <c r="K118" i="11"/>
  <c r="O117" i="11"/>
  <c r="N117" i="11"/>
  <c r="M117" i="11"/>
  <c r="L117" i="11"/>
  <c r="K117" i="11"/>
  <c r="O116" i="11"/>
  <c r="N116" i="11"/>
  <c r="M116" i="11"/>
  <c r="L116" i="11"/>
  <c r="K116" i="11"/>
  <c r="O115" i="11"/>
  <c r="N115" i="11"/>
  <c r="M115" i="11"/>
  <c r="L115" i="11"/>
  <c r="K115" i="11"/>
  <c r="O114" i="11"/>
  <c r="N114" i="11"/>
  <c r="M114" i="11"/>
  <c r="L114" i="11"/>
  <c r="K114" i="11"/>
  <c r="O113" i="11"/>
  <c r="N113" i="11"/>
  <c r="M113" i="11"/>
  <c r="L113" i="11"/>
  <c r="K113" i="11"/>
  <c r="O112" i="11"/>
  <c r="N112" i="11"/>
  <c r="M112" i="11"/>
  <c r="L112" i="11"/>
  <c r="K112" i="11"/>
  <c r="O111" i="11"/>
  <c r="N111" i="11"/>
  <c r="M111" i="11"/>
  <c r="L111" i="11"/>
  <c r="K111" i="11"/>
  <c r="O110" i="11"/>
  <c r="N110" i="11"/>
  <c r="M110" i="11"/>
  <c r="L110" i="11"/>
  <c r="K110" i="11"/>
  <c r="O109" i="11"/>
  <c r="N109" i="11"/>
  <c r="M109" i="11"/>
  <c r="L109" i="11"/>
  <c r="K109" i="11"/>
  <c r="O108" i="11"/>
  <c r="N108" i="11"/>
  <c r="M108" i="11"/>
  <c r="L108" i="11"/>
  <c r="K108" i="11"/>
  <c r="O107" i="11"/>
  <c r="N107" i="11"/>
  <c r="M107" i="11"/>
  <c r="L107" i="11"/>
  <c r="K107" i="11"/>
  <c r="O106" i="11"/>
  <c r="N106" i="11"/>
  <c r="M106" i="11"/>
  <c r="L106" i="11"/>
  <c r="K106" i="11"/>
  <c r="O105" i="11"/>
  <c r="N105" i="11"/>
  <c r="M105" i="11"/>
  <c r="L105" i="11"/>
  <c r="K105" i="11"/>
  <c r="O104" i="11"/>
  <c r="N104" i="11"/>
  <c r="M104" i="11"/>
  <c r="L104" i="11"/>
  <c r="K104" i="11"/>
  <c r="O103" i="11"/>
  <c r="N103" i="11"/>
  <c r="M103" i="11"/>
  <c r="L103" i="11"/>
  <c r="K103" i="11"/>
  <c r="O102" i="11"/>
  <c r="N102" i="11"/>
  <c r="M102" i="11"/>
  <c r="L102" i="11"/>
  <c r="K102" i="11"/>
  <c r="O101" i="11"/>
  <c r="N101" i="11"/>
  <c r="M101" i="11"/>
  <c r="L101" i="11"/>
  <c r="K101" i="11"/>
  <c r="O100" i="11"/>
  <c r="N100" i="11"/>
  <c r="M100" i="11"/>
  <c r="L100" i="11"/>
  <c r="K100" i="11"/>
  <c r="O99" i="11"/>
  <c r="N99" i="11"/>
  <c r="M99" i="11"/>
  <c r="L99" i="11"/>
  <c r="K99" i="11"/>
  <c r="O98" i="11"/>
  <c r="N98" i="11"/>
  <c r="M98" i="11"/>
  <c r="L98" i="11"/>
  <c r="K98" i="11"/>
  <c r="O97" i="11"/>
  <c r="N97" i="11"/>
  <c r="M97" i="11"/>
  <c r="L97" i="11"/>
  <c r="K97" i="11"/>
  <c r="O96" i="11"/>
  <c r="N96" i="11"/>
  <c r="M96" i="11"/>
  <c r="L96" i="11"/>
  <c r="K96" i="11"/>
  <c r="O95" i="11"/>
  <c r="N95" i="11"/>
  <c r="M95" i="11"/>
  <c r="L95" i="11"/>
  <c r="K95" i="11"/>
  <c r="O94" i="11"/>
  <c r="N94" i="11"/>
  <c r="M94" i="11"/>
  <c r="L94" i="11"/>
  <c r="K94" i="11"/>
  <c r="O93" i="11"/>
  <c r="N93" i="11"/>
  <c r="M93" i="11"/>
  <c r="L93" i="11"/>
  <c r="K93" i="11"/>
  <c r="O92" i="11"/>
  <c r="N92" i="11"/>
  <c r="M92" i="11"/>
  <c r="L92" i="11"/>
  <c r="K92" i="11"/>
  <c r="O91" i="11"/>
  <c r="N91" i="11"/>
  <c r="M91" i="11"/>
  <c r="L91" i="11"/>
  <c r="K91" i="11"/>
  <c r="O90" i="11"/>
  <c r="N90" i="11"/>
  <c r="M90" i="11"/>
  <c r="L90" i="11"/>
  <c r="K90" i="11"/>
  <c r="O89" i="11"/>
  <c r="N89" i="11"/>
  <c r="M89" i="11"/>
  <c r="L89" i="11"/>
  <c r="K89" i="11"/>
  <c r="O88" i="11"/>
  <c r="N88" i="11"/>
  <c r="M88" i="11"/>
  <c r="L88" i="11"/>
  <c r="K88" i="11"/>
  <c r="O87" i="11"/>
  <c r="N87" i="11"/>
  <c r="M87" i="11"/>
  <c r="L87" i="11"/>
  <c r="K87" i="11"/>
  <c r="O86" i="11"/>
  <c r="N86" i="11"/>
  <c r="M86" i="11"/>
  <c r="L86" i="11"/>
  <c r="K86" i="11"/>
  <c r="O85" i="11"/>
  <c r="N85" i="11"/>
  <c r="M85" i="11"/>
  <c r="L85" i="11"/>
  <c r="K85" i="11"/>
  <c r="O84" i="11"/>
  <c r="N84" i="11"/>
  <c r="M84" i="11"/>
  <c r="L84" i="11"/>
  <c r="K84" i="11"/>
  <c r="O83" i="11"/>
  <c r="N83" i="11"/>
  <c r="M83" i="11"/>
  <c r="L83" i="11"/>
  <c r="K83" i="11"/>
  <c r="O82" i="11"/>
  <c r="N82" i="11"/>
  <c r="M82" i="11"/>
  <c r="L82" i="11"/>
  <c r="K82" i="11"/>
  <c r="O81" i="11"/>
  <c r="N81" i="11"/>
  <c r="M81" i="11"/>
  <c r="L81" i="11"/>
  <c r="K81" i="11"/>
  <c r="O80" i="11"/>
  <c r="N80" i="11"/>
  <c r="M80" i="11"/>
  <c r="L80" i="11"/>
  <c r="K80" i="11"/>
  <c r="O79" i="11"/>
  <c r="N79" i="11"/>
  <c r="M79" i="11"/>
  <c r="L79" i="11"/>
  <c r="K79" i="11"/>
  <c r="O78" i="11"/>
  <c r="N78" i="11"/>
  <c r="M78" i="11"/>
  <c r="L78" i="11"/>
  <c r="K78" i="11"/>
  <c r="O77" i="11"/>
  <c r="N77" i="11"/>
  <c r="M77" i="11"/>
  <c r="L77" i="11"/>
  <c r="K77" i="11"/>
  <c r="O76" i="11"/>
  <c r="N76" i="11"/>
  <c r="M76" i="11"/>
  <c r="L76" i="11"/>
  <c r="K76" i="11"/>
  <c r="O75" i="11"/>
  <c r="N75" i="11"/>
  <c r="M75" i="11"/>
  <c r="L75" i="11"/>
  <c r="K75" i="11"/>
  <c r="O74" i="11"/>
  <c r="N74" i="11"/>
  <c r="M74" i="11"/>
  <c r="L74" i="11"/>
  <c r="K74" i="11"/>
  <c r="O73" i="11"/>
  <c r="N73" i="11"/>
  <c r="M73" i="11"/>
  <c r="L73" i="11"/>
  <c r="K73" i="11"/>
  <c r="O72" i="11"/>
  <c r="N72" i="11"/>
  <c r="M72" i="11"/>
  <c r="L72" i="11"/>
  <c r="K72" i="11"/>
  <c r="O71" i="11"/>
  <c r="N71" i="11"/>
  <c r="M71" i="11"/>
  <c r="L71" i="11"/>
  <c r="K71" i="11"/>
  <c r="O70" i="11"/>
  <c r="N70" i="11"/>
  <c r="M70" i="11"/>
  <c r="L70" i="11"/>
  <c r="K70" i="11"/>
  <c r="O69" i="11"/>
  <c r="N69" i="11"/>
  <c r="M69" i="11"/>
  <c r="L69" i="11"/>
  <c r="K69" i="11"/>
  <c r="O68" i="11"/>
  <c r="N68" i="11"/>
  <c r="M68" i="11"/>
  <c r="L68" i="11"/>
  <c r="K68" i="11"/>
  <c r="O67" i="11"/>
  <c r="N67" i="11"/>
  <c r="M67" i="11"/>
  <c r="L67" i="11"/>
  <c r="K67" i="11"/>
  <c r="O66" i="11"/>
  <c r="N66" i="11"/>
  <c r="M66" i="11"/>
  <c r="L66" i="11"/>
  <c r="K66" i="11"/>
  <c r="O65" i="11"/>
  <c r="N65" i="11"/>
  <c r="M65" i="11"/>
  <c r="L65" i="11"/>
  <c r="K65" i="11"/>
  <c r="O64" i="11"/>
  <c r="N64" i="11"/>
  <c r="M64" i="11"/>
  <c r="L64" i="11"/>
  <c r="K64" i="11"/>
  <c r="O63" i="11"/>
  <c r="N63" i="11"/>
  <c r="M63" i="11"/>
  <c r="L63" i="11"/>
  <c r="K63" i="11"/>
  <c r="O62" i="11"/>
  <c r="N62" i="11"/>
  <c r="M62" i="11"/>
  <c r="L62" i="11"/>
  <c r="K62" i="11"/>
  <c r="O61" i="11"/>
  <c r="N61" i="11"/>
  <c r="M61" i="11"/>
  <c r="L61" i="11"/>
  <c r="K61" i="11"/>
  <c r="O60" i="11"/>
  <c r="N60" i="11"/>
  <c r="M60" i="11"/>
  <c r="L60" i="11"/>
  <c r="K60" i="11"/>
  <c r="O59" i="11"/>
  <c r="N59" i="11"/>
  <c r="M59" i="11"/>
  <c r="L59" i="11"/>
  <c r="K59" i="11"/>
  <c r="O58" i="11"/>
  <c r="N58" i="11"/>
  <c r="M58" i="11"/>
  <c r="L58" i="11"/>
  <c r="K58" i="11"/>
  <c r="O57" i="11"/>
  <c r="N57" i="11"/>
  <c r="M57" i="11"/>
  <c r="L57" i="11"/>
  <c r="K57" i="11"/>
  <c r="O56" i="11"/>
  <c r="N56" i="11"/>
  <c r="M56" i="11"/>
  <c r="L56" i="11"/>
  <c r="K56" i="11"/>
  <c r="O55" i="11"/>
  <c r="N55" i="11"/>
  <c r="M55" i="11"/>
  <c r="L55" i="11"/>
  <c r="K55" i="11"/>
  <c r="O54" i="11"/>
  <c r="N54" i="11"/>
  <c r="M54" i="11"/>
  <c r="L54" i="11"/>
  <c r="K54" i="11"/>
  <c r="O53" i="11"/>
  <c r="N53" i="11"/>
  <c r="M53" i="11"/>
  <c r="L53" i="11"/>
  <c r="K53" i="11"/>
  <c r="O52" i="11"/>
  <c r="N52" i="11"/>
  <c r="M52" i="11"/>
  <c r="L52" i="11"/>
  <c r="K52" i="11"/>
  <c r="O51" i="11"/>
  <c r="N51" i="11"/>
  <c r="M51" i="11"/>
  <c r="L51" i="11"/>
  <c r="K51" i="11"/>
  <c r="O50" i="11"/>
  <c r="N50" i="11"/>
  <c r="M50" i="11"/>
  <c r="L50" i="11"/>
  <c r="K50" i="11"/>
  <c r="O49" i="11"/>
  <c r="N49" i="11"/>
  <c r="M49" i="11"/>
  <c r="L49" i="11"/>
  <c r="K49" i="11"/>
  <c r="O48" i="11"/>
  <c r="N48" i="11"/>
  <c r="M48" i="11"/>
  <c r="L48" i="11"/>
  <c r="K48" i="11"/>
  <c r="O47" i="11"/>
  <c r="N47" i="11"/>
  <c r="M47" i="11"/>
  <c r="L47" i="11"/>
  <c r="K47" i="11"/>
  <c r="O46" i="11"/>
  <c r="N46" i="11"/>
  <c r="M46" i="11"/>
  <c r="L46" i="11"/>
  <c r="K46" i="11"/>
  <c r="O45" i="11"/>
  <c r="N45" i="11"/>
  <c r="M45" i="11"/>
  <c r="L45" i="11"/>
  <c r="K45" i="11"/>
  <c r="O44" i="11"/>
  <c r="N44" i="11"/>
  <c r="M44" i="11"/>
  <c r="L44" i="11"/>
  <c r="K44" i="11"/>
  <c r="O43" i="11"/>
  <c r="N43" i="11"/>
  <c r="M43" i="11"/>
  <c r="L43" i="11"/>
  <c r="K43" i="11"/>
  <c r="O42" i="11"/>
  <c r="N42" i="11"/>
  <c r="M42" i="11"/>
  <c r="L42" i="11"/>
  <c r="K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N38" i="11"/>
  <c r="M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M35" i="11"/>
  <c r="L35" i="11"/>
  <c r="K35" i="11"/>
  <c r="O34" i="11"/>
  <c r="N34" i="11"/>
  <c r="M34" i="11"/>
  <c r="L34" i="11"/>
  <c r="K34" i="11"/>
  <c r="O33" i="11"/>
  <c r="N33" i="11"/>
  <c r="M33" i="11"/>
  <c r="L33" i="11"/>
  <c r="K33" i="11"/>
  <c r="O32" i="11"/>
  <c r="N32" i="11"/>
  <c r="M32" i="11"/>
  <c r="L32" i="11"/>
  <c r="K32" i="11"/>
  <c r="O31" i="11"/>
  <c r="N31" i="11"/>
  <c r="M31" i="11"/>
  <c r="L31" i="11"/>
  <c r="K31" i="11"/>
  <c r="O30" i="11"/>
  <c r="N30" i="11"/>
  <c r="M30" i="11"/>
  <c r="L30" i="11"/>
  <c r="K30" i="11"/>
  <c r="O29" i="11"/>
  <c r="N29" i="11"/>
  <c r="M29" i="11"/>
  <c r="L29" i="11"/>
  <c r="K29" i="11"/>
  <c r="O28" i="11"/>
  <c r="N28" i="11"/>
  <c r="M28" i="11"/>
  <c r="L28" i="11"/>
  <c r="K28" i="11"/>
  <c r="O27" i="11"/>
  <c r="N27" i="11"/>
  <c r="M27" i="11"/>
  <c r="L27" i="11"/>
  <c r="K27" i="11"/>
  <c r="O26" i="11"/>
  <c r="N26" i="11"/>
  <c r="M26" i="11"/>
  <c r="L26" i="11"/>
  <c r="K26" i="11"/>
  <c r="O25" i="11"/>
  <c r="N25" i="11"/>
  <c r="M25" i="11"/>
  <c r="L25" i="11"/>
  <c r="K25" i="11"/>
  <c r="O24" i="11"/>
  <c r="N24" i="11"/>
  <c r="M24" i="11"/>
  <c r="L24" i="11"/>
  <c r="K24" i="11"/>
  <c r="O23" i="11"/>
  <c r="N23" i="11"/>
  <c r="M23" i="11"/>
  <c r="L23" i="11"/>
  <c r="K23" i="11"/>
  <c r="O22" i="11"/>
  <c r="N22" i="11"/>
  <c r="M22" i="11"/>
  <c r="L22" i="11"/>
  <c r="K22" i="11"/>
  <c r="O21" i="11"/>
  <c r="N21" i="11"/>
  <c r="M21" i="11"/>
  <c r="L21" i="11"/>
  <c r="K21" i="11"/>
  <c r="O20" i="11"/>
  <c r="N20" i="11"/>
  <c r="M20" i="11"/>
  <c r="L20" i="11"/>
  <c r="K20" i="11"/>
  <c r="O19" i="11"/>
  <c r="N19" i="11"/>
  <c r="M19" i="11"/>
  <c r="L19" i="11"/>
  <c r="K19" i="11"/>
  <c r="O18" i="11"/>
  <c r="N18" i="11"/>
  <c r="M18" i="11"/>
  <c r="L18" i="11"/>
  <c r="K18" i="11"/>
  <c r="O17" i="11"/>
  <c r="N17" i="11"/>
  <c r="M17" i="11"/>
  <c r="L17" i="11"/>
  <c r="K17" i="11"/>
  <c r="O16" i="11"/>
  <c r="N16" i="11"/>
  <c r="M16" i="11"/>
  <c r="L16" i="11"/>
  <c r="K16" i="11"/>
  <c r="O15" i="11"/>
  <c r="N15" i="11"/>
  <c r="M15" i="11"/>
  <c r="L15" i="11"/>
  <c r="K15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270" i="10"/>
  <c r="N270" i="10"/>
  <c r="M270" i="10"/>
  <c r="L270" i="10"/>
  <c r="K270" i="10"/>
  <c r="O269" i="10"/>
  <c r="N269" i="10"/>
  <c r="M269" i="10"/>
  <c r="L269" i="10"/>
  <c r="K269" i="10"/>
  <c r="O268" i="10"/>
  <c r="N268" i="10"/>
  <c r="M268" i="10"/>
  <c r="L268" i="10"/>
  <c r="K268" i="10"/>
  <c r="O267" i="10"/>
  <c r="N267" i="10"/>
  <c r="M267" i="10"/>
  <c r="L267" i="10"/>
  <c r="K267" i="10"/>
  <c r="O266" i="10"/>
  <c r="N266" i="10"/>
  <c r="M266" i="10"/>
  <c r="L266" i="10"/>
  <c r="K266" i="10"/>
  <c r="O265" i="10"/>
  <c r="N265" i="10"/>
  <c r="M265" i="10"/>
  <c r="L265" i="10"/>
  <c r="K265" i="10"/>
  <c r="O264" i="10"/>
  <c r="N264" i="10"/>
  <c r="M264" i="10"/>
  <c r="L264" i="10"/>
  <c r="K264" i="10"/>
  <c r="O263" i="10"/>
  <c r="N263" i="10"/>
  <c r="M263" i="10"/>
  <c r="L263" i="10"/>
  <c r="K263" i="10"/>
  <c r="O262" i="10"/>
  <c r="N262" i="10"/>
  <c r="M262" i="10"/>
  <c r="L262" i="10"/>
  <c r="K262" i="10"/>
  <c r="O261" i="10"/>
  <c r="N261" i="10"/>
  <c r="M261" i="10"/>
  <c r="L261" i="10"/>
  <c r="K261" i="10"/>
  <c r="O260" i="10"/>
  <c r="N260" i="10"/>
  <c r="M260" i="10"/>
  <c r="L260" i="10"/>
  <c r="K260" i="10"/>
  <c r="O259" i="10"/>
  <c r="N259" i="10"/>
  <c r="M259" i="10"/>
  <c r="L259" i="10"/>
  <c r="K259" i="10"/>
  <c r="O258" i="10"/>
  <c r="N258" i="10"/>
  <c r="M258" i="10"/>
  <c r="L258" i="10"/>
  <c r="K258" i="10"/>
  <c r="O257" i="10"/>
  <c r="N257" i="10"/>
  <c r="M257" i="10"/>
  <c r="L257" i="10"/>
  <c r="K257" i="10"/>
  <c r="O256" i="10"/>
  <c r="N256" i="10"/>
  <c r="M256" i="10"/>
  <c r="L256" i="10"/>
  <c r="K256" i="10"/>
  <c r="O255" i="10"/>
  <c r="N255" i="10"/>
  <c r="M255" i="10"/>
  <c r="L255" i="10"/>
  <c r="K255" i="10"/>
  <c r="O254" i="10"/>
  <c r="N254" i="10"/>
  <c r="M254" i="10"/>
  <c r="L254" i="10"/>
  <c r="K254" i="10"/>
  <c r="O253" i="10"/>
  <c r="N253" i="10"/>
  <c r="M253" i="10"/>
  <c r="L253" i="10"/>
  <c r="K253" i="10"/>
  <c r="O252" i="10"/>
  <c r="N252" i="10"/>
  <c r="M252" i="10"/>
  <c r="L252" i="10"/>
  <c r="K252" i="10"/>
  <c r="O251" i="10"/>
  <c r="N251" i="10"/>
  <c r="M251" i="10"/>
  <c r="L251" i="10"/>
  <c r="K251" i="10"/>
  <c r="O250" i="10"/>
  <c r="N250" i="10"/>
  <c r="M250" i="10"/>
  <c r="L250" i="10"/>
  <c r="K250" i="10"/>
  <c r="O249" i="10"/>
  <c r="N249" i="10"/>
  <c r="M249" i="10"/>
  <c r="L249" i="10"/>
  <c r="K249" i="10"/>
  <c r="O248" i="10"/>
  <c r="N248" i="10"/>
  <c r="M248" i="10"/>
  <c r="L248" i="10"/>
  <c r="K248" i="10"/>
  <c r="O247" i="10"/>
  <c r="N247" i="10"/>
  <c r="M247" i="10"/>
  <c r="L247" i="10"/>
  <c r="K247" i="10"/>
  <c r="O246" i="10"/>
  <c r="N246" i="10"/>
  <c r="M246" i="10"/>
  <c r="L246" i="10"/>
  <c r="K246" i="10"/>
  <c r="O245" i="10"/>
  <c r="N245" i="10"/>
  <c r="M245" i="10"/>
  <c r="L245" i="10"/>
  <c r="K245" i="10"/>
  <c r="O244" i="10"/>
  <c r="N244" i="10"/>
  <c r="M244" i="10"/>
  <c r="L244" i="10"/>
  <c r="K244" i="10"/>
  <c r="O243" i="10"/>
  <c r="N243" i="10"/>
  <c r="M243" i="10"/>
  <c r="L243" i="10"/>
  <c r="K243" i="10"/>
  <c r="O242" i="10"/>
  <c r="N242" i="10"/>
  <c r="M242" i="10"/>
  <c r="L242" i="10"/>
  <c r="K242" i="10"/>
  <c r="O241" i="10"/>
  <c r="N241" i="10"/>
  <c r="M241" i="10"/>
  <c r="L241" i="10"/>
  <c r="K241" i="10"/>
  <c r="O240" i="10"/>
  <c r="N240" i="10"/>
  <c r="M240" i="10"/>
  <c r="L240" i="10"/>
  <c r="K240" i="10"/>
  <c r="O239" i="10"/>
  <c r="N239" i="10"/>
  <c r="M239" i="10"/>
  <c r="L239" i="10"/>
  <c r="K239" i="10"/>
  <c r="O238" i="10"/>
  <c r="N238" i="10"/>
  <c r="M238" i="10"/>
  <c r="L238" i="10"/>
  <c r="K238" i="10"/>
  <c r="O237" i="10"/>
  <c r="N237" i="10"/>
  <c r="M237" i="10"/>
  <c r="L237" i="10"/>
  <c r="K237" i="10"/>
  <c r="O236" i="10"/>
  <c r="N236" i="10"/>
  <c r="M236" i="10"/>
  <c r="L236" i="10"/>
  <c r="K236" i="10"/>
  <c r="O235" i="10"/>
  <c r="N235" i="10"/>
  <c r="M235" i="10"/>
  <c r="L235" i="10"/>
  <c r="K235" i="10"/>
  <c r="O234" i="10"/>
  <c r="N234" i="10"/>
  <c r="M234" i="10"/>
  <c r="L234" i="10"/>
  <c r="K234" i="10"/>
  <c r="O233" i="10"/>
  <c r="N233" i="10"/>
  <c r="M233" i="10"/>
  <c r="L233" i="10"/>
  <c r="K233" i="10"/>
  <c r="O232" i="10"/>
  <c r="N232" i="10"/>
  <c r="M232" i="10"/>
  <c r="L232" i="10"/>
  <c r="K232" i="10"/>
  <c r="O231" i="10"/>
  <c r="N231" i="10"/>
  <c r="M231" i="10"/>
  <c r="L231" i="10"/>
  <c r="K231" i="10"/>
  <c r="O230" i="10"/>
  <c r="N230" i="10"/>
  <c r="M230" i="10"/>
  <c r="L230" i="10"/>
  <c r="K230" i="10"/>
  <c r="O229" i="10"/>
  <c r="N229" i="10"/>
  <c r="M229" i="10"/>
  <c r="L229" i="10"/>
  <c r="K229" i="10"/>
  <c r="O228" i="10"/>
  <c r="N228" i="10"/>
  <c r="M228" i="10"/>
  <c r="L228" i="10"/>
  <c r="K228" i="10"/>
  <c r="O227" i="10"/>
  <c r="N227" i="10"/>
  <c r="M227" i="10"/>
  <c r="L227" i="10"/>
  <c r="K227" i="10"/>
  <c r="O226" i="10"/>
  <c r="N226" i="10"/>
  <c r="M226" i="10"/>
  <c r="L226" i="10"/>
  <c r="K226" i="10"/>
  <c r="O225" i="10"/>
  <c r="N225" i="10"/>
  <c r="M225" i="10"/>
  <c r="L225" i="10"/>
  <c r="K225" i="10"/>
  <c r="O224" i="10"/>
  <c r="N224" i="10"/>
  <c r="M224" i="10"/>
  <c r="L224" i="10"/>
  <c r="K224" i="10"/>
  <c r="O223" i="10"/>
  <c r="N223" i="10"/>
  <c r="M223" i="10"/>
  <c r="L223" i="10"/>
  <c r="K223" i="10"/>
  <c r="O222" i="10"/>
  <c r="N222" i="10"/>
  <c r="M222" i="10"/>
  <c r="L222" i="10"/>
  <c r="K222" i="10"/>
  <c r="O221" i="10"/>
  <c r="N221" i="10"/>
  <c r="M221" i="10"/>
  <c r="L221" i="10"/>
  <c r="K221" i="10"/>
  <c r="O220" i="10"/>
  <c r="N220" i="10"/>
  <c r="M220" i="10"/>
  <c r="L220" i="10"/>
  <c r="K220" i="10"/>
  <c r="O219" i="10"/>
  <c r="N219" i="10"/>
  <c r="M219" i="10"/>
  <c r="L219" i="10"/>
  <c r="K219" i="10"/>
  <c r="O218" i="10"/>
  <c r="N218" i="10"/>
  <c r="M218" i="10"/>
  <c r="L218" i="10"/>
  <c r="K218" i="10"/>
  <c r="O217" i="10"/>
  <c r="N217" i="10"/>
  <c r="M217" i="10"/>
  <c r="L217" i="10"/>
  <c r="K217" i="10"/>
  <c r="O216" i="10"/>
  <c r="N216" i="10"/>
  <c r="M216" i="10"/>
  <c r="L216" i="10"/>
  <c r="K216" i="10"/>
  <c r="O215" i="10"/>
  <c r="N215" i="10"/>
  <c r="M215" i="10"/>
  <c r="L215" i="10"/>
  <c r="K215" i="10"/>
  <c r="O214" i="10"/>
  <c r="N214" i="10"/>
  <c r="M214" i="10"/>
  <c r="L214" i="10"/>
  <c r="K214" i="10"/>
  <c r="O213" i="10"/>
  <c r="N213" i="10"/>
  <c r="M213" i="10"/>
  <c r="L213" i="10"/>
  <c r="K213" i="10"/>
  <c r="O212" i="10"/>
  <c r="N212" i="10"/>
  <c r="M212" i="10"/>
  <c r="L212" i="10"/>
  <c r="K212" i="10"/>
  <c r="O211" i="10"/>
  <c r="N211" i="10"/>
  <c r="M211" i="10"/>
  <c r="L211" i="10"/>
  <c r="K211" i="10"/>
  <c r="O210" i="10"/>
  <c r="N210" i="10"/>
  <c r="M210" i="10"/>
  <c r="L210" i="10"/>
  <c r="K210" i="10"/>
  <c r="O209" i="10"/>
  <c r="N209" i="10"/>
  <c r="M209" i="10"/>
  <c r="L209" i="10"/>
  <c r="K209" i="10"/>
  <c r="O208" i="10"/>
  <c r="N208" i="10"/>
  <c r="M208" i="10"/>
  <c r="L208" i="10"/>
  <c r="K208" i="10"/>
  <c r="O207" i="10"/>
  <c r="N207" i="10"/>
  <c r="M207" i="10"/>
  <c r="L207" i="10"/>
  <c r="K207" i="10"/>
  <c r="O206" i="10"/>
  <c r="N206" i="10"/>
  <c r="M206" i="10"/>
  <c r="L206" i="10"/>
  <c r="K206" i="10"/>
  <c r="O205" i="10"/>
  <c r="N205" i="10"/>
  <c r="M205" i="10"/>
  <c r="L205" i="10"/>
  <c r="K205" i="10"/>
  <c r="O204" i="10"/>
  <c r="N204" i="10"/>
  <c r="M204" i="10"/>
  <c r="L204" i="10"/>
  <c r="K204" i="10"/>
  <c r="O203" i="10"/>
  <c r="N203" i="10"/>
  <c r="M203" i="10"/>
  <c r="L203" i="10"/>
  <c r="K203" i="10"/>
  <c r="O202" i="10"/>
  <c r="N202" i="10"/>
  <c r="M202" i="10"/>
  <c r="L202" i="10"/>
  <c r="K202" i="10"/>
  <c r="O201" i="10"/>
  <c r="N201" i="10"/>
  <c r="M201" i="10"/>
  <c r="L201" i="10"/>
  <c r="K201" i="10"/>
  <c r="O200" i="10"/>
  <c r="N200" i="10"/>
  <c r="M200" i="10"/>
  <c r="L200" i="10"/>
  <c r="K200" i="10"/>
  <c r="O199" i="10"/>
  <c r="N199" i="10"/>
  <c r="M199" i="10"/>
  <c r="L199" i="10"/>
  <c r="K199" i="10"/>
  <c r="O198" i="10"/>
  <c r="N198" i="10"/>
  <c r="M198" i="10"/>
  <c r="L198" i="10"/>
  <c r="K198" i="10"/>
  <c r="O197" i="10"/>
  <c r="N197" i="10"/>
  <c r="M197" i="10"/>
  <c r="L197" i="10"/>
  <c r="K197" i="10"/>
  <c r="O196" i="10"/>
  <c r="N196" i="10"/>
  <c r="M196" i="10"/>
  <c r="L196" i="10"/>
  <c r="K196" i="10"/>
  <c r="O195" i="10"/>
  <c r="N195" i="10"/>
  <c r="M195" i="10"/>
  <c r="L195" i="10"/>
  <c r="K195" i="10"/>
  <c r="O194" i="10"/>
  <c r="N194" i="10"/>
  <c r="M194" i="10"/>
  <c r="L194" i="10"/>
  <c r="K194" i="10"/>
  <c r="O193" i="10"/>
  <c r="N193" i="10"/>
  <c r="M193" i="10"/>
  <c r="L193" i="10"/>
  <c r="K193" i="10"/>
  <c r="O192" i="10"/>
  <c r="N192" i="10"/>
  <c r="M192" i="10"/>
  <c r="L192" i="10"/>
  <c r="K192" i="10"/>
  <c r="O191" i="10"/>
  <c r="N191" i="10"/>
  <c r="M191" i="10"/>
  <c r="L191" i="10"/>
  <c r="K191" i="10"/>
  <c r="O190" i="10"/>
  <c r="N190" i="10"/>
  <c r="M190" i="10"/>
  <c r="L190" i="10"/>
  <c r="K190" i="10"/>
  <c r="O189" i="10"/>
  <c r="N189" i="10"/>
  <c r="M189" i="10"/>
  <c r="L189" i="10"/>
  <c r="K189" i="10"/>
  <c r="O188" i="10"/>
  <c r="N188" i="10"/>
  <c r="M188" i="10"/>
  <c r="L188" i="10"/>
  <c r="K188" i="10"/>
  <c r="O187" i="10"/>
  <c r="N187" i="10"/>
  <c r="M187" i="10"/>
  <c r="L187" i="10"/>
  <c r="K187" i="10"/>
  <c r="O186" i="10"/>
  <c r="N186" i="10"/>
  <c r="M186" i="10"/>
  <c r="L186" i="10"/>
  <c r="K186" i="10"/>
  <c r="O185" i="10"/>
  <c r="N185" i="10"/>
  <c r="M185" i="10"/>
  <c r="L185" i="10"/>
  <c r="K185" i="10"/>
  <c r="O184" i="10"/>
  <c r="N184" i="10"/>
  <c r="M184" i="10"/>
  <c r="L184" i="10"/>
  <c r="K184" i="10"/>
  <c r="O183" i="10"/>
  <c r="N183" i="10"/>
  <c r="M183" i="10"/>
  <c r="L183" i="10"/>
  <c r="K183" i="10"/>
  <c r="O182" i="10"/>
  <c r="N182" i="10"/>
  <c r="M182" i="10"/>
  <c r="L182" i="10"/>
  <c r="K182" i="10"/>
  <c r="O181" i="10"/>
  <c r="N181" i="10"/>
  <c r="M181" i="10"/>
  <c r="L181" i="10"/>
  <c r="K181" i="10"/>
  <c r="O180" i="10"/>
  <c r="N180" i="10"/>
  <c r="M180" i="10"/>
  <c r="L180" i="10"/>
  <c r="K180" i="10"/>
  <c r="O179" i="10"/>
  <c r="N179" i="10"/>
  <c r="M179" i="10"/>
  <c r="L179" i="10"/>
  <c r="K179" i="10"/>
  <c r="O178" i="10"/>
  <c r="N178" i="10"/>
  <c r="M178" i="10"/>
  <c r="L178" i="10"/>
  <c r="K178" i="10"/>
  <c r="O177" i="10"/>
  <c r="N177" i="10"/>
  <c r="M177" i="10"/>
  <c r="L177" i="10"/>
  <c r="K177" i="10"/>
  <c r="O176" i="10"/>
  <c r="N176" i="10"/>
  <c r="M176" i="10"/>
  <c r="L176" i="10"/>
  <c r="K176" i="10"/>
  <c r="O175" i="10"/>
  <c r="N175" i="10"/>
  <c r="M175" i="10"/>
  <c r="L175" i="10"/>
  <c r="K175" i="10"/>
  <c r="O174" i="10"/>
  <c r="N174" i="10"/>
  <c r="M174" i="10"/>
  <c r="L174" i="10"/>
  <c r="K174" i="10"/>
  <c r="O173" i="10"/>
  <c r="N173" i="10"/>
  <c r="M173" i="10"/>
  <c r="L173" i="10"/>
  <c r="K173" i="10"/>
  <c r="O172" i="10"/>
  <c r="N172" i="10"/>
  <c r="M172" i="10"/>
  <c r="L172" i="10"/>
  <c r="K172" i="10"/>
  <c r="O171" i="10"/>
  <c r="N171" i="10"/>
  <c r="M171" i="10"/>
  <c r="L171" i="10"/>
  <c r="K171" i="10"/>
  <c r="O170" i="10"/>
  <c r="N170" i="10"/>
  <c r="M170" i="10"/>
  <c r="L170" i="10"/>
  <c r="K170" i="10"/>
  <c r="O169" i="10"/>
  <c r="N169" i="10"/>
  <c r="M169" i="10"/>
  <c r="L169" i="10"/>
  <c r="K169" i="10"/>
  <c r="O168" i="10"/>
  <c r="N168" i="10"/>
  <c r="M168" i="10"/>
  <c r="L168" i="10"/>
  <c r="K168" i="10"/>
  <c r="O167" i="10"/>
  <c r="N167" i="10"/>
  <c r="M167" i="10"/>
  <c r="L167" i="10"/>
  <c r="K167" i="10"/>
  <c r="O166" i="10"/>
  <c r="N166" i="10"/>
  <c r="M166" i="10"/>
  <c r="L166" i="10"/>
  <c r="K166" i="10"/>
  <c r="O165" i="10"/>
  <c r="N165" i="10"/>
  <c r="M165" i="10"/>
  <c r="L165" i="10"/>
  <c r="K165" i="10"/>
  <c r="O164" i="10"/>
  <c r="N164" i="10"/>
  <c r="M164" i="10"/>
  <c r="L164" i="10"/>
  <c r="K164" i="10"/>
  <c r="O163" i="10"/>
  <c r="N163" i="10"/>
  <c r="M163" i="10"/>
  <c r="L163" i="10"/>
  <c r="K163" i="10"/>
  <c r="O162" i="10"/>
  <c r="N162" i="10"/>
  <c r="M162" i="10"/>
  <c r="L162" i="10"/>
  <c r="K162" i="10"/>
  <c r="O161" i="10"/>
  <c r="N161" i="10"/>
  <c r="M161" i="10"/>
  <c r="L161" i="10"/>
  <c r="K161" i="10"/>
  <c r="O160" i="10"/>
  <c r="N160" i="10"/>
  <c r="M160" i="10"/>
  <c r="L160" i="10"/>
  <c r="K160" i="10"/>
  <c r="O159" i="10"/>
  <c r="N159" i="10"/>
  <c r="M159" i="10"/>
  <c r="L159" i="10"/>
  <c r="K159" i="10"/>
  <c r="O158" i="10"/>
  <c r="N158" i="10"/>
  <c r="M158" i="10"/>
  <c r="L158" i="10"/>
  <c r="K158" i="10"/>
  <c r="O157" i="10"/>
  <c r="N157" i="10"/>
  <c r="M157" i="10"/>
  <c r="L157" i="10"/>
  <c r="K157" i="10"/>
  <c r="O156" i="10"/>
  <c r="N156" i="10"/>
  <c r="M156" i="10"/>
  <c r="L156" i="10"/>
  <c r="K156" i="10"/>
  <c r="O155" i="10"/>
  <c r="N155" i="10"/>
  <c r="M155" i="10"/>
  <c r="L155" i="10"/>
  <c r="K155" i="10"/>
  <c r="O154" i="10"/>
  <c r="N154" i="10"/>
  <c r="M154" i="10"/>
  <c r="L154" i="10"/>
  <c r="K154" i="10"/>
  <c r="O153" i="10"/>
  <c r="N153" i="10"/>
  <c r="M153" i="10"/>
  <c r="L153" i="10"/>
  <c r="K153" i="10"/>
  <c r="O152" i="10"/>
  <c r="N152" i="10"/>
  <c r="M152" i="10"/>
  <c r="L152" i="10"/>
  <c r="K152" i="10"/>
  <c r="O151" i="10"/>
  <c r="N151" i="10"/>
  <c r="M151" i="10"/>
  <c r="L151" i="10"/>
  <c r="K151" i="10"/>
  <c r="O150" i="10"/>
  <c r="N150" i="10"/>
  <c r="M150" i="10"/>
  <c r="L150" i="10"/>
  <c r="K150" i="10"/>
  <c r="O149" i="10"/>
  <c r="N149" i="10"/>
  <c r="M149" i="10"/>
  <c r="L149" i="10"/>
  <c r="K149" i="10"/>
  <c r="O148" i="10"/>
  <c r="N148" i="10"/>
  <c r="M148" i="10"/>
  <c r="L148" i="10"/>
  <c r="K148" i="10"/>
  <c r="O147" i="10"/>
  <c r="N147" i="10"/>
  <c r="M147" i="10"/>
  <c r="L147" i="10"/>
  <c r="K147" i="10"/>
  <c r="O146" i="10"/>
  <c r="N146" i="10"/>
  <c r="M146" i="10"/>
  <c r="L146" i="10"/>
  <c r="K146" i="10"/>
  <c r="O145" i="10"/>
  <c r="N145" i="10"/>
  <c r="M145" i="10"/>
  <c r="L145" i="10"/>
  <c r="K145" i="10"/>
  <c r="O144" i="10"/>
  <c r="N144" i="10"/>
  <c r="M144" i="10"/>
  <c r="L144" i="10"/>
  <c r="K144" i="10"/>
  <c r="O143" i="10"/>
  <c r="N143" i="10"/>
  <c r="M143" i="10"/>
  <c r="L143" i="10"/>
  <c r="K143" i="10"/>
  <c r="O142" i="10"/>
  <c r="N142" i="10"/>
  <c r="M142" i="10"/>
  <c r="L142" i="10"/>
  <c r="K142" i="10"/>
  <c r="O141" i="10"/>
  <c r="N141" i="10"/>
  <c r="M141" i="10"/>
  <c r="L141" i="10"/>
  <c r="K141" i="10"/>
  <c r="O140" i="10"/>
  <c r="N140" i="10"/>
  <c r="M140" i="10"/>
  <c r="L140" i="10"/>
  <c r="K140" i="10"/>
  <c r="O139" i="10"/>
  <c r="N139" i="10"/>
  <c r="M139" i="10"/>
  <c r="L139" i="10"/>
  <c r="K139" i="10"/>
  <c r="O138" i="10"/>
  <c r="N138" i="10"/>
  <c r="M138" i="10"/>
  <c r="L138" i="10"/>
  <c r="K138" i="10"/>
  <c r="O137" i="10"/>
  <c r="N137" i="10"/>
  <c r="M137" i="10"/>
  <c r="L137" i="10"/>
  <c r="K137" i="10"/>
  <c r="O136" i="10"/>
  <c r="N136" i="10"/>
  <c r="M136" i="10"/>
  <c r="L136" i="10"/>
  <c r="K136" i="10"/>
  <c r="O135" i="10"/>
  <c r="N135" i="10"/>
  <c r="M135" i="10"/>
  <c r="L135" i="10"/>
  <c r="K135" i="10"/>
  <c r="O134" i="10"/>
  <c r="N134" i="10"/>
  <c r="M134" i="10"/>
  <c r="L134" i="10"/>
  <c r="K134" i="10"/>
  <c r="O133" i="10"/>
  <c r="N133" i="10"/>
  <c r="M133" i="10"/>
  <c r="L133" i="10"/>
  <c r="K133" i="10"/>
  <c r="O132" i="10"/>
  <c r="N132" i="10"/>
  <c r="M132" i="10"/>
  <c r="L132" i="10"/>
  <c r="K132" i="10"/>
  <c r="O131" i="10"/>
  <c r="N131" i="10"/>
  <c r="M131" i="10"/>
  <c r="L131" i="10"/>
  <c r="K131" i="10"/>
  <c r="O130" i="10"/>
  <c r="N130" i="10"/>
  <c r="M130" i="10"/>
  <c r="L130" i="10"/>
  <c r="K130" i="10"/>
  <c r="O129" i="10"/>
  <c r="N129" i="10"/>
  <c r="M129" i="10"/>
  <c r="L129" i="10"/>
  <c r="K129" i="10"/>
  <c r="O128" i="10"/>
  <c r="N128" i="10"/>
  <c r="M128" i="10"/>
  <c r="L128" i="10"/>
  <c r="K128" i="10"/>
  <c r="O127" i="10"/>
  <c r="N127" i="10"/>
  <c r="M127" i="10"/>
  <c r="L127" i="10"/>
  <c r="K127" i="10"/>
  <c r="O126" i="10"/>
  <c r="N126" i="10"/>
  <c r="M126" i="10"/>
  <c r="L126" i="10"/>
  <c r="K126" i="10"/>
  <c r="O125" i="10"/>
  <c r="N125" i="10"/>
  <c r="M125" i="10"/>
  <c r="L125" i="10"/>
  <c r="K125" i="10"/>
  <c r="O124" i="10"/>
  <c r="N124" i="10"/>
  <c r="M124" i="10"/>
  <c r="L124" i="10"/>
  <c r="K124" i="10"/>
  <c r="O123" i="10"/>
  <c r="N123" i="10"/>
  <c r="M123" i="10"/>
  <c r="L123" i="10"/>
  <c r="K123" i="10"/>
  <c r="O122" i="10"/>
  <c r="N122" i="10"/>
  <c r="M122" i="10"/>
  <c r="L122" i="10"/>
  <c r="K122" i="10"/>
  <c r="O121" i="10"/>
  <c r="N121" i="10"/>
  <c r="M121" i="10"/>
  <c r="L121" i="10"/>
  <c r="K121" i="10"/>
  <c r="O120" i="10"/>
  <c r="N120" i="10"/>
  <c r="M120" i="10"/>
  <c r="L120" i="10"/>
  <c r="K120" i="10"/>
  <c r="O119" i="10"/>
  <c r="N119" i="10"/>
  <c r="M119" i="10"/>
  <c r="L119" i="10"/>
  <c r="K119" i="10"/>
  <c r="O118" i="10"/>
  <c r="N118" i="10"/>
  <c r="M118" i="10"/>
  <c r="L118" i="10"/>
  <c r="K118" i="10"/>
  <c r="O117" i="10"/>
  <c r="N117" i="10"/>
  <c r="M117" i="10"/>
  <c r="L117" i="10"/>
  <c r="K117" i="10"/>
  <c r="O116" i="10"/>
  <c r="N116" i="10"/>
  <c r="M116" i="10"/>
  <c r="L116" i="10"/>
  <c r="K116" i="10"/>
  <c r="O115" i="10"/>
  <c r="N115" i="10"/>
  <c r="M115" i="10"/>
  <c r="L115" i="10"/>
  <c r="K115" i="10"/>
  <c r="O114" i="10"/>
  <c r="N114" i="10"/>
  <c r="M114" i="10"/>
  <c r="L114" i="10"/>
  <c r="K114" i="10"/>
  <c r="O113" i="10"/>
  <c r="N113" i="10"/>
  <c r="M113" i="10"/>
  <c r="L113" i="10"/>
  <c r="K113" i="10"/>
  <c r="O112" i="10"/>
  <c r="N112" i="10"/>
  <c r="M112" i="10"/>
  <c r="L112" i="10"/>
  <c r="K112" i="10"/>
  <c r="O111" i="10"/>
  <c r="N111" i="10"/>
  <c r="M111" i="10"/>
  <c r="L111" i="10"/>
  <c r="K111" i="10"/>
  <c r="O110" i="10"/>
  <c r="N110" i="10"/>
  <c r="M110" i="10"/>
  <c r="L110" i="10"/>
  <c r="K110" i="10"/>
  <c r="O109" i="10"/>
  <c r="N109" i="10"/>
  <c r="M109" i="10"/>
  <c r="L109" i="10"/>
  <c r="K109" i="10"/>
  <c r="O108" i="10"/>
  <c r="N108" i="10"/>
  <c r="M108" i="10"/>
  <c r="L108" i="10"/>
  <c r="K108" i="10"/>
  <c r="O107" i="10"/>
  <c r="N107" i="10"/>
  <c r="M107" i="10"/>
  <c r="L107" i="10"/>
  <c r="K107" i="10"/>
  <c r="O106" i="10"/>
  <c r="N106" i="10"/>
  <c r="M106" i="10"/>
  <c r="L106" i="10"/>
  <c r="K106" i="10"/>
  <c r="O105" i="10"/>
  <c r="N105" i="10"/>
  <c r="M105" i="10"/>
  <c r="L105" i="10"/>
  <c r="K105" i="10"/>
  <c r="O104" i="10"/>
  <c r="N104" i="10"/>
  <c r="M104" i="10"/>
  <c r="L104" i="10"/>
  <c r="K104" i="10"/>
  <c r="O103" i="10"/>
  <c r="N103" i="10"/>
  <c r="M103" i="10"/>
  <c r="L103" i="10"/>
  <c r="K103" i="10"/>
  <c r="O102" i="10"/>
  <c r="N102" i="10"/>
  <c r="M102" i="10"/>
  <c r="L102" i="10"/>
  <c r="K102" i="10"/>
  <c r="O101" i="10"/>
  <c r="N101" i="10"/>
  <c r="M101" i="10"/>
  <c r="L101" i="10"/>
  <c r="K101" i="10"/>
  <c r="O100" i="10"/>
  <c r="N100" i="10"/>
  <c r="M100" i="10"/>
  <c r="L100" i="10"/>
  <c r="K100" i="10"/>
  <c r="O99" i="10"/>
  <c r="N99" i="10"/>
  <c r="M99" i="10"/>
  <c r="L99" i="10"/>
  <c r="K99" i="10"/>
  <c r="O98" i="10"/>
  <c r="N98" i="10"/>
  <c r="M98" i="10"/>
  <c r="L98" i="10"/>
  <c r="K98" i="10"/>
  <c r="O97" i="10"/>
  <c r="N97" i="10"/>
  <c r="M97" i="10"/>
  <c r="L97" i="10"/>
  <c r="K97" i="10"/>
  <c r="O96" i="10"/>
  <c r="N96" i="10"/>
  <c r="M96" i="10"/>
  <c r="L96" i="10"/>
  <c r="K96" i="10"/>
  <c r="O95" i="10"/>
  <c r="N95" i="10"/>
  <c r="M95" i="10"/>
  <c r="L95" i="10"/>
  <c r="K95" i="10"/>
  <c r="O94" i="10"/>
  <c r="N94" i="10"/>
  <c r="M94" i="10"/>
  <c r="L94" i="10"/>
  <c r="K94" i="10"/>
  <c r="O93" i="10"/>
  <c r="N93" i="10"/>
  <c r="M93" i="10"/>
  <c r="L93" i="10"/>
  <c r="K93" i="10"/>
  <c r="O92" i="10"/>
  <c r="N92" i="10"/>
  <c r="M92" i="10"/>
  <c r="L92" i="10"/>
  <c r="K92" i="10"/>
  <c r="O91" i="10"/>
  <c r="N91" i="10"/>
  <c r="M91" i="10"/>
  <c r="L91" i="10"/>
  <c r="K91" i="10"/>
  <c r="O90" i="10"/>
  <c r="N90" i="10"/>
  <c r="M90" i="10"/>
  <c r="L90" i="10"/>
  <c r="K90" i="10"/>
  <c r="O89" i="10"/>
  <c r="N89" i="10"/>
  <c r="M89" i="10"/>
  <c r="L89" i="10"/>
  <c r="K89" i="10"/>
  <c r="O88" i="10"/>
  <c r="N88" i="10"/>
  <c r="M88" i="10"/>
  <c r="L88" i="10"/>
  <c r="K88" i="10"/>
  <c r="O87" i="10"/>
  <c r="N87" i="10"/>
  <c r="M87" i="10"/>
  <c r="L87" i="10"/>
  <c r="K87" i="10"/>
  <c r="O86" i="10"/>
  <c r="N86" i="10"/>
  <c r="M86" i="10"/>
  <c r="L86" i="10"/>
  <c r="K86" i="10"/>
  <c r="O85" i="10"/>
  <c r="N85" i="10"/>
  <c r="M85" i="10"/>
  <c r="L85" i="10"/>
  <c r="K85" i="10"/>
  <c r="O84" i="10"/>
  <c r="N84" i="10"/>
  <c r="M84" i="10"/>
  <c r="L84" i="10"/>
  <c r="K84" i="10"/>
  <c r="O83" i="10"/>
  <c r="N83" i="10"/>
  <c r="M83" i="10"/>
  <c r="L83" i="10"/>
  <c r="K83" i="10"/>
  <c r="O82" i="10"/>
  <c r="N82" i="10"/>
  <c r="M82" i="10"/>
  <c r="L82" i="10"/>
  <c r="K82" i="10"/>
  <c r="O81" i="10"/>
  <c r="N81" i="10"/>
  <c r="M81" i="10"/>
  <c r="L81" i="10"/>
  <c r="K81" i="10"/>
  <c r="O80" i="10"/>
  <c r="N80" i="10"/>
  <c r="M80" i="10"/>
  <c r="L80" i="10"/>
  <c r="K80" i="10"/>
  <c r="O79" i="10"/>
  <c r="N79" i="10"/>
  <c r="M79" i="10"/>
  <c r="L79" i="10"/>
  <c r="K79" i="10"/>
  <c r="O78" i="10"/>
  <c r="N78" i="10"/>
  <c r="M78" i="10"/>
  <c r="L78" i="10"/>
  <c r="K78" i="10"/>
  <c r="O77" i="10"/>
  <c r="N77" i="10"/>
  <c r="M77" i="10"/>
  <c r="L77" i="10"/>
  <c r="K77" i="10"/>
  <c r="O76" i="10"/>
  <c r="N76" i="10"/>
  <c r="M76" i="10"/>
  <c r="L76" i="10"/>
  <c r="K76" i="10"/>
  <c r="O75" i="10"/>
  <c r="N75" i="10"/>
  <c r="M75" i="10"/>
  <c r="L75" i="10"/>
  <c r="K75" i="10"/>
  <c r="O74" i="10"/>
  <c r="N74" i="10"/>
  <c r="M74" i="10"/>
  <c r="L74" i="10"/>
  <c r="K74" i="10"/>
  <c r="O73" i="10"/>
  <c r="N73" i="10"/>
  <c r="M73" i="10"/>
  <c r="L73" i="10"/>
  <c r="K73" i="10"/>
  <c r="O72" i="10"/>
  <c r="N72" i="10"/>
  <c r="M72" i="10"/>
  <c r="L72" i="10"/>
  <c r="K72" i="10"/>
  <c r="O71" i="10"/>
  <c r="N71" i="10"/>
  <c r="M71" i="10"/>
  <c r="L71" i="10"/>
  <c r="K71" i="10"/>
  <c r="O70" i="10"/>
  <c r="N70" i="10"/>
  <c r="M70" i="10"/>
  <c r="L70" i="10"/>
  <c r="K70" i="10"/>
  <c r="O69" i="10"/>
  <c r="N69" i="10"/>
  <c r="M69" i="10"/>
  <c r="L69" i="10"/>
  <c r="K69" i="10"/>
  <c r="O68" i="10"/>
  <c r="N68" i="10"/>
  <c r="M68" i="10"/>
  <c r="L68" i="10"/>
  <c r="K68" i="10"/>
  <c r="O67" i="10"/>
  <c r="N67" i="10"/>
  <c r="M67" i="10"/>
  <c r="L67" i="10"/>
  <c r="K67" i="10"/>
  <c r="O66" i="10"/>
  <c r="N66" i="10"/>
  <c r="M66" i="10"/>
  <c r="L66" i="10"/>
  <c r="K66" i="10"/>
  <c r="O65" i="10"/>
  <c r="N65" i="10"/>
  <c r="M65" i="10"/>
  <c r="L65" i="10"/>
  <c r="K65" i="10"/>
  <c r="O64" i="10"/>
  <c r="N64" i="10"/>
  <c r="M64" i="10"/>
  <c r="L64" i="10"/>
  <c r="K64" i="10"/>
  <c r="O63" i="10"/>
  <c r="N63" i="10"/>
  <c r="M63" i="10"/>
  <c r="L63" i="10"/>
  <c r="K63" i="10"/>
  <c r="O62" i="10"/>
  <c r="N62" i="10"/>
  <c r="M62" i="10"/>
  <c r="L62" i="10"/>
  <c r="K62" i="10"/>
  <c r="O61" i="10"/>
  <c r="N61" i="10"/>
  <c r="M61" i="10"/>
  <c r="L61" i="10"/>
  <c r="K61" i="10"/>
  <c r="O60" i="10"/>
  <c r="N60" i="10"/>
  <c r="M60" i="10"/>
  <c r="L60" i="10"/>
  <c r="K60" i="10"/>
  <c r="O59" i="10"/>
  <c r="N59" i="10"/>
  <c r="M59" i="10"/>
  <c r="L59" i="10"/>
  <c r="K59" i="10"/>
  <c r="O58" i="10"/>
  <c r="N58" i="10"/>
  <c r="M58" i="10"/>
  <c r="L58" i="10"/>
  <c r="K58" i="10"/>
  <c r="O57" i="10"/>
  <c r="N57" i="10"/>
  <c r="M57" i="10"/>
  <c r="L57" i="10"/>
  <c r="K57" i="10"/>
  <c r="O56" i="10"/>
  <c r="N56" i="10"/>
  <c r="M56" i="10"/>
  <c r="L56" i="10"/>
  <c r="K56" i="10"/>
  <c r="O55" i="10"/>
  <c r="N55" i="10"/>
  <c r="M55" i="10"/>
  <c r="L55" i="10"/>
  <c r="K55" i="10"/>
  <c r="O54" i="10"/>
  <c r="N54" i="10"/>
  <c r="M54" i="10"/>
  <c r="L54" i="10"/>
  <c r="K54" i="10"/>
  <c r="O53" i="10"/>
  <c r="N53" i="10"/>
  <c r="M53" i="10"/>
  <c r="L53" i="10"/>
  <c r="K53" i="10"/>
  <c r="O52" i="10"/>
  <c r="N52" i="10"/>
  <c r="M52" i="10"/>
  <c r="L52" i="10"/>
  <c r="K52" i="10"/>
  <c r="O51" i="10"/>
  <c r="N51" i="10"/>
  <c r="M51" i="10"/>
  <c r="L51" i="10"/>
  <c r="K51" i="10"/>
  <c r="O50" i="10"/>
  <c r="N50" i="10"/>
  <c r="M50" i="10"/>
  <c r="L50" i="10"/>
  <c r="K50" i="10"/>
  <c r="O49" i="10"/>
  <c r="N49" i="10"/>
  <c r="M49" i="10"/>
  <c r="L49" i="10"/>
  <c r="K49" i="10"/>
  <c r="O48" i="10"/>
  <c r="N48" i="10"/>
  <c r="M48" i="10"/>
  <c r="L48" i="10"/>
  <c r="K48" i="10"/>
  <c r="O47" i="10"/>
  <c r="N47" i="10"/>
  <c r="M47" i="10"/>
  <c r="L47" i="10"/>
  <c r="K47" i="10"/>
  <c r="O46" i="10"/>
  <c r="N46" i="10"/>
  <c r="M46" i="10"/>
  <c r="L46" i="10"/>
  <c r="K46" i="10"/>
  <c r="O45" i="10"/>
  <c r="N45" i="10"/>
  <c r="M45" i="10"/>
  <c r="L45" i="10"/>
  <c r="K45" i="10"/>
  <c r="O44" i="10"/>
  <c r="N44" i="10"/>
  <c r="M44" i="10"/>
  <c r="L44" i="10"/>
  <c r="K44" i="10"/>
  <c r="O43" i="10"/>
  <c r="N43" i="10"/>
  <c r="M43" i="10"/>
  <c r="L43" i="10"/>
  <c r="K43" i="10"/>
  <c r="O42" i="10"/>
  <c r="N42" i="10"/>
  <c r="M42" i="10"/>
  <c r="L42" i="10"/>
  <c r="K42" i="10"/>
  <c r="O41" i="10"/>
  <c r="N41" i="10"/>
  <c r="M41" i="10"/>
  <c r="L41" i="10"/>
  <c r="K41" i="10"/>
  <c r="O40" i="10"/>
  <c r="N40" i="10"/>
  <c r="M40" i="10"/>
  <c r="L40" i="10"/>
  <c r="K40" i="10"/>
  <c r="O39" i="10"/>
  <c r="N39" i="10"/>
  <c r="M39" i="10"/>
  <c r="L39" i="10"/>
  <c r="K39" i="10"/>
  <c r="O38" i="10"/>
  <c r="N38" i="10"/>
  <c r="M38" i="10"/>
  <c r="L38" i="10"/>
  <c r="K38" i="10"/>
  <c r="O37" i="10"/>
  <c r="N37" i="10"/>
  <c r="M37" i="10"/>
  <c r="L37" i="10"/>
  <c r="K37" i="10"/>
  <c r="O36" i="10"/>
  <c r="N36" i="10"/>
  <c r="M36" i="10"/>
  <c r="L36" i="10"/>
  <c r="K36" i="10"/>
  <c r="O35" i="10"/>
  <c r="N35" i="10"/>
  <c r="M35" i="10"/>
  <c r="L35" i="10"/>
  <c r="K35" i="10"/>
  <c r="O34" i="10"/>
  <c r="N34" i="10"/>
  <c r="M34" i="10"/>
  <c r="L34" i="10"/>
  <c r="K34" i="10"/>
  <c r="O33" i="10"/>
  <c r="N33" i="10"/>
  <c r="M33" i="10"/>
  <c r="L33" i="10"/>
  <c r="K33" i="10"/>
  <c r="O32" i="10"/>
  <c r="N32" i="10"/>
  <c r="M32" i="10"/>
  <c r="L32" i="10"/>
  <c r="K32" i="10"/>
  <c r="O31" i="10"/>
  <c r="N31" i="10"/>
  <c r="M31" i="10"/>
  <c r="L31" i="10"/>
  <c r="K31" i="10"/>
  <c r="O30" i="10"/>
  <c r="N30" i="10"/>
  <c r="M30" i="10"/>
  <c r="L30" i="10"/>
  <c r="K30" i="10"/>
  <c r="O29" i="10"/>
  <c r="N29" i="10"/>
  <c r="M29" i="10"/>
  <c r="L29" i="10"/>
  <c r="K29" i="10"/>
  <c r="O28" i="10"/>
  <c r="N28" i="10"/>
  <c r="M28" i="10"/>
  <c r="L28" i="10"/>
  <c r="K28" i="10"/>
  <c r="O27" i="10"/>
  <c r="N27" i="10"/>
  <c r="M27" i="10"/>
  <c r="L27" i="10"/>
  <c r="K27" i="10"/>
  <c r="O26" i="10"/>
  <c r="N26" i="10"/>
  <c r="M26" i="10"/>
  <c r="L26" i="10"/>
  <c r="K26" i="10"/>
  <c r="O25" i="10"/>
  <c r="N25" i="10"/>
  <c r="M25" i="10"/>
  <c r="L25" i="10"/>
  <c r="K25" i="10"/>
  <c r="O24" i="10"/>
  <c r="N24" i="10"/>
  <c r="M24" i="10"/>
  <c r="L24" i="10"/>
  <c r="K24" i="10"/>
  <c r="O23" i="10"/>
  <c r="N23" i="10"/>
  <c r="M23" i="10"/>
  <c r="L23" i="10"/>
  <c r="K23" i="10"/>
  <c r="O22" i="10"/>
  <c r="N22" i="10"/>
  <c r="M22" i="10"/>
  <c r="L22" i="10"/>
  <c r="K22" i="10"/>
  <c r="O21" i="10"/>
  <c r="N21" i="10"/>
  <c r="M21" i="10"/>
  <c r="L21" i="10"/>
  <c r="K21" i="10"/>
  <c r="O20" i="10"/>
  <c r="N20" i="10"/>
  <c r="M20" i="10"/>
  <c r="L20" i="10"/>
  <c r="K20" i="10"/>
  <c r="O19" i="10"/>
  <c r="N19" i="10"/>
  <c r="M19" i="10"/>
  <c r="L19" i="10"/>
  <c r="K19" i="10"/>
  <c r="O18" i="10"/>
  <c r="N18" i="10"/>
  <c r="M18" i="10"/>
  <c r="L18" i="10"/>
  <c r="K18" i="10"/>
  <c r="O17" i="10"/>
  <c r="N17" i="10"/>
  <c r="M17" i="10"/>
  <c r="L17" i="10"/>
  <c r="K17" i="10"/>
  <c r="O16" i="10"/>
  <c r="N16" i="10"/>
  <c r="M16" i="10"/>
  <c r="L16" i="10"/>
  <c r="K16" i="10"/>
  <c r="O15" i="10"/>
  <c r="N15" i="10"/>
  <c r="M15" i="10"/>
  <c r="L15" i="10"/>
  <c r="K15" i="10"/>
  <c r="O14" i="10"/>
  <c r="N14" i="10"/>
  <c r="M14" i="10"/>
  <c r="L14" i="10"/>
  <c r="K14" i="10"/>
  <c r="O13" i="10"/>
  <c r="N13" i="10"/>
  <c r="M13" i="10"/>
  <c r="L13" i="10"/>
  <c r="K13" i="10"/>
  <c r="O12" i="10"/>
  <c r="N12" i="10"/>
  <c r="M12" i="10"/>
  <c r="L12" i="10"/>
  <c r="K12" i="10"/>
  <c r="O270" i="9"/>
  <c r="N270" i="9"/>
  <c r="M270" i="9"/>
  <c r="L270" i="9"/>
  <c r="K270" i="9"/>
  <c r="O269" i="9"/>
  <c r="N269" i="9"/>
  <c r="M269" i="9"/>
  <c r="L269" i="9"/>
  <c r="K269" i="9"/>
  <c r="O268" i="9"/>
  <c r="N268" i="9"/>
  <c r="M268" i="9"/>
  <c r="L268" i="9"/>
  <c r="K268" i="9"/>
  <c r="O267" i="9"/>
  <c r="N267" i="9"/>
  <c r="M267" i="9"/>
  <c r="L267" i="9"/>
  <c r="K267" i="9"/>
  <c r="O266" i="9"/>
  <c r="N266" i="9"/>
  <c r="M266" i="9"/>
  <c r="L266" i="9"/>
  <c r="K266" i="9"/>
  <c r="O265" i="9"/>
  <c r="N265" i="9"/>
  <c r="M265" i="9"/>
  <c r="L265" i="9"/>
  <c r="K265" i="9"/>
  <c r="O264" i="9"/>
  <c r="N264" i="9"/>
  <c r="M264" i="9"/>
  <c r="L264" i="9"/>
  <c r="K264" i="9"/>
  <c r="O263" i="9"/>
  <c r="N263" i="9"/>
  <c r="M263" i="9"/>
  <c r="L263" i="9"/>
  <c r="K263" i="9"/>
  <c r="O262" i="9"/>
  <c r="N262" i="9"/>
  <c r="M262" i="9"/>
  <c r="L262" i="9"/>
  <c r="K262" i="9"/>
  <c r="O261" i="9"/>
  <c r="N261" i="9"/>
  <c r="M261" i="9"/>
  <c r="L261" i="9"/>
  <c r="K261" i="9"/>
  <c r="O260" i="9"/>
  <c r="N260" i="9"/>
  <c r="M260" i="9"/>
  <c r="L260" i="9"/>
  <c r="K260" i="9"/>
  <c r="O259" i="9"/>
  <c r="N259" i="9"/>
  <c r="M259" i="9"/>
  <c r="L259" i="9"/>
  <c r="K259" i="9"/>
  <c r="O258" i="9"/>
  <c r="N258" i="9"/>
  <c r="M258" i="9"/>
  <c r="L258" i="9"/>
  <c r="K258" i="9"/>
  <c r="O257" i="9"/>
  <c r="N257" i="9"/>
  <c r="M257" i="9"/>
  <c r="L257" i="9"/>
  <c r="K257" i="9"/>
  <c r="O256" i="9"/>
  <c r="N256" i="9"/>
  <c r="M256" i="9"/>
  <c r="L256" i="9"/>
  <c r="K256" i="9"/>
  <c r="O255" i="9"/>
  <c r="N255" i="9"/>
  <c r="M255" i="9"/>
  <c r="L255" i="9"/>
  <c r="K255" i="9"/>
  <c r="O254" i="9"/>
  <c r="N254" i="9"/>
  <c r="M254" i="9"/>
  <c r="L254" i="9"/>
  <c r="K254" i="9"/>
  <c r="O253" i="9"/>
  <c r="N253" i="9"/>
  <c r="M253" i="9"/>
  <c r="L253" i="9"/>
  <c r="K253" i="9"/>
  <c r="O252" i="9"/>
  <c r="N252" i="9"/>
  <c r="M252" i="9"/>
  <c r="L252" i="9"/>
  <c r="K252" i="9"/>
  <c r="O251" i="9"/>
  <c r="N251" i="9"/>
  <c r="M251" i="9"/>
  <c r="L251" i="9"/>
  <c r="K251" i="9"/>
  <c r="O250" i="9"/>
  <c r="N250" i="9"/>
  <c r="M250" i="9"/>
  <c r="L250" i="9"/>
  <c r="K250" i="9"/>
  <c r="O249" i="9"/>
  <c r="N249" i="9"/>
  <c r="M249" i="9"/>
  <c r="L249" i="9"/>
  <c r="K249" i="9"/>
  <c r="O248" i="9"/>
  <c r="N248" i="9"/>
  <c r="M248" i="9"/>
  <c r="L248" i="9"/>
  <c r="K248" i="9"/>
  <c r="O247" i="9"/>
  <c r="N247" i="9"/>
  <c r="M247" i="9"/>
  <c r="L247" i="9"/>
  <c r="K247" i="9"/>
  <c r="O246" i="9"/>
  <c r="N246" i="9"/>
  <c r="M246" i="9"/>
  <c r="L246" i="9"/>
  <c r="K246" i="9"/>
  <c r="O245" i="9"/>
  <c r="N245" i="9"/>
  <c r="M245" i="9"/>
  <c r="L245" i="9"/>
  <c r="K245" i="9"/>
  <c r="O244" i="9"/>
  <c r="N244" i="9"/>
  <c r="M244" i="9"/>
  <c r="L244" i="9"/>
  <c r="K244" i="9"/>
  <c r="O243" i="9"/>
  <c r="N243" i="9"/>
  <c r="M243" i="9"/>
  <c r="L243" i="9"/>
  <c r="K243" i="9"/>
  <c r="O242" i="9"/>
  <c r="N242" i="9"/>
  <c r="M242" i="9"/>
  <c r="L242" i="9"/>
  <c r="K242" i="9"/>
  <c r="O241" i="9"/>
  <c r="N241" i="9"/>
  <c r="M241" i="9"/>
  <c r="L241" i="9"/>
  <c r="K241" i="9"/>
  <c r="O240" i="9"/>
  <c r="N240" i="9"/>
  <c r="M240" i="9"/>
  <c r="L240" i="9"/>
  <c r="K240" i="9"/>
  <c r="O239" i="9"/>
  <c r="N239" i="9"/>
  <c r="M239" i="9"/>
  <c r="L239" i="9"/>
  <c r="K239" i="9"/>
  <c r="O238" i="9"/>
  <c r="N238" i="9"/>
  <c r="M238" i="9"/>
  <c r="L238" i="9"/>
  <c r="K238" i="9"/>
  <c r="O237" i="9"/>
  <c r="N237" i="9"/>
  <c r="M237" i="9"/>
  <c r="L237" i="9"/>
  <c r="K237" i="9"/>
  <c r="O236" i="9"/>
  <c r="N236" i="9"/>
  <c r="M236" i="9"/>
  <c r="L236" i="9"/>
  <c r="K236" i="9"/>
  <c r="O235" i="9"/>
  <c r="N235" i="9"/>
  <c r="M235" i="9"/>
  <c r="L235" i="9"/>
  <c r="K235" i="9"/>
  <c r="O234" i="9"/>
  <c r="N234" i="9"/>
  <c r="M234" i="9"/>
  <c r="L234" i="9"/>
  <c r="K234" i="9"/>
  <c r="O233" i="9"/>
  <c r="N233" i="9"/>
  <c r="M233" i="9"/>
  <c r="L233" i="9"/>
  <c r="K233" i="9"/>
  <c r="O232" i="9"/>
  <c r="N232" i="9"/>
  <c r="M232" i="9"/>
  <c r="L232" i="9"/>
  <c r="K232" i="9"/>
  <c r="O231" i="9"/>
  <c r="N231" i="9"/>
  <c r="M231" i="9"/>
  <c r="L231" i="9"/>
  <c r="K231" i="9"/>
  <c r="O230" i="9"/>
  <c r="N230" i="9"/>
  <c r="M230" i="9"/>
  <c r="L230" i="9"/>
  <c r="K230" i="9"/>
  <c r="O229" i="9"/>
  <c r="N229" i="9"/>
  <c r="M229" i="9"/>
  <c r="L229" i="9"/>
  <c r="K229" i="9"/>
  <c r="O228" i="9"/>
  <c r="N228" i="9"/>
  <c r="M228" i="9"/>
  <c r="L228" i="9"/>
  <c r="K228" i="9"/>
  <c r="O227" i="9"/>
  <c r="N227" i="9"/>
  <c r="M227" i="9"/>
  <c r="L227" i="9"/>
  <c r="K227" i="9"/>
  <c r="O226" i="9"/>
  <c r="N226" i="9"/>
  <c r="M226" i="9"/>
  <c r="L226" i="9"/>
  <c r="K226" i="9"/>
  <c r="O225" i="9"/>
  <c r="N225" i="9"/>
  <c r="M225" i="9"/>
  <c r="L225" i="9"/>
  <c r="K225" i="9"/>
  <c r="O224" i="9"/>
  <c r="N224" i="9"/>
  <c r="M224" i="9"/>
  <c r="L224" i="9"/>
  <c r="K224" i="9"/>
  <c r="O223" i="9"/>
  <c r="N223" i="9"/>
  <c r="M223" i="9"/>
  <c r="L223" i="9"/>
  <c r="K223" i="9"/>
  <c r="O222" i="9"/>
  <c r="N222" i="9"/>
  <c r="M222" i="9"/>
  <c r="L222" i="9"/>
  <c r="K222" i="9"/>
  <c r="O221" i="9"/>
  <c r="N221" i="9"/>
  <c r="M221" i="9"/>
  <c r="L221" i="9"/>
  <c r="K221" i="9"/>
  <c r="O220" i="9"/>
  <c r="N220" i="9"/>
  <c r="M220" i="9"/>
  <c r="L220" i="9"/>
  <c r="K220" i="9"/>
  <c r="O219" i="9"/>
  <c r="N219" i="9"/>
  <c r="M219" i="9"/>
  <c r="L219" i="9"/>
  <c r="K219" i="9"/>
  <c r="O218" i="9"/>
  <c r="N218" i="9"/>
  <c r="M218" i="9"/>
  <c r="L218" i="9"/>
  <c r="K218" i="9"/>
  <c r="O217" i="9"/>
  <c r="N217" i="9"/>
  <c r="M217" i="9"/>
  <c r="L217" i="9"/>
  <c r="K217" i="9"/>
  <c r="O216" i="9"/>
  <c r="N216" i="9"/>
  <c r="M216" i="9"/>
  <c r="L216" i="9"/>
  <c r="K216" i="9"/>
  <c r="O215" i="9"/>
  <c r="N215" i="9"/>
  <c r="M215" i="9"/>
  <c r="L215" i="9"/>
  <c r="K215" i="9"/>
  <c r="O214" i="9"/>
  <c r="N214" i="9"/>
  <c r="M214" i="9"/>
  <c r="L214" i="9"/>
  <c r="K214" i="9"/>
  <c r="O213" i="9"/>
  <c r="N213" i="9"/>
  <c r="M213" i="9"/>
  <c r="L213" i="9"/>
  <c r="K213" i="9"/>
  <c r="O212" i="9"/>
  <c r="N212" i="9"/>
  <c r="M212" i="9"/>
  <c r="L212" i="9"/>
  <c r="K212" i="9"/>
  <c r="O211" i="9"/>
  <c r="N211" i="9"/>
  <c r="M211" i="9"/>
  <c r="L211" i="9"/>
  <c r="K211" i="9"/>
  <c r="O210" i="9"/>
  <c r="N210" i="9"/>
  <c r="M210" i="9"/>
  <c r="L210" i="9"/>
  <c r="K210" i="9"/>
  <c r="O209" i="9"/>
  <c r="N209" i="9"/>
  <c r="M209" i="9"/>
  <c r="L209" i="9"/>
  <c r="K209" i="9"/>
  <c r="O208" i="9"/>
  <c r="N208" i="9"/>
  <c r="M208" i="9"/>
  <c r="L208" i="9"/>
  <c r="K208" i="9"/>
  <c r="O207" i="9"/>
  <c r="N207" i="9"/>
  <c r="M207" i="9"/>
  <c r="L207" i="9"/>
  <c r="K207" i="9"/>
  <c r="O206" i="9"/>
  <c r="N206" i="9"/>
  <c r="M206" i="9"/>
  <c r="L206" i="9"/>
  <c r="K206" i="9"/>
  <c r="O205" i="9"/>
  <c r="N205" i="9"/>
  <c r="M205" i="9"/>
  <c r="L205" i="9"/>
  <c r="K205" i="9"/>
  <c r="O204" i="9"/>
  <c r="N204" i="9"/>
  <c r="M204" i="9"/>
  <c r="L204" i="9"/>
  <c r="K204" i="9"/>
  <c r="O203" i="9"/>
  <c r="N203" i="9"/>
  <c r="M203" i="9"/>
  <c r="L203" i="9"/>
  <c r="K203" i="9"/>
  <c r="O202" i="9"/>
  <c r="N202" i="9"/>
  <c r="M202" i="9"/>
  <c r="L202" i="9"/>
  <c r="K202" i="9"/>
  <c r="O201" i="9"/>
  <c r="N201" i="9"/>
  <c r="M201" i="9"/>
  <c r="L201" i="9"/>
  <c r="K201" i="9"/>
  <c r="O200" i="9"/>
  <c r="N200" i="9"/>
  <c r="M200" i="9"/>
  <c r="L200" i="9"/>
  <c r="K200" i="9"/>
  <c r="O199" i="9"/>
  <c r="N199" i="9"/>
  <c r="M199" i="9"/>
  <c r="L199" i="9"/>
  <c r="K199" i="9"/>
  <c r="O198" i="9"/>
  <c r="N198" i="9"/>
  <c r="M198" i="9"/>
  <c r="L198" i="9"/>
  <c r="K198" i="9"/>
  <c r="O197" i="9"/>
  <c r="N197" i="9"/>
  <c r="M197" i="9"/>
  <c r="L197" i="9"/>
  <c r="K197" i="9"/>
  <c r="O196" i="9"/>
  <c r="N196" i="9"/>
  <c r="M196" i="9"/>
  <c r="L196" i="9"/>
  <c r="K196" i="9"/>
  <c r="O195" i="9"/>
  <c r="N195" i="9"/>
  <c r="M195" i="9"/>
  <c r="L195" i="9"/>
  <c r="K195" i="9"/>
  <c r="O194" i="9"/>
  <c r="N194" i="9"/>
  <c r="M194" i="9"/>
  <c r="L194" i="9"/>
  <c r="K194" i="9"/>
  <c r="O193" i="9"/>
  <c r="N193" i="9"/>
  <c r="M193" i="9"/>
  <c r="L193" i="9"/>
  <c r="K193" i="9"/>
  <c r="O192" i="9"/>
  <c r="N192" i="9"/>
  <c r="M192" i="9"/>
  <c r="L192" i="9"/>
  <c r="K192" i="9"/>
  <c r="O191" i="9"/>
  <c r="N191" i="9"/>
  <c r="M191" i="9"/>
  <c r="L191" i="9"/>
  <c r="K191" i="9"/>
  <c r="O190" i="9"/>
  <c r="N190" i="9"/>
  <c r="M190" i="9"/>
  <c r="L190" i="9"/>
  <c r="K190" i="9"/>
  <c r="O189" i="9"/>
  <c r="N189" i="9"/>
  <c r="M189" i="9"/>
  <c r="L189" i="9"/>
  <c r="K189" i="9"/>
  <c r="O188" i="9"/>
  <c r="N188" i="9"/>
  <c r="M188" i="9"/>
  <c r="L188" i="9"/>
  <c r="K188" i="9"/>
  <c r="O187" i="9"/>
  <c r="N187" i="9"/>
  <c r="M187" i="9"/>
  <c r="L187" i="9"/>
  <c r="K187" i="9"/>
  <c r="O186" i="9"/>
  <c r="N186" i="9"/>
  <c r="M186" i="9"/>
  <c r="L186" i="9"/>
  <c r="K186" i="9"/>
  <c r="O185" i="9"/>
  <c r="N185" i="9"/>
  <c r="M185" i="9"/>
  <c r="L185" i="9"/>
  <c r="K185" i="9"/>
  <c r="O184" i="9"/>
  <c r="N184" i="9"/>
  <c r="M184" i="9"/>
  <c r="L184" i="9"/>
  <c r="K184" i="9"/>
  <c r="O183" i="9"/>
  <c r="N183" i="9"/>
  <c r="M183" i="9"/>
  <c r="L183" i="9"/>
  <c r="K183" i="9"/>
  <c r="O182" i="9"/>
  <c r="N182" i="9"/>
  <c r="M182" i="9"/>
  <c r="L182" i="9"/>
  <c r="K182" i="9"/>
  <c r="O181" i="9"/>
  <c r="N181" i="9"/>
  <c r="M181" i="9"/>
  <c r="L181" i="9"/>
  <c r="K181" i="9"/>
  <c r="O180" i="9"/>
  <c r="N180" i="9"/>
  <c r="M180" i="9"/>
  <c r="L180" i="9"/>
  <c r="K180" i="9"/>
  <c r="O179" i="9"/>
  <c r="N179" i="9"/>
  <c r="M179" i="9"/>
  <c r="L179" i="9"/>
  <c r="K179" i="9"/>
  <c r="O178" i="9"/>
  <c r="N178" i="9"/>
  <c r="M178" i="9"/>
  <c r="L178" i="9"/>
  <c r="K178" i="9"/>
  <c r="O177" i="9"/>
  <c r="N177" i="9"/>
  <c r="M177" i="9"/>
  <c r="L177" i="9"/>
  <c r="K177" i="9"/>
  <c r="O176" i="9"/>
  <c r="N176" i="9"/>
  <c r="M176" i="9"/>
  <c r="L176" i="9"/>
  <c r="K176" i="9"/>
  <c r="O175" i="9"/>
  <c r="N175" i="9"/>
  <c r="M175" i="9"/>
  <c r="L175" i="9"/>
  <c r="K175" i="9"/>
  <c r="O174" i="9"/>
  <c r="N174" i="9"/>
  <c r="M174" i="9"/>
  <c r="L174" i="9"/>
  <c r="K174" i="9"/>
  <c r="O173" i="9"/>
  <c r="N173" i="9"/>
  <c r="M173" i="9"/>
  <c r="L173" i="9"/>
  <c r="K173" i="9"/>
  <c r="O172" i="9"/>
  <c r="N172" i="9"/>
  <c r="M172" i="9"/>
  <c r="L172" i="9"/>
  <c r="K172" i="9"/>
  <c r="O171" i="9"/>
  <c r="N171" i="9"/>
  <c r="M171" i="9"/>
  <c r="L171" i="9"/>
  <c r="K171" i="9"/>
  <c r="O170" i="9"/>
  <c r="N170" i="9"/>
  <c r="M170" i="9"/>
  <c r="L170" i="9"/>
  <c r="K170" i="9"/>
  <c r="O169" i="9"/>
  <c r="N169" i="9"/>
  <c r="M169" i="9"/>
  <c r="L169" i="9"/>
  <c r="K169" i="9"/>
  <c r="O168" i="9"/>
  <c r="N168" i="9"/>
  <c r="M168" i="9"/>
  <c r="L168" i="9"/>
  <c r="K168" i="9"/>
  <c r="O167" i="9"/>
  <c r="N167" i="9"/>
  <c r="M167" i="9"/>
  <c r="L167" i="9"/>
  <c r="K167" i="9"/>
  <c r="O166" i="9"/>
  <c r="N166" i="9"/>
  <c r="M166" i="9"/>
  <c r="L166" i="9"/>
  <c r="K166" i="9"/>
  <c r="O165" i="9"/>
  <c r="N165" i="9"/>
  <c r="M165" i="9"/>
  <c r="L165" i="9"/>
  <c r="K165" i="9"/>
  <c r="O164" i="9"/>
  <c r="N164" i="9"/>
  <c r="M164" i="9"/>
  <c r="L164" i="9"/>
  <c r="K164" i="9"/>
  <c r="O163" i="9"/>
  <c r="N163" i="9"/>
  <c r="M163" i="9"/>
  <c r="L163" i="9"/>
  <c r="K163" i="9"/>
  <c r="O162" i="9"/>
  <c r="N162" i="9"/>
  <c r="M162" i="9"/>
  <c r="L162" i="9"/>
  <c r="K162" i="9"/>
  <c r="O161" i="9"/>
  <c r="N161" i="9"/>
  <c r="M161" i="9"/>
  <c r="L161" i="9"/>
  <c r="K161" i="9"/>
  <c r="O160" i="9"/>
  <c r="N160" i="9"/>
  <c r="M160" i="9"/>
  <c r="L160" i="9"/>
  <c r="K160" i="9"/>
  <c r="O159" i="9"/>
  <c r="N159" i="9"/>
  <c r="M159" i="9"/>
  <c r="L159" i="9"/>
  <c r="K159" i="9"/>
  <c r="O158" i="9"/>
  <c r="N158" i="9"/>
  <c r="M158" i="9"/>
  <c r="L158" i="9"/>
  <c r="K158" i="9"/>
  <c r="O157" i="9"/>
  <c r="N157" i="9"/>
  <c r="M157" i="9"/>
  <c r="L157" i="9"/>
  <c r="K157" i="9"/>
  <c r="O156" i="9"/>
  <c r="N156" i="9"/>
  <c r="M156" i="9"/>
  <c r="L156" i="9"/>
  <c r="K156" i="9"/>
  <c r="O155" i="9"/>
  <c r="N155" i="9"/>
  <c r="M155" i="9"/>
  <c r="L155" i="9"/>
  <c r="K155" i="9"/>
  <c r="O154" i="9"/>
  <c r="N154" i="9"/>
  <c r="M154" i="9"/>
  <c r="L154" i="9"/>
  <c r="K154" i="9"/>
  <c r="O153" i="9"/>
  <c r="N153" i="9"/>
  <c r="M153" i="9"/>
  <c r="L153" i="9"/>
  <c r="K153" i="9"/>
  <c r="O152" i="9"/>
  <c r="N152" i="9"/>
  <c r="M152" i="9"/>
  <c r="L152" i="9"/>
  <c r="K152" i="9"/>
  <c r="O151" i="9"/>
  <c r="N151" i="9"/>
  <c r="M151" i="9"/>
  <c r="L151" i="9"/>
  <c r="K151" i="9"/>
  <c r="O150" i="9"/>
  <c r="N150" i="9"/>
  <c r="M150" i="9"/>
  <c r="L150" i="9"/>
  <c r="K150" i="9"/>
  <c r="O149" i="9"/>
  <c r="N149" i="9"/>
  <c r="M149" i="9"/>
  <c r="L149" i="9"/>
  <c r="K149" i="9"/>
  <c r="O148" i="9"/>
  <c r="N148" i="9"/>
  <c r="M148" i="9"/>
  <c r="L148" i="9"/>
  <c r="K148" i="9"/>
  <c r="O147" i="9"/>
  <c r="N147" i="9"/>
  <c r="M147" i="9"/>
  <c r="L147" i="9"/>
  <c r="K147" i="9"/>
  <c r="O146" i="9"/>
  <c r="N146" i="9"/>
  <c r="M146" i="9"/>
  <c r="L146" i="9"/>
  <c r="K146" i="9"/>
  <c r="O145" i="9"/>
  <c r="N145" i="9"/>
  <c r="M145" i="9"/>
  <c r="L145" i="9"/>
  <c r="K145" i="9"/>
  <c r="O144" i="9"/>
  <c r="N144" i="9"/>
  <c r="M144" i="9"/>
  <c r="L144" i="9"/>
  <c r="K144" i="9"/>
  <c r="O143" i="9"/>
  <c r="N143" i="9"/>
  <c r="M143" i="9"/>
  <c r="L143" i="9"/>
  <c r="K143" i="9"/>
  <c r="O142" i="9"/>
  <c r="N142" i="9"/>
  <c r="M142" i="9"/>
  <c r="L142" i="9"/>
  <c r="K142" i="9"/>
  <c r="O141" i="9"/>
  <c r="N141" i="9"/>
  <c r="M141" i="9"/>
  <c r="L141" i="9"/>
  <c r="K141" i="9"/>
  <c r="O140" i="9"/>
  <c r="N140" i="9"/>
  <c r="M140" i="9"/>
  <c r="L140" i="9"/>
  <c r="K140" i="9"/>
  <c r="O139" i="9"/>
  <c r="N139" i="9"/>
  <c r="M139" i="9"/>
  <c r="L139" i="9"/>
  <c r="K139" i="9"/>
  <c r="O138" i="9"/>
  <c r="N138" i="9"/>
  <c r="M138" i="9"/>
  <c r="L138" i="9"/>
  <c r="K138" i="9"/>
  <c r="O137" i="9"/>
  <c r="N137" i="9"/>
  <c r="M137" i="9"/>
  <c r="L137" i="9"/>
  <c r="K137" i="9"/>
  <c r="O136" i="9"/>
  <c r="N136" i="9"/>
  <c r="M136" i="9"/>
  <c r="L136" i="9"/>
  <c r="K136" i="9"/>
  <c r="O135" i="9"/>
  <c r="N135" i="9"/>
  <c r="M135" i="9"/>
  <c r="L135" i="9"/>
  <c r="K135" i="9"/>
  <c r="O134" i="9"/>
  <c r="N134" i="9"/>
  <c r="M134" i="9"/>
  <c r="L134" i="9"/>
  <c r="K134" i="9"/>
  <c r="O133" i="9"/>
  <c r="N133" i="9"/>
  <c r="M133" i="9"/>
  <c r="L133" i="9"/>
  <c r="K133" i="9"/>
  <c r="O132" i="9"/>
  <c r="N132" i="9"/>
  <c r="M132" i="9"/>
  <c r="L132" i="9"/>
  <c r="K132" i="9"/>
  <c r="O131" i="9"/>
  <c r="N131" i="9"/>
  <c r="M131" i="9"/>
  <c r="L131" i="9"/>
  <c r="K131" i="9"/>
  <c r="O130" i="9"/>
  <c r="N130" i="9"/>
  <c r="M130" i="9"/>
  <c r="L130" i="9"/>
  <c r="K130" i="9"/>
  <c r="O129" i="9"/>
  <c r="N129" i="9"/>
  <c r="M129" i="9"/>
  <c r="L129" i="9"/>
  <c r="K129" i="9"/>
  <c r="O128" i="9"/>
  <c r="N128" i="9"/>
  <c r="M128" i="9"/>
  <c r="L128" i="9"/>
  <c r="K128" i="9"/>
  <c r="O127" i="9"/>
  <c r="N127" i="9"/>
  <c r="M127" i="9"/>
  <c r="L127" i="9"/>
  <c r="K127" i="9"/>
  <c r="O126" i="9"/>
  <c r="N126" i="9"/>
  <c r="M126" i="9"/>
  <c r="L126" i="9"/>
  <c r="K126" i="9"/>
  <c r="O125" i="9"/>
  <c r="N125" i="9"/>
  <c r="M125" i="9"/>
  <c r="L125" i="9"/>
  <c r="K125" i="9"/>
  <c r="O124" i="9"/>
  <c r="N124" i="9"/>
  <c r="M124" i="9"/>
  <c r="L124" i="9"/>
  <c r="K124" i="9"/>
  <c r="O123" i="9"/>
  <c r="N123" i="9"/>
  <c r="M123" i="9"/>
  <c r="L123" i="9"/>
  <c r="K123" i="9"/>
  <c r="O122" i="9"/>
  <c r="N122" i="9"/>
  <c r="M122" i="9"/>
  <c r="L122" i="9"/>
  <c r="K122" i="9"/>
  <c r="O121" i="9"/>
  <c r="N121" i="9"/>
  <c r="M121" i="9"/>
  <c r="L121" i="9"/>
  <c r="K121" i="9"/>
  <c r="O120" i="9"/>
  <c r="N120" i="9"/>
  <c r="M120" i="9"/>
  <c r="L120" i="9"/>
  <c r="K120" i="9"/>
  <c r="O119" i="9"/>
  <c r="N119" i="9"/>
  <c r="M119" i="9"/>
  <c r="L119" i="9"/>
  <c r="K119" i="9"/>
  <c r="O118" i="9"/>
  <c r="N118" i="9"/>
  <c r="M118" i="9"/>
  <c r="L118" i="9"/>
  <c r="K118" i="9"/>
  <c r="O117" i="9"/>
  <c r="N117" i="9"/>
  <c r="M117" i="9"/>
  <c r="L117" i="9"/>
  <c r="K117" i="9"/>
  <c r="O116" i="9"/>
  <c r="N116" i="9"/>
  <c r="M116" i="9"/>
  <c r="L116" i="9"/>
  <c r="K116" i="9"/>
  <c r="O115" i="9"/>
  <c r="N115" i="9"/>
  <c r="M115" i="9"/>
  <c r="L115" i="9"/>
  <c r="K115" i="9"/>
  <c r="O114" i="9"/>
  <c r="N114" i="9"/>
  <c r="M114" i="9"/>
  <c r="L114" i="9"/>
  <c r="K114" i="9"/>
  <c r="O113" i="9"/>
  <c r="N113" i="9"/>
  <c r="M113" i="9"/>
  <c r="L113" i="9"/>
  <c r="K113" i="9"/>
  <c r="O112" i="9"/>
  <c r="N112" i="9"/>
  <c r="M112" i="9"/>
  <c r="L112" i="9"/>
  <c r="K112" i="9"/>
  <c r="O111" i="9"/>
  <c r="N111" i="9"/>
  <c r="M111" i="9"/>
  <c r="L111" i="9"/>
  <c r="K111" i="9"/>
  <c r="O110" i="9"/>
  <c r="N110" i="9"/>
  <c r="M110" i="9"/>
  <c r="L110" i="9"/>
  <c r="K110" i="9"/>
  <c r="O109" i="9"/>
  <c r="N109" i="9"/>
  <c r="M109" i="9"/>
  <c r="L109" i="9"/>
  <c r="K109" i="9"/>
  <c r="O108" i="9"/>
  <c r="N108" i="9"/>
  <c r="M108" i="9"/>
  <c r="L108" i="9"/>
  <c r="K108" i="9"/>
  <c r="O107" i="9"/>
  <c r="N107" i="9"/>
  <c r="M107" i="9"/>
  <c r="L107" i="9"/>
  <c r="K107" i="9"/>
  <c r="O106" i="9"/>
  <c r="N106" i="9"/>
  <c r="M106" i="9"/>
  <c r="L106" i="9"/>
  <c r="K106" i="9"/>
  <c r="O105" i="9"/>
  <c r="N105" i="9"/>
  <c r="M105" i="9"/>
  <c r="L105" i="9"/>
  <c r="K105" i="9"/>
  <c r="O104" i="9"/>
  <c r="N104" i="9"/>
  <c r="M104" i="9"/>
  <c r="L104" i="9"/>
  <c r="K104" i="9"/>
  <c r="O103" i="9"/>
  <c r="N103" i="9"/>
  <c r="M103" i="9"/>
  <c r="L103" i="9"/>
  <c r="K103" i="9"/>
  <c r="O102" i="9"/>
  <c r="N102" i="9"/>
  <c r="M102" i="9"/>
  <c r="L102" i="9"/>
  <c r="K102" i="9"/>
  <c r="O101" i="9"/>
  <c r="N101" i="9"/>
  <c r="M101" i="9"/>
  <c r="L101" i="9"/>
  <c r="K101" i="9"/>
  <c r="O100" i="9"/>
  <c r="N100" i="9"/>
  <c r="M100" i="9"/>
  <c r="L100" i="9"/>
  <c r="K100" i="9"/>
  <c r="O99" i="9"/>
  <c r="N99" i="9"/>
  <c r="M99" i="9"/>
  <c r="L99" i="9"/>
  <c r="K99" i="9"/>
  <c r="O98" i="9"/>
  <c r="N98" i="9"/>
  <c r="M98" i="9"/>
  <c r="L98" i="9"/>
  <c r="K98" i="9"/>
  <c r="O97" i="9"/>
  <c r="N97" i="9"/>
  <c r="M97" i="9"/>
  <c r="L97" i="9"/>
  <c r="K97" i="9"/>
  <c r="O96" i="9"/>
  <c r="N96" i="9"/>
  <c r="M96" i="9"/>
  <c r="L96" i="9"/>
  <c r="K96" i="9"/>
  <c r="O95" i="9"/>
  <c r="N95" i="9"/>
  <c r="M95" i="9"/>
  <c r="L95" i="9"/>
  <c r="K95" i="9"/>
  <c r="O94" i="9"/>
  <c r="N94" i="9"/>
  <c r="M94" i="9"/>
  <c r="L94" i="9"/>
  <c r="K94" i="9"/>
  <c r="O93" i="9"/>
  <c r="N93" i="9"/>
  <c r="M93" i="9"/>
  <c r="L93" i="9"/>
  <c r="K93" i="9"/>
  <c r="O92" i="9"/>
  <c r="N92" i="9"/>
  <c r="M92" i="9"/>
  <c r="L92" i="9"/>
  <c r="K92" i="9"/>
  <c r="O91" i="9"/>
  <c r="N91" i="9"/>
  <c r="M91" i="9"/>
  <c r="L91" i="9"/>
  <c r="K91" i="9"/>
  <c r="O90" i="9"/>
  <c r="N90" i="9"/>
  <c r="M90" i="9"/>
  <c r="L90" i="9"/>
  <c r="K90" i="9"/>
  <c r="O89" i="9"/>
  <c r="N89" i="9"/>
  <c r="M89" i="9"/>
  <c r="L89" i="9"/>
  <c r="K89" i="9"/>
  <c r="O88" i="9"/>
  <c r="N88" i="9"/>
  <c r="M88" i="9"/>
  <c r="L88" i="9"/>
  <c r="K88" i="9"/>
  <c r="O87" i="9"/>
  <c r="N87" i="9"/>
  <c r="M87" i="9"/>
  <c r="L87" i="9"/>
  <c r="K87" i="9"/>
  <c r="O86" i="9"/>
  <c r="N86" i="9"/>
  <c r="M86" i="9"/>
  <c r="L86" i="9"/>
  <c r="K86" i="9"/>
  <c r="O85" i="9"/>
  <c r="N85" i="9"/>
  <c r="M85" i="9"/>
  <c r="L85" i="9"/>
  <c r="K85" i="9"/>
  <c r="O84" i="9"/>
  <c r="N84" i="9"/>
  <c r="M84" i="9"/>
  <c r="L84" i="9"/>
  <c r="K84" i="9"/>
  <c r="O83" i="9"/>
  <c r="N83" i="9"/>
  <c r="M83" i="9"/>
  <c r="L83" i="9"/>
  <c r="K83" i="9"/>
  <c r="O82" i="9"/>
  <c r="N82" i="9"/>
  <c r="M82" i="9"/>
  <c r="L82" i="9"/>
  <c r="K82" i="9"/>
  <c r="O81" i="9"/>
  <c r="N81" i="9"/>
  <c r="M81" i="9"/>
  <c r="L81" i="9"/>
  <c r="K81" i="9"/>
  <c r="O80" i="9"/>
  <c r="N80" i="9"/>
  <c r="M80" i="9"/>
  <c r="L80" i="9"/>
  <c r="K80" i="9"/>
  <c r="O79" i="9"/>
  <c r="N79" i="9"/>
  <c r="M79" i="9"/>
  <c r="L79" i="9"/>
  <c r="K79" i="9"/>
  <c r="O78" i="9"/>
  <c r="N78" i="9"/>
  <c r="M78" i="9"/>
  <c r="L78" i="9"/>
  <c r="K78" i="9"/>
  <c r="O77" i="9"/>
  <c r="N77" i="9"/>
  <c r="M77" i="9"/>
  <c r="L77" i="9"/>
  <c r="K77" i="9"/>
  <c r="O76" i="9"/>
  <c r="N76" i="9"/>
  <c r="M76" i="9"/>
  <c r="L76" i="9"/>
  <c r="K76" i="9"/>
  <c r="O75" i="9"/>
  <c r="N75" i="9"/>
  <c r="M75" i="9"/>
  <c r="L75" i="9"/>
  <c r="K75" i="9"/>
  <c r="O74" i="9"/>
  <c r="N74" i="9"/>
  <c r="M74" i="9"/>
  <c r="L74" i="9"/>
  <c r="K74" i="9"/>
  <c r="O73" i="9"/>
  <c r="N73" i="9"/>
  <c r="M73" i="9"/>
  <c r="L73" i="9"/>
  <c r="K73" i="9"/>
  <c r="O72" i="9"/>
  <c r="N72" i="9"/>
  <c r="M72" i="9"/>
  <c r="L72" i="9"/>
  <c r="K72" i="9"/>
  <c r="O71" i="9"/>
  <c r="N71" i="9"/>
  <c r="M71" i="9"/>
  <c r="L71" i="9"/>
  <c r="K71" i="9"/>
  <c r="O70" i="9"/>
  <c r="N70" i="9"/>
  <c r="M70" i="9"/>
  <c r="L70" i="9"/>
  <c r="K70" i="9"/>
  <c r="O69" i="9"/>
  <c r="N69" i="9"/>
  <c r="M69" i="9"/>
  <c r="L69" i="9"/>
  <c r="K69" i="9"/>
  <c r="O68" i="9"/>
  <c r="N68" i="9"/>
  <c r="M68" i="9"/>
  <c r="L68" i="9"/>
  <c r="K68" i="9"/>
  <c r="O67" i="9"/>
  <c r="N67" i="9"/>
  <c r="M67" i="9"/>
  <c r="L67" i="9"/>
  <c r="K67" i="9"/>
  <c r="O66" i="9"/>
  <c r="N66" i="9"/>
  <c r="M66" i="9"/>
  <c r="L66" i="9"/>
  <c r="K66" i="9"/>
  <c r="O65" i="9"/>
  <c r="N65" i="9"/>
  <c r="M65" i="9"/>
  <c r="L65" i="9"/>
  <c r="K65" i="9"/>
  <c r="O64" i="9"/>
  <c r="N64" i="9"/>
  <c r="M64" i="9"/>
  <c r="L64" i="9"/>
  <c r="K64" i="9"/>
  <c r="O63" i="9"/>
  <c r="N63" i="9"/>
  <c r="M63" i="9"/>
  <c r="L63" i="9"/>
  <c r="K63" i="9"/>
  <c r="O62" i="9"/>
  <c r="N62" i="9"/>
  <c r="M62" i="9"/>
  <c r="L62" i="9"/>
  <c r="K62" i="9"/>
  <c r="O61" i="9"/>
  <c r="N61" i="9"/>
  <c r="M61" i="9"/>
  <c r="L61" i="9"/>
  <c r="K61" i="9"/>
  <c r="O60" i="9"/>
  <c r="N60" i="9"/>
  <c r="M60" i="9"/>
  <c r="L60" i="9"/>
  <c r="K60" i="9"/>
  <c r="O59" i="9"/>
  <c r="N59" i="9"/>
  <c r="M59" i="9"/>
  <c r="L59" i="9"/>
  <c r="K59" i="9"/>
  <c r="O58" i="9"/>
  <c r="N58" i="9"/>
  <c r="M58" i="9"/>
  <c r="L58" i="9"/>
  <c r="K58" i="9"/>
  <c r="O57" i="9"/>
  <c r="N57" i="9"/>
  <c r="M57" i="9"/>
  <c r="L57" i="9"/>
  <c r="K57" i="9"/>
  <c r="O56" i="9"/>
  <c r="N56" i="9"/>
  <c r="M56" i="9"/>
  <c r="L56" i="9"/>
  <c r="K56" i="9"/>
  <c r="O55" i="9"/>
  <c r="N55" i="9"/>
  <c r="M55" i="9"/>
  <c r="L55" i="9"/>
  <c r="K55" i="9"/>
  <c r="O54" i="9"/>
  <c r="N54" i="9"/>
  <c r="M54" i="9"/>
  <c r="L54" i="9"/>
  <c r="K54" i="9"/>
  <c r="O53" i="9"/>
  <c r="N53" i="9"/>
  <c r="M53" i="9"/>
  <c r="L53" i="9"/>
  <c r="K53" i="9"/>
  <c r="O52" i="9"/>
  <c r="N52" i="9"/>
  <c r="M52" i="9"/>
  <c r="L52" i="9"/>
  <c r="K52" i="9"/>
  <c r="O51" i="9"/>
  <c r="N51" i="9"/>
  <c r="M51" i="9"/>
  <c r="L51" i="9"/>
  <c r="K51" i="9"/>
  <c r="O50" i="9"/>
  <c r="N50" i="9"/>
  <c r="M50" i="9"/>
  <c r="L50" i="9"/>
  <c r="K50" i="9"/>
  <c r="O49" i="9"/>
  <c r="N49" i="9"/>
  <c r="M49" i="9"/>
  <c r="L49" i="9"/>
  <c r="K49" i="9"/>
  <c r="O48" i="9"/>
  <c r="N48" i="9"/>
  <c r="M48" i="9"/>
  <c r="L48" i="9"/>
  <c r="K48" i="9"/>
  <c r="O47" i="9"/>
  <c r="N47" i="9"/>
  <c r="M47" i="9"/>
  <c r="L47" i="9"/>
  <c r="K47" i="9"/>
  <c r="O46" i="9"/>
  <c r="N46" i="9"/>
  <c r="M46" i="9"/>
  <c r="L46" i="9"/>
  <c r="K46" i="9"/>
  <c r="O45" i="9"/>
  <c r="N45" i="9"/>
  <c r="M45" i="9"/>
  <c r="L45" i="9"/>
  <c r="K45" i="9"/>
  <c r="O44" i="9"/>
  <c r="N44" i="9"/>
  <c r="M44" i="9"/>
  <c r="L44" i="9"/>
  <c r="K44" i="9"/>
  <c r="O43" i="9"/>
  <c r="N43" i="9"/>
  <c r="M43" i="9"/>
  <c r="L43" i="9"/>
  <c r="K43" i="9"/>
  <c r="O42" i="9"/>
  <c r="N42" i="9"/>
  <c r="M42" i="9"/>
  <c r="L42" i="9"/>
  <c r="K42" i="9"/>
  <c r="O41" i="9"/>
  <c r="N41" i="9"/>
  <c r="M41" i="9"/>
  <c r="L41" i="9"/>
  <c r="K41" i="9"/>
  <c r="O40" i="9"/>
  <c r="N40" i="9"/>
  <c r="M40" i="9"/>
  <c r="L40" i="9"/>
  <c r="K40" i="9"/>
  <c r="O39" i="9"/>
  <c r="N39" i="9"/>
  <c r="M39" i="9"/>
  <c r="L39" i="9"/>
  <c r="K39" i="9"/>
  <c r="O38" i="9"/>
  <c r="N38" i="9"/>
  <c r="M38" i="9"/>
  <c r="L38" i="9"/>
  <c r="K38" i="9"/>
  <c r="O37" i="9"/>
  <c r="N37" i="9"/>
  <c r="M37" i="9"/>
  <c r="L37" i="9"/>
  <c r="K37" i="9"/>
  <c r="O36" i="9"/>
  <c r="N36" i="9"/>
  <c r="M36" i="9"/>
  <c r="L36" i="9"/>
  <c r="K36" i="9"/>
  <c r="O35" i="9"/>
  <c r="N35" i="9"/>
  <c r="M35" i="9"/>
  <c r="L35" i="9"/>
  <c r="K35" i="9"/>
  <c r="O34" i="9"/>
  <c r="N34" i="9"/>
  <c r="M34" i="9"/>
  <c r="L34" i="9"/>
  <c r="K34" i="9"/>
  <c r="O33" i="9"/>
  <c r="N33" i="9"/>
  <c r="M33" i="9"/>
  <c r="L33" i="9"/>
  <c r="K33" i="9"/>
  <c r="O32" i="9"/>
  <c r="N32" i="9"/>
  <c r="M32" i="9"/>
  <c r="L32" i="9"/>
  <c r="K32" i="9"/>
  <c r="O31" i="9"/>
  <c r="N31" i="9"/>
  <c r="M31" i="9"/>
  <c r="L31" i="9"/>
  <c r="K31" i="9"/>
  <c r="O30" i="9"/>
  <c r="N30" i="9"/>
  <c r="M30" i="9"/>
  <c r="L30" i="9"/>
  <c r="K30" i="9"/>
  <c r="O29" i="9"/>
  <c r="N29" i="9"/>
  <c r="M29" i="9"/>
  <c r="L29" i="9"/>
  <c r="K29" i="9"/>
  <c r="O28" i="9"/>
  <c r="N28" i="9"/>
  <c r="M28" i="9"/>
  <c r="L28" i="9"/>
  <c r="K28" i="9"/>
  <c r="O27" i="9"/>
  <c r="N27" i="9"/>
  <c r="M27" i="9"/>
  <c r="L27" i="9"/>
  <c r="K27" i="9"/>
  <c r="O26" i="9"/>
  <c r="N26" i="9"/>
  <c r="M26" i="9"/>
  <c r="L26" i="9"/>
  <c r="K26" i="9"/>
  <c r="O25" i="9"/>
  <c r="N25" i="9"/>
  <c r="M25" i="9"/>
  <c r="L25" i="9"/>
  <c r="K25" i="9"/>
  <c r="O24" i="9"/>
  <c r="N24" i="9"/>
  <c r="M24" i="9"/>
  <c r="L24" i="9"/>
  <c r="K24" i="9"/>
  <c r="O23" i="9"/>
  <c r="N23" i="9"/>
  <c r="M23" i="9"/>
  <c r="L23" i="9"/>
  <c r="K23" i="9"/>
  <c r="O22" i="9"/>
  <c r="N22" i="9"/>
  <c r="M22" i="9"/>
  <c r="L22" i="9"/>
  <c r="K22" i="9"/>
  <c r="O21" i="9"/>
  <c r="N21" i="9"/>
  <c r="M21" i="9"/>
  <c r="L21" i="9"/>
  <c r="K21" i="9"/>
  <c r="O20" i="9"/>
  <c r="N20" i="9"/>
  <c r="M20" i="9"/>
  <c r="L20" i="9"/>
  <c r="K20" i="9"/>
  <c r="O19" i="9"/>
  <c r="N19" i="9"/>
  <c r="M19" i="9"/>
  <c r="L19" i="9"/>
  <c r="K19" i="9"/>
  <c r="O18" i="9"/>
  <c r="N18" i="9"/>
  <c r="M18" i="9"/>
  <c r="L18" i="9"/>
  <c r="K18" i="9"/>
  <c r="O17" i="9"/>
  <c r="N17" i="9"/>
  <c r="M17" i="9"/>
  <c r="L17" i="9"/>
  <c r="K17" i="9"/>
  <c r="O16" i="9"/>
  <c r="N16" i="9"/>
  <c r="M16" i="9"/>
  <c r="L16" i="9"/>
  <c r="K16" i="9"/>
  <c r="O15" i="9"/>
  <c r="N15" i="9"/>
  <c r="M15" i="9"/>
  <c r="L15" i="9"/>
  <c r="K15" i="9"/>
  <c r="O14" i="9"/>
  <c r="N14" i="9"/>
  <c r="M14" i="9"/>
  <c r="L14" i="9"/>
  <c r="K14" i="9"/>
  <c r="O13" i="9"/>
  <c r="N13" i="9"/>
  <c r="M13" i="9"/>
  <c r="L13" i="9"/>
  <c r="K13" i="9"/>
  <c r="O12" i="9"/>
  <c r="N12" i="9"/>
  <c r="M12" i="9"/>
  <c r="L12" i="9"/>
  <c r="K12" i="9"/>
  <c r="O270" i="8"/>
  <c r="N270" i="8"/>
  <c r="M270" i="8"/>
  <c r="L270" i="8"/>
  <c r="K270" i="8"/>
  <c r="O269" i="8"/>
  <c r="N269" i="8"/>
  <c r="M269" i="8"/>
  <c r="L269" i="8"/>
  <c r="K269" i="8"/>
  <c r="O268" i="8"/>
  <c r="N268" i="8"/>
  <c r="M268" i="8"/>
  <c r="L268" i="8"/>
  <c r="K268" i="8"/>
  <c r="O267" i="8"/>
  <c r="N267" i="8"/>
  <c r="M267" i="8"/>
  <c r="L267" i="8"/>
  <c r="K267" i="8"/>
  <c r="O266" i="8"/>
  <c r="N266" i="8"/>
  <c r="M266" i="8"/>
  <c r="L266" i="8"/>
  <c r="K266" i="8"/>
  <c r="O265" i="8"/>
  <c r="N265" i="8"/>
  <c r="M265" i="8"/>
  <c r="L265" i="8"/>
  <c r="K265" i="8"/>
  <c r="O264" i="8"/>
  <c r="N264" i="8"/>
  <c r="M264" i="8"/>
  <c r="L264" i="8"/>
  <c r="K264" i="8"/>
  <c r="O263" i="8"/>
  <c r="N263" i="8"/>
  <c r="M263" i="8"/>
  <c r="L263" i="8"/>
  <c r="K263" i="8"/>
  <c r="O262" i="8"/>
  <c r="N262" i="8"/>
  <c r="M262" i="8"/>
  <c r="L262" i="8"/>
  <c r="K262" i="8"/>
  <c r="O261" i="8"/>
  <c r="N261" i="8"/>
  <c r="M261" i="8"/>
  <c r="L261" i="8"/>
  <c r="K261" i="8"/>
  <c r="O260" i="8"/>
  <c r="N260" i="8"/>
  <c r="M260" i="8"/>
  <c r="L260" i="8"/>
  <c r="K260" i="8"/>
  <c r="O259" i="8"/>
  <c r="N259" i="8"/>
  <c r="M259" i="8"/>
  <c r="L259" i="8"/>
  <c r="K259" i="8"/>
  <c r="O258" i="8"/>
  <c r="N258" i="8"/>
  <c r="M258" i="8"/>
  <c r="L258" i="8"/>
  <c r="K258" i="8"/>
  <c r="O257" i="8"/>
  <c r="N257" i="8"/>
  <c r="M257" i="8"/>
  <c r="L257" i="8"/>
  <c r="K257" i="8"/>
  <c r="O256" i="8"/>
  <c r="N256" i="8"/>
  <c r="M256" i="8"/>
  <c r="L256" i="8"/>
  <c r="K256" i="8"/>
  <c r="O255" i="8"/>
  <c r="N255" i="8"/>
  <c r="M255" i="8"/>
  <c r="L255" i="8"/>
  <c r="K255" i="8"/>
  <c r="O254" i="8"/>
  <c r="N254" i="8"/>
  <c r="M254" i="8"/>
  <c r="L254" i="8"/>
  <c r="K254" i="8"/>
  <c r="O253" i="8"/>
  <c r="N253" i="8"/>
  <c r="M253" i="8"/>
  <c r="L253" i="8"/>
  <c r="K253" i="8"/>
  <c r="O252" i="8"/>
  <c r="N252" i="8"/>
  <c r="M252" i="8"/>
  <c r="L252" i="8"/>
  <c r="K252" i="8"/>
  <c r="O251" i="8"/>
  <c r="N251" i="8"/>
  <c r="M251" i="8"/>
  <c r="L251" i="8"/>
  <c r="K251" i="8"/>
  <c r="O250" i="8"/>
  <c r="N250" i="8"/>
  <c r="M250" i="8"/>
  <c r="L250" i="8"/>
  <c r="K250" i="8"/>
  <c r="O249" i="8"/>
  <c r="N249" i="8"/>
  <c r="M249" i="8"/>
  <c r="L249" i="8"/>
  <c r="K249" i="8"/>
  <c r="O248" i="8"/>
  <c r="N248" i="8"/>
  <c r="M248" i="8"/>
  <c r="L248" i="8"/>
  <c r="K248" i="8"/>
  <c r="O247" i="8"/>
  <c r="N247" i="8"/>
  <c r="M247" i="8"/>
  <c r="L247" i="8"/>
  <c r="K247" i="8"/>
  <c r="O246" i="8"/>
  <c r="N246" i="8"/>
  <c r="M246" i="8"/>
  <c r="L246" i="8"/>
  <c r="K246" i="8"/>
  <c r="O245" i="8"/>
  <c r="N245" i="8"/>
  <c r="M245" i="8"/>
  <c r="L245" i="8"/>
  <c r="K245" i="8"/>
  <c r="O244" i="8"/>
  <c r="N244" i="8"/>
  <c r="M244" i="8"/>
  <c r="L244" i="8"/>
  <c r="K244" i="8"/>
  <c r="O243" i="8"/>
  <c r="N243" i="8"/>
  <c r="M243" i="8"/>
  <c r="L243" i="8"/>
  <c r="K243" i="8"/>
  <c r="O242" i="8"/>
  <c r="N242" i="8"/>
  <c r="M242" i="8"/>
  <c r="L242" i="8"/>
  <c r="K242" i="8"/>
  <c r="O241" i="8"/>
  <c r="N241" i="8"/>
  <c r="M241" i="8"/>
  <c r="L241" i="8"/>
  <c r="K241" i="8"/>
  <c r="O240" i="8"/>
  <c r="N240" i="8"/>
  <c r="M240" i="8"/>
  <c r="L240" i="8"/>
  <c r="K240" i="8"/>
  <c r="O239" i="8"/>
  <c r="N239" i="8"/>
  <c r="M239" i="8"/>
  <c r="L239" i="8"/>
  <c r="K239" i="8"/>
  <c r="O238" i="8"/>
  <c r="N238" i="8"/>
  <c r="M238" i="8"/>
  <c r="L238" i="8"/>
  <c r="K238" i="8"/>
  <c r="O237" i="8"/>
  <c r="N237" i="8"/>
  <c r="M237" i="8"/>
  <c r="L237" i="8"/>
  <c r="K237" i="8"/>
  <c r="O236" i="8"/>
  <c r="N236" i="8"/>
  <c r="M236" i="8"/>
  <c r="L236" i="8"/>
  <c r="K236" i="8"/>
  <c r="O235" i="8"/>
  <c r="N235" i="8"/>
  <c r="M235" i="8"/>
  <c r="L235" i="8"/>
  <c r="K235" i="8"/>
  <c r="O234" i="8"/>
  <c r="N234" i="8"/>
  <c r="M234" i="8"/>
  <c r="L234" i="8"/>
  <c r="K234" i="8"/>
  <c r="O233" i="8"/>
  <c r="N233" i="8"/>
  <c r="M233" i="8"/>
  <c r="L233" i="8"/>
  <c r="K233" i="8"/>
  <c r="O232" i="8"/>
  <c r="N232" i="8"/>
  <c r="M232" i="8"/>
  <c r="L232" i="8"/>
  <c r="K232" i="8"/>
  <c r="O231" i="8"/>
  <c r="N231" i="8"/>
  <c r="M231" i="8"/>
  <c r="L231" i="8"/>
  <c r="K231" i="8"/>
  <c r="O230" i="8"/>
  <c r="N230" i="8"/>
  <c r="M230" i="8"/>
  <c r="L230" i="8"/>
  <c r="K230" i="8"/>
  <c r="O229" i="8"/>
  <c r="N229" i="8"/>
  <c r="M229" i="8"/>
  <c r="L229" i="8"/>
  <c r="K229" i="8"/>
  <c r="O228" i="8"/>
  <c r="N228" i="8"/>
  <c r="M228" i="8"/>
  <c r="L228" i="8"/>
  <c r="K228" i="8"/>
  <c r="O227" i="8"/>
  <c r="N227" i="8"/>
  <c r="M227" i="8"/>
  <c r="L227" i="8"/>
  <c r="K227" i="8"/>
  <c r="O226" i="8"/>
  <c r="N226" i="8"/>
  <c r="M226" i="8"/>
  <c r="L226" i="8"/>
  <c r="K226" i="8"/>
  <c r="O225" i="8"/>
  <c r="N225" i="8"/>
  <c r="M225" i="8"/>
  <c r="L225" i="8"/>
  <c r="K225" i="8"/>
  <c r="O224" i="8"/>
  <c r="N224" i="8"/>
  <c r="M224" i="8"/>
  <c r="L224" i="8"/>
  <c r="K224" i="8"/>
  <c r="O223" i="8"/>
  <c r="N223" i="8"/>
  <c r="M223" i="8"/>
  <c r="L223" i="8"/>
  <c r="K223" i="8"/>
  <c r="O222" i="8"/>
  <c r="N222" i="8"/>
  <c r="M222" i="8"/>
  <c r="L222" i="8"/>
  <c r="K222" i="8"/>
  <c r="O221" i="8"/>
  <c r="N221" i="8"/>
  <c r="M221" i="8"/>
  <c r="L221" i="8"/>
  <c r="K221" i="8"/>
  <c r="O220" i="8"/>
  <c r="N220" i="8"/>
  <c r="M220" i="8"/>
  <c r="L220" i="8"/>
  <c r="K220" i="8"/>
  <c r="O219" i="8"/>
  <c r="N219" i="8"/>
  <c r="M219" i="8"/>
  <c r="L219" i="8"/>
  <c r="K219" i="8"/>
  <c r="O218" i="8"/>
  <c r="N218" i="8"/>
  <c r="M218" i="8"/>
  <c r="L218" i="8"/>
  <c r="K218" i="8"/>
  <c r="O217" i="8"/>
  <c r="N217" i="8"/>
  <c r="M217" i="8"/>
  <c r="L217" i="8"/>
  <c r="K217" i="8"/>
  <c r="O216" i="8"/>
  <c r="N216" i="8"/>
  <c r="M216" i="8"/>
  <c r="L216" i="8"/>
  <c r="K216" i="8"/>
  <c r="O215" i="8"/>
  <c r="N215" i="8"/>
  <c r="M215" i="8"/>
  <c r="L215" i="8"/>
  <c r="K215" i="8"/>
  <c r="O214" i="8"/>
  <c r="N214" i="8"/>
  <c r="M214" i="8"/>
  <c r="L214" i="8"/>
  <c r="K214" i="8"/>
  <c r="O213" i="8"/>
  <c r="N213" i="8"/>
  <c r="M213" i="8"/>
  <c r="L213" i="8"/>
  <c r="K213" i="8"/>
  <c r="O212" i="8"/>
  <c r="N212" i="8"/>
  <c r="M212" i="8"/>
  <c r="L212" i="8"/>
  <c r="K212" i="8"/>
  <c r="O211" i="8"/>
  <c r="N211" i="8"/>
  <c r="M211" i="8"/>
  <c r="L211" i="8"/>
  <c r="K211" i="8"/>
  <c r="O210" i="8"/>
  <c r="N210" i="8"/>
  <c r="M210" i="8"/>
  <c r="L210" i="8"/>
  <c r="K210" i="8"/>
  <c r="O209" i="8"/>
  <c r="N209" i="8"/>
  <c r="M209" i="8"/>
  <c r="L209" i="8"/>
  <c r="K209" i="8"/>
  <c r="O208" i="8"/>
  <c r="N208" i="8"/>
  <c r="M208" i="8"/>
  <c r="L208" i="8"/>
  <c r="K208" i="8"/>
  <c r="O207" i="8"/>
  <c r="N207" i="8"/>
  <c r="M207" i="8"/>
  <c r="L207" i="8"/>
  <c r="K207" i="8"/>
  <c r="O206" i="8"/>
  <c r="N206" i="8"/>
  <c r="M206" i="8"/>
  <c r="L206" i="8"/>
  <c r="K206" i="8"/>
  <c r="O205" i="8"/>
  <c r="N205" i="8"/>
  <c r="M205" i="8"/>
  <c r="L205" i="8"/>
  <c r="K205" i="8"/>
  <c r="O204" i="8"/>
  <c r="N204" i="8"/>
  <c r="M204" i="8"/>
  <c r="L204" i="8"/>
  <c r="K204" i="8"/>
  <c r="O203" i="8"/>
  <c r="N203" i="8"/>
  <c r="M203" i="8"/>
  <c r="L203" i="8"/>
  <c r="K203" i="8"/>
  <c r="O202" i="8"/>
  <c r="N202" i="8"/>
  <c r="M202" i="8"/>
  <c r="L202" i="8"/>
  <c r="K202" i="8"/>
  <c r="O201" i="8"/>
  <c r="N201" i="8"/>
  <c r="M201" i="8"/>
  <c r="L201" i="8"/>
  <c r="K201" i="8"/>
  <c r="O200" i="8"/>
  <c r="N200" i="8"/>
  <c r="M200" i="8"/>
  <c r="L200" i="8"/>
  <c r="K200" i="8"/>
  <c r="O199" i="8"/>
  <c r="N199" i="8"/>
  <c r="M199" i="8"/>
  <c r="L199" i="8"/>
  <c r="K199" i="8"/>
  <c r="O198" i="8"/>
  <c r="N198" i="8"/>
  <c r="M198" i="8"/>
  <c r="L198" i="8"/>
  <c r="K198" i="8"/>
  <c r="O197" i="8"/>
  <c r="N197" i="8"/>
  <c r="M197" i="8"/>
  <c r="L197" i="8"/>
  <c r="K197" i="8"/>
  <c r="O196" i="8"/>
  <c r="N196" i="8"/>
  <c r="M196" i="8"/>
  <c r="L196" i="8"/>
  <c r="K196" i="8"/>
  <c r="O195" i="8"/>
  <c r="N195" i="8"/>
  <c r="M195" i="8"/>
  <c r="L195" i="8"/>
  <c r="K195" i="8"/>
  <c r="O194" i="8"/>
  <c r="N194" i="8"/>
  <c r="M194" i="8"/>
  <c r="L194" i="8"/>
  <c r="K194" i="8"/>
  <c r="O193" i="8"/>
  <c r="N193" i="8"/>
  <c r="M193" i="8"/>
  <c r="L193" i="8"/>
  <c r="K193" i="8"/>
  <c r="O192" i="8"/>
  <c r="N192" i="8"/>
  <c r="M192" i="8"/>
  <c r="L192" i="8"/>
  <c r="K192" i="8"/>
  <c r="O191" i="8"/>
  <c r="N191" i="8"/>
  <c r="M191" i="8"/>
  <c r="L191" i="8"/>
  <c r="K191" i="8"/>
  <c r="O190" i="8"/>
  <c r="N190" i="8"/>
  <c r="M190" i="8"/>
  <c r="L190" i="8"/>
  <c r="K190" i="8"/>
  <c r="O189" i="8"/>
  <c r="N189" i="8"/>
  <c r="M189" i="8"/>
  <c r="L189" i="8"/>
  <c r="K189" i="8"/>
  <c r="O188" i="8"/>
  <c r="N188" i="8"/>
  <c r="M188" i="8"/>
  <c r="L188" i="8"/>
  <c r="K188" i="8"/>
  <c r="O187" i="8"/>
  <c r="N187" i="8"/>
  <c r="M187" i="8"/>
  <c r="L187" i="8"/>
  <c r="K187" i="8"/>
  <c r="O186" i="8"/>
  <c r="N186" i="8"/>
  <c r="M186" i="8"/>
  <c r="L186" i="8"/>
  <c r="K186" i="8"/>
  <c r="O185" i="8"/>
  <c r="N185" i="8"/>
  <c r="M185" i="8"/>
  <c r="L185" i="8"/>
  <c r="K185" i="8"/>
  <c r="O184" i="8"/>
  <c r="N184" i="8"/>
  <c r="M184" i="8"/>
  <c r="L184" i="8"/>
  <c r="K184" i="8"/>
  <c r="O183" i="8"/>
  <c r="N183" i="8"/>
  <c r="M183" i="8"/>
  <c r="L183" i="8"/>
  <c r="K183" i="8"/>
  <c r="O182" i="8"/>
  <c r="N182" i="8"/>
  <c r="M182" i="8"/>
  <c r="L182" i="8"/>
  <c r="K182" i="8"/>
  <c r="O181" i="8"/>
  <c r="N181" i="8"/>
  <c r="M181" i="8"/>
  <c r="L181" i="8"/>
  <c r="K181" i="8"/>
  <c r="O180" i="8"/>
  <c r="N180" i="8"/>
  <c r="M180" i="8"/>
  <c r="L180" i="8"/>
  <c r="K180" i="8"/>
  <c r="O179" i="8"/>
  <c r="N179" i="8"/>
  <c r="M179" i="8"/>
  <c r="L179" i="8"/>
  <c r="K179" i="8"/>
  <c r="O178" i="8"/>
  <c r="N178" i="8"/>
  <c r="M178" i="8"/>
  <c r="L178" i="8"/>
  <c r="K178" i="8"/>
  <c r="O177" i="8"/>
  <c r="N177" i="8"/>
  <c r="M177" i="8"/>
  <c r="L177" i="8"/>
  <c r="K177" i="8"/>
  <c r="O176" i="8"/>
  <c r="N176" i="8"/>
  <c r="M176" i="8"/>
  <c r="L176" i="8"/>
  <c r="K176" i="8"/>
  <c r="O175" i="8"/>
  <c r="N175" i="8"/>
  <c r="M175" i="8"/>
  <c r="L175" i="8"/>
  <c r="K175" i="8"/>
  <c r="O174" i="8"/>
  <c r="N174" i="8"/>
  <c r="M174" i="8"/>
  <c r="L174" i="8"/>
  <c r="K174" i="8"/>
  <c r="O173" i="8"/>
  <c r="N173" i="8"/>
  <c r="M173" i="8"/>
  <c r="L173" i="8"/>
  <c r="K173" i="8"/>
  <c r="O172" i="8"/>
  <c r="N172" i="8"/>
  <c r="M172" i="8"/>
  <c r="L172" i="8"/>
  <c r="K172" i="8"/>
  <c r="O171" i="8"/>
  <c r="N171" i="8"/>
  <c r="M171" i="8"/>
  <c r="L171" i="8"/>
  <c r="K171" i="8"/>
  <c r="O170" i="8"/>
  <c r="N170" i="8"/>
  <c r="M170" i="8"/>
  <c r="L170" i="8"/>
  <c r="K170" i="8"/>
  <c r="O169" i="8"/>
  <c r="N169" i="8"/>
  <c r="M169" i="8"/>
  <c r="L169" i="8"/>
  <c r="K169" i="8"/>
  <c r="O168" i="8"/>
  <c r="N168" i="8"/>
  <c r="M168" i="8"/>
  <c r="L168" i="8"/>
  <c r="K168" i="8"/>
  <c r="O167" i="8"/>
  <c r="N167" i="8"/>
  <c r="M167" i="8"/>
  <c r="L167" i="8"/>
  <c r="K167" i="8"/>
  <c r="O166" i="8"/>
  <c r="N166" i="8"/>
  <c r="M166" i="8"/>
  <c r="L166" i="8"/>
  <c r="K166" i="8"/>
  <c r="O165" i="8"/>
  <c r="N165" i="8"/>
  <c r="M165" i="8"/>
  <c r="L165" i="8"/>
  <c r="K165" i="8"/>
  <c r="O164" i="8"/>
  <c r="N164" i="8"/>
  <c r="M164" i="8"/>
  <c r="L164" i="8"/>
  <c r="K164" i="8"/>
  <c r="O163" i="8"/>
  <c r="N163" i="8"/>
  <c r="M163" i="8"/>
  <c r="L163" i="8"/>
  <c r="K163" i="8"/>
  <c r="O162" i="8"/>
  <c r="N162" i="8"/>
  <c r="M162" i="8"/>
  <c r="L162" i="8"/>
  <c r="K162" i="8"/>
  <c r="O161" i="8"/>
  <c r="N161" i="8"/>
  <c r="M161" i="8"/>
  <c r="L161" i="8"/>
  <c r="K161" i="8"/>
  <c r="O160" i="8"/>
  <c r="N160" i="8"/>
  <c r="M160" i="8"/>
  <c r="L160" i="8"/>
  <c r="K160" i="8"/>
  <c r="O159" i="8"/>
  <c r="N159" i="8"/>
  <c r="M159" i="8"/>
  <c r="L159" i="8"/>
  <c r="K159" i="8"/>
  <c r="O158" i="8"/>
  <c r="N158" i="8"/>
  <c r="M158" i="8"/>
  <c r="L158" i="8"/>
  <c r="K158" i="8"/>
  <c r="O157" i="8"/>
  <c r="N157" i="8"/>
  <c r="M157" i="8"/>
  <c r="L157" i="8"/>
  <c r="K157" i="8"/>
  <c r="O156" i="8"/>
  <c r="N156" i="8"/>
  <c r="M156" i="8"/>
  <c r="L156" i="8"/>
  <c r="K156" i="8"/>
  <c r="O155" i="8"/>
  <c r="N155" i="8"/>
  <c r="M155" i="8"/>
  <c r="L155" i="8"/>
  <c r="K155" i="8"/>
  <c r="O154" i="8"/>
  <c r="N154" i="8"/>
  <c r="M154" i="8"/>
  <c r="L154" i="8"/>
  <c r="K154" i="8"/>
  <c r="O153" i="8"/>
  <c r="N153" i="8"/>
  <c r="M153" i="8"/>
  <c r="L153" i="8"/>
  <c r="K153" i="8"/>
  <c r="O152" i="8"/>
  <c r="N152" i="8"/>
  <c r="M152" i="8"/>
  <c r="L152" i="8"/>
  <c r="K152" i="8"/>
  <c r="O151" i="8"/>
  <c r="N151" i="8"/>
  <c r="M151" i="8"/>
  <c r="L151" i="8"/>
  <c r="K151" i="8"/>
  <c r="O150" i="8"/>
  <c r="N150" i="8"/>
  <c r="M150" i="8"/>
  <c r="L150" i="8"/>
  <c r="K150" i="8"/>
  <c r="O149" i="8"/>
  <c r="N149" i="8"/>
  <c r="M149" i="8"/>
  <c r="L149" i="8"/>
  <c r="K149" i="8"/>
  <c r="O148" i="8"/>
  <c r="N148" i="8"/>
  <c r="M148" i="8"/>
  <c r="L148" i="8"/>
  <c r="K148" i="8"/>
  <c r="O147" i="8"/>
  <c r="N147" i="8"/>
  <c r="M147" i="8"/>
  <c r="L147" i="8"/>
  <c r="K147" i="8"/>
  <c r="O146" i="8"/>
  <c r="N146" i="8"/>
  <c r="M146" i="8"/>
  <c r="L146" i="8"/>
  <c r="K146" i="8"/>
  <c r="O145" i="8"/>
  <c r="N145" i="8"/>
  <c r="M145" i="8"/>
  <c r="L145" i="8"/>
  <c r="K145" i="8"/>
  <c r="O144" i="8"/>
  <c r="N144" i="8"/>
  <c r="M144" i="8"/>
  <c r="L144" i="8"/>
  <c r="K144" i="8"/>
  <c r="O143" i="8"/>
  <c r="N143" i="8"/>
  <c r="M143" i="8"/>
  <c r="L143" i="8"/>
  <c r="K143" i="8"/>
  <c r="O142" i="8"/>
  <c r="N142" i="8"/>
  <c r="M142" i="8"/>
  <c r="L142" i="8"/>
  <c r="K142" i="8"/>
  <c r="O141" i="8"/>
  <c r="N141" i="8"/>
  <c r="M141" i="8"/>
  <c r="L141" i="8"/>
  <c r="K141" i="8"/>
  <c r="O140" i="8"/>
  <c r="N140" i="8"/>
  <c r="M140" i="8"/>
  <c r="L140" i="8"/>
  <c r="K140" i="8"/>
  <c r="O139" i="8"/>
  <c r="N139" i="8"/>
  <c r="M139" i="8"/>
  <c r="L139" i="8"/>
  <c r="K139" i="8"/>
  <c r="O138" i="8"/>
  <c r="N138" i="8"/>
  <c r="M138" i="8"/>
  <c r="L138" i="8"/>
  <c r="K138" i="8"/>
  <c r="O137" i="8"/>
  <c r="N137" i="8"/>
  <c r="M137" i="8"/>
  <c r="L137" i="8"/>
  <c r="K137" i="8"/>
  <c r="O136" i="8"/>
  <c r="N136" i="8"/>
  <c r="M136" i="8"/>
  <c r="L136" i="8"/>
  <c r="K136" i="8"/>
  <c r="O135" i="8"/>
  <c r="N135" i="8"/>
  <c r="M135" i="8"/>
  <c r="L135" i="8"/>
  <c r="K135" i="8"/>
  <c r="O134" i="8"/>
  <c r="N134" i="8"/>
  <c r="M134" i="8"/>
  <c r="L134" i="8"/>
  <c r="K134" i="8"/>
  <c r="O133" i="8"/>
  <c r="N133" i="8"/>
  <c r="M133" i="8"/>
  <c r="L133" i="8"/>
  <c r="K133" i="8"/>
  <c r="O132" i="8"/>
  <c r="N132" i="8"/>
  <c r="M132" i="8"/>
  <c r="L132" i="8"/>
  <c r="K132" i="8"/>
  <c r="O131" i="8"/>
  <c r="N131" i="8"/>
  <c r="M131" i="8"/>
  <c r="L131" i="8"/>
  <c r="K131" i="8"/>
  <c r="O130" i="8"/>
  <c r="N130" i="8"/>
  <c r="M130" i="8"/>
  <c r="L130" i="8"/>
  <c r="K130" i="8"/>
  <c r="O129" i="8"/>
  <c r="N129" i="8"/>
  <c r="M129" i="8"/>
  <c r="L129" i="8"/>
  <c r="K129" i="8"/>
  <c r="O128" i="8"/>
  <c r="N128" i="8"/>
  <c r="M128" i="8"/>
  <c r="L128" i="8"/>
  <c r="K128" i="8"/>
  <c r="O127" i="8"/>
  <c r="N127" i="8"/>
  <c r="M127" i="8"/>
  <c r="L127" i="8"/>
  <c r="K127" i="8"/>
  <c r="O126" i="8"/>
  <c r="N126" i="8"/>
  <c r="M126" i="8"/>
  <c r="L126" i="8"/>
  <c r="K126" i="8"/>
  <c r="O125" i="8"/>
  <c r="N125" i="8"/>
  <c r="M125" i="8"/>
  <c r="L125" i="8"/>
  <c r="K125" i="8"/>
  <c r="O124" i="8"/>
  <c r="N124" i="8"/>
  <c r="M124" i="8"/>
  <c r="L124" i="8"/>
  <c r="K124" i="8"/>
  <c r="O123" i="8"/>
  <c r="N123" i="8"/>
  <c r="M123" i="8"/>
  <c r="L123" i="8"/>
  <c r="K123" i="8"/>
  <c r="O122" i="8"/>
  <c r="N122" i="8"/>
  <c r="M122" i="8"/>
  <c r="L122" i="8"/>
  <c r="K122" i="8"/>
  <c r="O121" i="8"/>
  <c r="N121" i="8"/>
  <c r="M121" i="8"/>
  <c r="L121" i="8"/>
  <c r="K121" i="8"/>
  <c r="O120" i="8"/>
  <c r="N120" i="8"/>
  <c r="M120" i="8"/>
  <c r="L120" i="8"/>
  <c r="K120" i="8"/>
  <c r="O119" i="8"/>
  <c r="N119" i="8"/>
  <c r="M119" i="8"/>
  <c r="L119" i="8"/>
  <c r="K119" i="8"/>
  <c r="O118" i="8"/>
  <c r="N118" i="8"/>
  <c r="M118" i="8"/>
  <c r="L118" i="8"/>
  <c r="K118" i="8"/>
  <c r="O117" i="8"/>
  <c r="N117" i="8"/>
  <c r="M117" i="8"/>
  <c r="L117" i="8"/>
  <c r="K117" i="8"/>
  <c r="O116" i="8"/>
  <c r="N116" i="8"/>
  <c r="M116" i="8"/>
  <c r="L116" i="8"/>
  <c r="K116" i="8"/>
  <c r="O115" i="8"/>
  <c r="N115" i="8"/>
  <c r="M115" i="8"/>
  <c r="L115" i="8"/>
  <c r="K115" i="8"/>
  <c r="O114" i="8"/>
  <c r="N114" i="8"/>
  <c r="M114" i="8"/>
  <c r="L114" i="8"/>
  <c r="K114" i="8"/>
  <c r="O113" i="8"/>
  <c r="N113" i="8"/>
  <c r="M113" i="8"/>
  <c r="L113" i="8"/>
  <c r="K113" i="8"/>
  <c r="O112" i="8"/>
  <c r="N112" i="8"/>
  <c r="M112" i="8"/>
  <c r="L112" i="8"/>
  <c r="K112" i="8"/>
  <c r="O111" i="8"/>
  <c r="N111" i="8"/>
  <c r="M111" i="8"/>
  <c r="L111" i="8"/>
  <c r="K111" i="8"/>
  <c r="O110" i="8"/>
  <c r="N110" i="8"/>
  <c r="M110" i="8"/>
  <c r="L110" i="8"/>
  <c r="K110" i="8"/>
  <c r="O109" i="8"/>
  <c r="N109" i="8"/>
  <c r="M109" i="8"/>
  <c r="L109" i="8"/>
  <c r="K109" i="8"/>
  <c r="O108" i="8"/>
  <c r="N108" i="8"/>
  <c r="M108" i="8"/>
  <c r="L108" i="8"/>
  <c r="K108" i="8"/>
  <c r="O107" i="8"/>
  <c r="N107" i="8"/>
  <c r="M107" i="8"/>
  <c r="L107" i="8"/>
  <c r="K107" i="8"/>
  <c r="O106" i="8"/>
  <c r="N106" i="8"/>
  <c r="M106" i="8"/>
  <c r="L106" i="8"/>
  <c r="K106" i="8"/>
  <c r="O105" i="8"/>
  <c r="N105" i="8"/>
  <c r="M105" i="8"/>
  <c r="L105" i="8"/>
  <c r="K105" i="8"/>
  <c r="O104" i="8"/>
  <c r="N104" i="8"/>
  <c r="M104" i="8"/>
  <c r="L104" i="8"/>
  <c r="K104" i="8"/>
  <c r="O103" i="8"/>
  <c r="N103" i="8"/>
  <c r="M103" i="8"/>
  <c r="L103" i="8"/>
  <c r="K103" i="8"/>
  <c r="O102" i="8"/>
  <c r="N102" i="8"/>
  <c r="M102" i="8"/>
  <c r="L102" i="8"/>
  <c r="K102" i="8"/>
  <c r="O101" i="8"/>
  <c r="N101" i="8"/>
  <c r="M101" i="8"/>
  <c r="L101" i="8"/>
  <c r="K101" i="8"/>
  <c r="O100" i="8"/>
  <c r="N100" i="8"/>
  <c r="M100" i="8"/>
  <c r="L100" i="8"/>
  <c r="K100" i="8"/>
  <c r="O99" i="8"/>
  <c r="N99" i="8"/>
  <c r="M99" i="8"/>
  <c r="L99" i="8"/>
  <c r="K99" i="8"/>
  <c r="O98" i="8"/>
  <c r="N98" i="8"/>
  <c r="M98" i="8"/>
  <c r="L98" i="8"/>
  <c r="K98" i="8"/>
  <c r="O97" i="8"/>
  <c r="N97" i="8"/>
  <c r="M97" i="8"/>
  <c r="L97" i="8"/>
  <c r="K97" i="8"/>
  <c r="O96" i="8"/>
  <c r="N96" i="8"/>
  <c r="M96" i="8"/>
  <c r="L96" i="8"/>
  <c r="K96" i="8"/>
  <c r="O95" i="8"/>
  <c r="N95" i="8"/>
  <c r="M95" i="8"/>
  <c r="L95" i="8"/>
  <c r="K95" i="8"/>
  <c r="O94" i="8"/>
  <c r="N94" i="8"/>
  <c r="M94" i="8"/>
  <c r="L94" i="8"/>
  <c r="K94" i="8"/>
  <c r="O93" i="8"/>
  <c r="N93" i="8"/>
  <c r="M93" i="8"/>
  <c r="L93" i="8"/>
  <c r="K93" i="8"/>
  <c r="O92" i="8"/>
  <c r="N92" i="8"/>
  <c r="M92" i="8"/>
  <c r="L92" i="8"/>
  <c r="K92" i="8"/>
  <c r="O91" i="8"/>
  <c r="N91" i="8"/>
  <c r="M91" i="8"/>
  <c r="L91" i="8"/>
  <c r="K91" i="8"/>
  <c r="O90" i="8"/>
  <c r="N90" i="8"/>
  <c r="M90" i="8"/>
  <c r="L90" i="8"/>
  <c r="K90" i="8"/>
  <c r="O89" i="8"/>
  <c r="N89" i="8"/>
  <c r="M89" i="8"/>
  <c r="L89" i="8"/>
  <c r="K89" i="8"/>
  <c r="O88" i="8"/>
  <c r="N88" i="8"/>
  <c r="M88" i="8"/>
  <c r="L88" i="8"/>
  <c r="K88" i="8"/>
  <c r="O87" i="8"/>
  <c r="N87" i="8"/>
  <c r="M87" i="8"/>
  <c r="L87" i="8"/>
  <c r="K87" i="8"/>
  <c r="O86" i="8"/>
  <c r="N86" i="8"/>
  <c r="M86" i="8"/>
  <c r="L86" i="8"/>
  <c r="K86" i="8"/>
  <c r="O85" i="8"/>
  <c r="N85" i="8"/>
  <c r="M85" i="8"/>
  <c r="L85" i="8"/>
  <c r="K85" i="8"/>
  <c r="O84" i="8"/>
  <c r="N84" i="8"/>
  <c r="M84" i="8"/>
  <c r="L84" i="8"/>
  <c r="K84" i="8"/>
  <c r="O83" i="8"/>
  <c r="N83" i="8"/>
  <c r="M83" i="8"/>
  <c r="L83" i="8"/>
  <c r="K83" i="8"/>
  <c r="O82" i="8"/>
  <c r="N82" i="8"/>
  <c r="M82" i="8"/>
  <c r="L82" i="8"/>
  <c r="K82" i="8"/>
  <c r="O81" i="8"/>
  <c r="N81" i="8"/>
  <c r="M81" i="8"/>
  <c r="L81" i="8"/>
  <c r="K81" i="8"/>
  <c r="O80" i="8"/>
  <c r="N80" i="8"/>
  <c r="M80" i="8"/>
  <c r="L80" i="8"/>
  <c r="K80" i="8"/>
  <c r="O79" i="8"/>
  <c r="N79" i="8"/>
  <c r="M79" i="8"/>
  <c r="L79" i="8"/>
  <c r="K79" i="8"/>
  <c r="O78" i="8"/>
  <c r="N78" i="8"/>
  <c r="M78" i="8"/>
  <c r="L78" i="8"/>
  <c r="K78" i="8"/>
  <c r="O77" i="8"/>
  <c r="N77" i="8"/>
  <c r="M77" i="8"/>
  <c r="L77" i="8"/>
  <c r="K77" i="8"/>
  <c r="O76" i="8"/>
  <c r="N76" i="8"/>
  <c r="M76" i="8"/>
  <c r="L76" i="8"/>
  <c r="K76" i="8"/>
  <c r="O75" i="8"/>
  <c r="N75" i="8"/>
  <c r="M75" i="8"/>
  <c r="L75" i="8"/>
  <c r="K75" i="8"/>
  <c r="O74" i="8"/>
  <c r="N74" i="8"/>
  <c r="M74" i="8"/>
  <c r="L74" i="8"/>
  <c r="K74" i="8"/>
  <c r="O73" i="8"/>
  <c r="N73" i="8"/>
  <c r="M73" i="8"/>
  <c r="L73" i="8"/>
  <c r="K73" i="8"/>
  <c r="O72" i="8"/>
  <c r="N72" i="8"/>
  <c r="M72" i="8"/>
  <c r="L72" i="8"/>
  <c r="K72" i="8"/>
  <c r="O71" i="8"/>
  <c r="N71" i="8"/>
  <c r="M71" i="8"/>
  <c r="L71" i="8"/>
  <c r="K71" i="8"/>
  <c r="O70" i="8"/>
  <c r="N70" i="8"/>
  <c r="M70" i="8"/>
  <c r="L70" i="8"/>
  <c r="K70" i="8"/>
  <c r="O69" i="8"/>
  <c r="N69" i="8"/>
  <c r="M69" i="8"/>
  <c r="L69" i="8"/>
  <c r="K69" i="8"/>
  <c r="O68" i="8"/>
  <c r="N68" i="8"/>
  <c r="M68" i="8"/>
  <c r="L68" i="8"/>
  <c r="K68" i="8"/>
  <c r="O67" i="8"/>
  <c r="N67" i="8"/>
  <c r="M67" i="8"/>
  <c r="L67" i="8"/>
  <c r="K67" i="8"/>
  <c r="O66" i="8"/>
  <c r="N66" i="8"/>
  <c r="M66" i="8"/>
  <c r="L66" i="8"/>
  <c r="K66" i="8"/>
  <c r="O65" i="8"/>
  <c r="N65" i="8"/>
  <c r="M65" i="8"/>
  <c r="L65" i="8"/>
  <c r="K65" i="8"/>
  <c r="O64" i="8"/>
  <c r="N64" i="8"/>
  <c r="M64" i="8"/>
  <c r="L64" i="8"/>
  <c r="K64" i="8"/>
  <c r="O63" i="8"/>
  <c r="N63" i="8"/>
  <c r="M63" i="8"/>
  <c r="L63" i="8"/>
  <c r="K63" i="8"/>
  <c r="O62" i="8"/>
  <c r="N62" i="8"/>
  <c r="M62" i="8"/>
  <c r="L62" i="8"/>
  <c r="K62" i="8"/>
  <c r="O61" i="8"/>
  <c r="N61" i="8"/>
  <c r="M61" i="8"/>
  <c r="L61" i="8"/>
  <c r="K61" i="8"/>
  <c r="O60" i="8"/>
  <c r="N60" i="8"/>
  <c r="M60" i="8"/>
  <c r="L60" i="8"/>
  <c r="K60" i="8"/>
  <c r="O59" i="8"/>
  <c r="N59" i="8"/>
  <c r="M59" i="8"/>
  <c r="L59" i="8"/>
  <c r="K59" i="8"/>
  <c r="O58" i="8"/>
  <c r="N58" i="8"/>
  <c r="M58" i="8"/>
  <c r="L58" i="8"/>
  <c r="K58" i="8"/>
  <c r="O57" i="8"/>
  <c r="N57" i="8"/>
  <c r="M57" i="8"/>
  <c r="L57" i="8"/>
  <c r="K57" i="8"/>
  <c r="O56" i="8"/>
  <c r="N56" i="8"/>
  <c r="M56" i="8"/>
  <c r="L56" i="8"/>
  <c r="K56" i="8"/>
  <c r="O55" i="8"/>
  <c r="N55" i="8"/>
  <c r="M55" i="8"/>
  <c r="L55" i="8"/>
  <c r="K55" i="8"/>
  <c r="O54" i="8"/>
  <c r="N54" i="8"/>
  <c r="M54" i="8"/>
  <c r="L54" i="8"/>
  <c r="K54" i="8"/>
  <c r="O53" i="8"/>
  <c r="N53" i="8"/>
  <c r="M53" i="8"/>
  <c r="L53" i="8"/>
  <c r="K53" i="8"/>
  <c r="O52" i="8"/>
  <c r="N52" i="8"/>
  <c r="M52" i="8"/>
  <c r="L52" i="8"/>
  <c r="K52" i="8"/>
  <c r="O51" i="8"/>
  <c r="N51" i="8"/>
  <c r="M51" i="8"/>
  <c r="L51" i="8"/>
  <c r="K51" i="8"/>
  <c r="O50" i="8"/>
  <c r="N50" i="8"/>
  <c r="M50" i="8"/>
  <c r="L50" i="8"/>
  <c r="K50" i="8"/>
  <c r="O49" i="8"/>
  <c r="N49" i="8"/>
  <c r="M49" i="8"/>
  <c r="L49" i="8"/>
  <c r="K49" i="8"/>
  <c r="O48" i="8"/>
  <c r="N48" i="8"/>
  <c r="M48" i="8"/>
  <c r="L48" i="8"/>
  <c r="K48" i="8"/>
  <c r="O47" i="8"/>
  <c r="N47" i="8"/>
  <c r="M47" i="8"/>
  <c r="L47" i="8"/>
  <c r="K47" i="8"/>
  <c r="O46" i="8"/>
  <c r="N46" i="8"/>
  <c r="M46" i="8"/>
  <c r="L46" i="8"/>
  <c r="K46" i="8"/>
  <c r="O45" i="8"/>
  <c r="N45" i="8"/>
  <c r="M45" i="8"/>
  <c r="L45" i="8"/>
  <c r="K45" i="8"/>
  <c r="O44" i="8"/>
  <c r="N44" i="8"/>
  <c r="M44" i="8"/>
  <c r="L44" i="8"/>
  <c r="K44" i="8"/>
  <c r="O43" i="8"/>
  <c r="N43" i="8"/>
  <c r="M43" i="8"/>
  <c r="L43" i="8"/>
  <c r="K43" i="8"/>
  <c r="O42" i="8"/>
  <c r="N42" i="8"/>
  <c r="M42" i="8"/>
  <c r="L42" i="8"/>
  <c r="K42" i="8"/>
  <c r="O41" i="8"/>
  <c r="N41" i="8"/>
  <c r="M41" i="8"/>
  <c r="L41" i="8"/>
  <c r="K41" i="8"/>
  <c r="O40" i="8"/>
  <c r="N40" i="8"/>
  <c r="M40" i="8"/>
  <c r="L40" i="8"/>
  <c r="K40" i="8"/>
  <c r="O39" i="8"/>
  <c r="N39" i="8"/>
  <c r="M39" i="8"/>
  <c r="L39" i="8"/>
  <c r="K39" i="8"/>
  <c r="O38" i="8"/>
  <c r="N38" i="8"/>
  <c r="M38" i="8"/>
  <c r="L38" i="8"/>
  <c r="K38" i="8"/>
  <c r="O37" i="8"/>
  <c r="N37" i="8"/>
  <c r="M37" i="8"/>
  <c r="L37" i="8"/>
  <c r="K37" i="8"/>
  <c r="O36" i="8"/>
  <c r="N36" i="8"/>
  <c r="M36" i="8"/>
  <c r="L36" i="8"/>
  <c r="K36" i="8"/>
  <c r="O35" i="8"/>
  <c r="N35" i="8"/>
  <c r="M35" i="8"/>
  <c r="L35" i="8"/>
  <c r="K35" i="8"/>
  <c r="O34" i="8"/>
  <c r="N34" i="8"/>
  <c r="M34" i="8"/>
  <c r="L34" i="8"/>
  <c r="K34" i="8"/>
  <c r="O33" i="8"/>
  <c r="N33" i="8"/>
  <c r="M33" i="8"/>
  <c r="L33" i="8"/>
  <c r="K33" i="8"/>
  <c r="O32" i="8"/>
  <c r="N32" i="8"/>
  <c r="M32" i="8"/>
  <c r="L32" i="8"/>
  <c r="K32" i="8"/>
  <c r="O31" i="8"/>
  <c r="N31" i="8"/>
  <c r="M31" i="8"/>
  <c r="L31" i="8"/>
  <c r="K31" i="8"/>
  <c r="O30" i="8"/>
  <c r="N30" i="8"/>
  <c r="M30" i="8"/>
  <c r="L30" i="8"/>
  <c r="K30" i="8"/>
  <c r="O29" i="8"/>
  <c r="N29" i="8"/>
  <c r="M29" i="8"/>
  <c r="L29" i="8"/>
  <c r="K29" i="8"/>
  <c r="O28" i="8"/>
  <c r="N28" i="8"/>
  <c r="M28" i="8"/>
  <c r="L28" i="8"/>
  <c r="K28" i="8"/>
  <c r="O27" i="8"/>
  <c r="N27" i="8"/>
  <c r="M27" i="8"/>
  <c r="L27" i="8"/>
  <c r="K27" i="8"/>
  <c r="O26" i="8"/>
  <c r="N26" i="8"/>
  <c r="M26" i="8"/>
  <c r="L26" i="8"/>
  <c r="K26" i="8"/>
  <c r="O25" i="8"/>
  <c r="N25" i="8"/>
  <c r="M25" i="8"/>
  <c r="L25" i="8"/>
  <c r="K25" i="8"/>
  <c r="O24" i="8"/>
  <c r="N24" i="8"/>
  <c r="M24" i="8"/>
  <c r="L24" i="8"/>
  <c r="K24" i="8"/>
  <c r="O23" i="8"/>
  <c r="N23" i="8"/>
  <c r="M23" i="8"/>
  <c r="L23" i="8"/>
  <c r="K23" i="8"/>
  <c r="O22" i="8"/>
  <c r="N22" i="8"/>
  <c r="M22" i="8"/>
  <c r="L22" i="8"/>
  <c r="K22" i="8"/>
  <c r="O21" i="8"/>
  <c r="N21" i="8"/>
  <c r="M21" i="8"/>
  <c r="L21" i="8"/>
  <c r="K21" i="8"/>
  <c r="O20" i="8"/>
  <c r="N20" i="8"/>
  <c r="M20" i="8"/>
  <c r="L20" i="8"/>
  <c r="K20" i="8"/>
  <c r="O19" i="8"/>
  <c r="N19" i="8"/>
  <c r="M19" i="8"/>
  <c r="L19" i="8"/>
  <c r="K19" i="8"/>
  <c r="O18" i="8"/>
  <c r="N18" i="8"/>
  <c r="M18" i="8"/>
  <c r="L18" i="8"/>
  <c r="K18" i="8"/>
  <c r="O17" i="8"/>
  <c r="N17" i="8"/>
  <c r="M17" i="8"/>
  <c r="L17" i="8"/>
  <c r="K17" i="8"/>
  <c r="O16" i="8"/>
  <c r="N16" i="8"/>
  <c r="M16" i="8"/>
  <c r="L16" i="8"/>
  <c r="K16" i="8"/>
  <c r="O15" i="8"/>
  <c r="N15" i="8"/>
  <c r="M15" i="8"/>
  <c r="L15" i="8"/>
  <c r="K15" i="8"/>
  <c r="O14" i="8"/>
  <c r="N14" i="8"/>
  <c r="M14" i="8"/>
  <c r="L14" i="8"/>
  <c r="K14" i="8"/>
  <c r="O13" i="8"/>
  <c r="N13" i="8"/>
  <c r="M13" i="8"/>
  <c r="L13" i="8"/>
  <c r="K13" i="8"/>
  <c r="O12" i="8"/>
  <c r="N12" i="8"/>
  <c r="M12" i="8"/>
  <c r="L12" i="8"/>
  <c r="K12" i="8"/>
  <c r="O270" i="7"/>
  <c r="N270" i="7"/>
  <c r="M270" i="7"/>
  <c r="L270" i="7"/>
  <c r="K270" i="7"/>
  <c r="O269" i="7"/>
  <c r="N269" i="7"/>
  <c r="M269" i="7"/>
  <c r="L269" i="7"/>
  <c r="K269" i="7"/>
  <c r="O268" i="7"/>
  <c r="N268" i="7"/>
  <c r="M268" i="7"/>
  <c r="L268" i="7"/>
  <c r="K268" i="7"/>
  <c r="O267" i="7"/>
  <c r="N267" i="7"/>
  <c r="M267" i="7"/>
  <c r="L267" i="7"/>
  <c r="K267" i="7"/>
  <c r="O266" i="7"/>
  <c r="N266" i="7"/>
  <c r="M266" i="7"/>
  <c r="L266" i="7"/>
  <c r="K266" i="7"/>
  <c r="O265" i="7"/>
  <c r="N265" i="7"/>
  <c r="M265" i="7"/>
  <c r="L265" i="7"/>
  <c r="K265" i="7"/>
  <c r="O264" i="7"/>
  <c r="N264" i="7"/>
  <c r="M264" i="7"/>
  <c r="L264" i="7"/>
  <c r="K264" i="7"/>
  <c r="O263" i="7"/>
  <c r="N263" i="7"/>
  <c r="M263" i="7"/>
  <c r="L263" i="7"/>
  <c r="K263" i="7"/>
  <c r="O262" i="7"/>
  <c r="N262" i="7"/>
  <c r="M262" i="7"/>
  <c r="L262" i="7"/>
  <c r="K262" i="7"/>
  <c r="O261" i="7"/>
  <c r="N261" i="7"/>
  <c r="M261" i="7"/>
  <c r="L261" i="7"/>
  <c r="K261" i="7"/>
  <c r="O260" i="7"/>
  <c r="N260" i="7"/>
  <c r="M260" i="7"/>
  <c r="L260" i="7"/>
  <c r="K260" i="7"/>
  <c r="O259" i="7"/>
  <c r="N259" i="7"/>
  <c r="M259" i="7"/>
  <c r="L259" i="7"/>
  <c r="K259" i="7"/>
  <c r="O258" i="7"/>
  <c r="N258" i="7"/>
  <c r="M258" i="7"/>
  <c r="L258" i="7"/>
  <c r="K258" i="7"/>
  <c r="O257" i="7"/>
  <c r="N257" i="7"/>
  <c r="M257" i="7"/>
  <c r="L257" i="7"/>
  <c r="K257" i="7"/>
  <c r="O256" i="7"/>
  <c r="N256" i="7"/>
  <c r="M256" i="7"/>
  <c r="L256" i="7"/>
  <c r="K256" i="7"/>
  <c r="O255" i="7"/>
  <c r="N255" i="7"/>
  <c r="M255" i="7"/>
  <c r="L255" i="7"/>
  <c r="K255" i="7"/>
  <c r="O254" i="7"/>
  <c r="N254" i="7"/>
  <c r="M254" i="7"/>
  <c r="L254" i="7"/>
  <c r="K254" i="7"/>
  <c r="O253" i="7"/>
  <c r="N253" i="7"/>
  <c r="M253" i="7"/>
  <c r="L253" i="7"/>
  <c r="K253" i="7"/>
  <c r="O252" i="7"/>
  <c r="N252" i="7"/>
  <c r="M252" i="7"/>
  <c r="L252" i="7"/>
  <c r="K252" i="7"/>
  <c r="O251" i="7"/>
  <c r="N251" i="7"/>
  <c r="M251" i="7"/>
  <c r="L251" i="7"/>
  <c r="K251" i="7"/>
  <c r="O250" i="7"/>
  <c r="N250" i="7"/>
  <c r="M250" i="7"/>
  <c r="L250" i="7"/>
  <c r="K250" i="7"/>
  <c r="O249" i="7"/>
  <c r="N249" i="7"/>
  <c r="M249" i="7"/>
  <c r="L249" i="7"/>
  <c r="K249" i="7"/>
  <c r="O248" i="7"/>
  <c r="N248" i="7"/>
  <c r="M248" i="7"/>
  <c r="L248" i="7"/>
  <c r="K248" i="7"/>
  <c r="O247" i="7"/>
  <c r="N247" i="7"/>
  <c r="M247" i="7"/>
  <c r="L247" i="7"/>
  <c r="K247" i="7"/>
  <c r="O246" i="7"/>
  <c r="N246" i="7"/>
  <c r="M246" i="7"/>
  <c r="L246" i="7"/>
  <c r="K246" i="7"/>
  <c r="O245" i="7"/>
  <c r="N245" i="7"/>
  <c r="M245" i="7"/>
  <c r="L245" i="7"/>
  <c r="K245" i="7"/>
  <c r="O244" i="7"/>
  <c r="N244" i="7"/>
  <c r="M244" i="7"/>
  <c r="L244" i="7"/>
  <c r="K244" i="7"/>
  <c r="O243" i="7"/>
  <c r="N243" i="7"/>
  <c r="M243" i="7"/>
  <c r="L243" i="7"/>
  <c r="K243" i="7"/>
  <c r="O242" i="7"/>
  <c r="N242" i="7"/>
  <c r="M242" i="7"/>
  <c r="L242" i="7"/>
  <c r="K242" i="7"/>
  <c r="O241" i="7"/>
  <c r="N241" i="7"/>
  <c r="M241" i="7"/>
  <c r="L241" i="7"/>
  <c r="K241" i="7"/>
  <c r="O240" i="7"/>
  <c r="N240" i="7"/>
  <c r="M240" i="7"/>
  <c r="L240" i="7"/>
  <c r="K240" i="7"/>
  <c r="O239" i="7"/>
  <c r="N239" i="7"/>
  <c r="M239" i="7"/>
  <c r="L239" i="7"/>
  <c r="K239" i="7"/>
  <c r="O238" i="7"/>
  <c r="N238" i="7"/>
  <c r="M238" i="7"/>
  <c r="L238" i="7"/>
  <c r="K238" i="7"/>
  <c r="O237" i="7"/>
  <c r="N237" i="7"/>
  <c r="M237" i="7"/>
  <c r="L237" i="7"/>
  <c r="K237" i="7"/>
  <c r="O236" i="7"/>
  <c r="N236" i="7"/>
  <c r="M236" i="7"/>
  <c r="L236" i="7"/>
  <c r="K236" i="7"/>
  <c r="O235" i="7"/>
  <c r="N235" i="7"/>
  <c r="M235" i="7"/>
  <c r="L235" i="7"/>
  <c r="K235" i="7"/>
  <c r="O234" i="7"/>
  <c r="N234" i="7"/>
  <c r="M234" i="7"/>
  <c r="L234" i="7"/>
  <c r="K234" i="7"/>
  <c r="O233" i="7"/>
  <c r="N233" i="7"/>
  <c r="M233" i="7"/>
  <c r="L233" i="7"/>
  <c r="K233" i="7"/>
  <c r="O232" i="7"/>
  <c r="N232" i="7"/>
  <c r="M232" i="7"/>
  <c r="L232" i="7"/>
  <c r="K232" i="7"/>
  <c r="O231" i="7"/>
  <c r="N231" i="7"/>
  <c r="M231" i="7"/>
  <c r="L231" i="7"/>
  <c r="K231" i="7"/>
  <c r="O230" i="7"/>
  <c r="N230" i="7"/>
  <c r="M230" i="7"/>
  <c r="L230" i="7"/>
  <c r="K230" i="7"/>
  <c r="O229" i="7"/>
  <c r="N229" i="7"/>
  <c r="M229" i="7"/>
  <c r="L229" i="7"/>
  <c r="K229" i="7"/>
  <c r="O228" i="7"/>
  <c r="N228" i="7"/>
  <c r="M228" i="7"/>
  <c r="L228" i="7"/>
  <c r="K228" i="7"/>
  <c r="O227" i="7"/>
  <c r="N227" i="7"/>
  <c r="M227" i="7"/>
  <c r="L227" i="7"/>
  <c r="K227" i="7"/>
  <c r="O226" i="7"/>
  <c r="N226" i="7"/>
  <c r="M226" i="7"/>
  <c r="L226" i="7"/>
  <c r="K226" i="7"/>
  <c r="O225" i="7"/>
  <c r="N225" i="7"/>
  <c r="M225" i="7"/>
  <c r="L225" i="7"/>
  <c r="K225" i="7"/>
  <c r="O224" i="7"/>
  <c r="N224" i="7"/>
  <c r="M224" i="7"/>
  <c r="L224" i="7"/>
  <c r="K224" i="7"/>
  <c r="O223" i="7"/>
  <c r="N223" i="7"/>
  <c r="M223" i="7"/>
  <c r="L223" i="7"/>
  <c r="K223" i="7"/>
  <c r="O222" i="7"/>
  <c r="N222" i="7"/>
  <c r="M222" i="7"/>
  <c r="L222" i="7"/>
  <c r="K222" i="7"/>
  <c r="O221" i="7"/>
  <c r="N221" i="7"/>
  <c r="M221" i="7"/>
  <c r="L221" i="7"/>
  <c r="K221" i="7"/>
  <c r="O220" i="7"/>
  <c r="N220" i="7"/>
  <c r="M220" i="7"/>
  <c r="L220" i="7"/>
  <c r="K220" i="7"/>
  <c r="O219" i="7"/>
  <c r="N219" i="7"/>
  <c r="M219" i="7"/>
  <c r="L219" i="7"/>
  <c r="K219" i="7"/>
  <c r="O218" i="7"/>
  <c r="N218" i="7"/>
  <c r="M218" i="7"/>
  <c r="L218" i="7"/>
  <c r="K218" i="7"/>
  <c r="O217" i="7"/>
  <c r="N217" i="7"/>
  <c r="M217" i="7"/>
  <c r="L217" i="7"/>
  <c r="K217" i="7"/>
  <c r="O216" i="7"/>
  <c r="N216" i="7"/>
  <c r="M216" i="7"/>
  <c r="L216" i="7"/>
  <c r="K216" i="7"/>
  <c r="O215" i="7"/>
  <c r="N215" i="7"/>
  <c r="M215" i="7"/>
  <c r="L215" i="7"/>
  <c r="K215" i="7"/>
  <c r="O214" i="7"/>
  <c r="N214" i="7"/>
  <c r="M214" i="7"/>
  <c r="L214" i="7"/>
  <c r="K214" i="7"/>
  <c r="O213" i="7"/>
  <c r="N213" i="7"/>
  <c r="M213" i="7"/>
  <c r="L213" i="7"/>
  <c r="K213" i="7"/>
  <c r="O212" i="7"/>
  <c r="N212" i="7"/>
  <c r="M212" i="7"/>
  <c r="L212" i="7"/>
  <c r="K212" i="7"/>
  <c r="O211" i="7"/>
  <c r="N211" i="7"/>
  <c r="M211" i="7"/>
  <c r="L211" i="7"/>
  <c r="K211" i="7"/>
  <c r="O210" i="7"/>
  <c r="N210" i="7"/>
  <c r="M210" i="7"/>
  <c r="L210" i="7"/>
  <c r="K210" i="7"/>
  <c r="O209" i="7"/>
  <c r="N209" i="7"/>
  <c r="M209" i="7"/>
  <c r="L209" i="7"/>
  <c r="K209" i="7"/>
  <c r="O208" i="7"/>
  <c r="N208" i="7"/>
  <c r="M208" i="7"/>
  <c r="L208" i="7"/>
  <c r="K208" i="7"/>
  <c r="O207" i="7"/>
  <c r="N207" i="7"/>
  <c r="M207" i="7"/>
  <c r="L207" i="7"/>
  <c r="K207" i="7"/>
  <c r="O206" i="7"/>
  <c r="N206" i="7"/>
  <c r="M206" i="7"/>
  <c r="L206" i="7"/>
  <c r="K206" i="7"/>
  <c r="O205" i="7"/>
  <c r="N205" i="7"/>
  <c r="M205" i="7"/>
  <c r="L205" i="7"/>
  <c r="K205" i="7"/>
  <c r="O204" i="7"/>
  <c r="N204" i="7"/>
  <c r="M204" i="7"/>
  <c r="L204" i="7"/>
  <c r="K204" i="7"/>
  <c r="O203" i="7"/>
  <c r="N203" i="7"/>
  <c r="M203" i="7"/>
  <c r="L203" i="7"/>
  <c r="K203" i="7"/>
  <c r="O202" i="7"/>
  <c r="N202" i="7"/>
  <c r="M202" i="7"/>
  <c r="L202" i="7"/>
  <c r="K202" i="7"/>
  <c r="O201" i="7"/>
  <c r="N201" i="7"/>
  <c r="M201" i="7"/>
  <c r="L201" i="7"/>
  <c r="K201" i="7"/>
  <c r="O200" i="7"/>
  <c r="N200" i="7"/>
  <c r="M200" i="7"/>
  <c r="L200" i="7"/>
  <c r="K200" i="7"/>
  <c r="O199" i="7"/>
  <c r="N199" i="7"/>
  <c r="M199" i="7"/>
  <c r="L199" i="7"/>
  <c r="K199" i="7"/>
  <c r="O198" i="7"/>
  <c r="N198" i="7"/>
  <c r="M198" i="7"/>
  <c r="L198" i="7"/>
  <c r="K198" i="7"/>
  <c r="O197" i="7"/>
  <c r="N197" i="7"/>
  <c r="M197" i="7"/>
  <c r="L197" i="7"/>
  <c r="K197" i="7"/>
  <c r="O196" i="7"/>
  <c r="N196" i="7"/>
  <c r="M196" i="7"/>
  <c r="L196" i="7"/>
  <c r="K196" i="7"/>
  <c r="O195" i="7"/>
  <c r="N195" i="7"/>
  <c r="M195" i="7"/>
  <c r="L195" i="7"/>
  <c r="K195" i="7"/>
  <c r="O194" i="7"/>
  <c r="N194" i="7"/>
  <c r="M194" i="7"/>
  <c r="L194" i="7"/>
  <c r="K194" i="7"/>
  <c r="O193" i="7"/>
  <c r="N193" i="7"/>
  <c r="M193" i="7"/>
  <c r="L193" i="7"/>
  <c r="K193" i="7"/>
  <c r="O192" i="7"/>
  <c r="N192" i="7"/>
  <c r="M192" i="7"/>
  <c r="L192" i="7"/>
  <c r="K192" i="7"/>
  <c r="O191" i="7"/>
  <c r="N191" i="7"/>
  <c r="M191" i="7"/>
  <c r="L191" i="7"/>
  <c r="K191" i="7"/>
  <c r="O190" i="7"/>
  <c r="N190" i="7"/>
  <c r="M190" i="7"/>
  <c r="L190" i="7"/>
  <c r="K190" i="7"/>
  <c r="O189" i="7"/>
  <c r="N189" i="7"/>
  <c r="M189" i="7"/>
  <c r="L189" i="7"/>
  <c r="K189" i="7"/>
  <c r="O188" i="7"/>
  <c r="N188" i="7"/>
  <c r="M188" i="7"/>
  <c r="L188" i="7"/>
  <c r="K188" i="7"/>
  <c r="O187" i="7"/>
  <c r="N187" i="7"/>
  <c r="M187" i="7"/>
  <c r="L187" i="7"/>
  <c r="K187" i="7"/>
  <c r="O186" i="7"/>
  <c r="N186" i="7"/>
  <c r="M186" i="7"/>
  <c r="L186" i="7"/>
  <c r="K186" i="7"/>
  <c r="O185" i="7"/>
  <c r="N185" i="7"/>
  <c r="M185" i="7"/>
  <c r="L185" i="7"/>
  <c r="K185" i="7"/>
  <c r="O184" i="7"/>
  <c r="N184" i="7"/>
  <c r="M184" i="7"/>
  <c r="L184" i="7"/>
  <c r="K184" i="7"/>
  <c r="O183" i="7"/>
  <c r="N183" i="7"/>
  <c r="M183" i="7"/>
  <c r="L183" i="7"/>
  <c r="K183" i="7"/>
  <c r="O182" i="7"/>
  <c r="N182" i="7"/>
  <c r="M182" i="7"/>
  <c r="L182" i="7"/>
  <c r="K182" i="7"/>
  <c r="O181" i="7"/>
  <c r="N181" i="7"/>
  <c r="M181" i="7"/>
  <c r="L181" i="7"/>
  <c r="K181" i="7"/>
  <c r="O180" i="7"/>
  <c r="N180" i="7"/>
  <c r="M180" i="7"/>
  <c r="L180" i="7"/>
  <c r="K180" i="7"/>
  <c r="O179" i="7"/>
  <c r="N179" i="7"/>
  <c r="M179" i="7"/>
  <c r="L179" i="7"/>
  <c r="K179" i="7"/>
  <c r="O178" i="7"/>
  <c r="N178" i="7"/>
  <c r="M178" i="7"/>
  <c r="L178" i="7"/>
  <c r="K178" i="7"/>
  <c r="O177" i="7"/>
  <c r="N177" i="7"/>
  <c r="M177" i="7"/>
  <c r="L177" i="7"/>
  <c r="K177" i="7"/>
  <c r="O176" i="7"/>
  <c r="N176" i="7"/>
  <c r="M176" i="7"/>
  <c r="L176" i="7"/>
  <c r="K176" i="7"/>
  <c r="O175" i="7"/>
  <c r="N175" i="7"/>
  <c r="M175" i="7"/>
  <c r="L175" i="7"/>
  <c r="K175" i="7"/>
  <c r="O174" i="7"/>
  <c r="N174" i="7"/>
  <c r="M174" i="7"/>
  <c r="L174" i="7"/>
  <c r="K174" i="7"/>
  <c r="O173" i="7"/>
  <c r="N173" i="7"/>
  <c r="M173" i="7"/>
  <c r="L173" i="7"/>
  <c r="K173" i="7"/>
  <c r="O172" i="7"/>
  <c r="N172" i="7"/>
  <c r="M172" i="7"/>
  <c r="L172" i="7"/>
  <c r="K172" i="7"/>
  <c r="O171" i="7"/>
  <c r="N171" i="7"/>
  <c r="M171" i="7"/>
  <c r="L171" i="7"/>
  <c r="K171" i="7"/>
  <c r="O170" i="7"/>
  <c r="N170" i="7"/>
  <c r="M170" i="7"/>
  <c r="L170" i="7"/>
  <c r="K170" i="7"/>
  <c r="O169" i="7"/>
  <c r="N169" i="7"/>
  <c r="M169" i="7"/>
  <c r="L169" i="7"/>
  <c r="K169" i="7"/>
  <c r="O168" i="7"/>
  <c r="N168" i="7"/>
  <c r="M168" i="7"/>
  <c r="L168" i="7"/>
  <c r="K168" i="7"/>
  <c r="O167" i="7"/>
  <c r="N167" i="7"/>
  <c r="M167" i="7"/>
  <c r="L167" i="7"/>
  <c r="K167" i="7"/>
  <c r="O166" i="7"/>
  <c r="N166" i="7"/>
  <c r="M166" i="7"/>
  <c r="L166" i="7"/>
  <c r="K166" i="7"/>
  <c r="O165" i="7"/>
  <c r="N165" i="7"/>
  <c r="M165" i="7"/>
  <c r="L165" i="7"/>
  <c r="K165" i="7"/>
  <c r="O164" i="7"/>
  <c r="N164" i="7"/>
  <c r="M164" i="7"/>
  <c r="L164" i="7"/>
  <c r="K164" i="7"/>
  <c r="O163" i="7"/>
  <c r="N163" i="7"/>
  <c r="M163" i="7"/>
  <c r="L163" i="7"/>
  <c r="K163" i="7"/>
  <c r="O162" i="7"/>
  <c r="N162" i="7"/>
  <c r="M162" i="7"/>
  <c r="L162" i="7"/>
  <c r="K162" i="7"/>
  <c r="O161" i="7"/>
  <c r="N161" i="7"/>
  <c r="M161" i="7"/>
  <c r="L161" i="7"/>
  <c r="K161" i="7"/>
  <c r="O160" i="7"/>
  <c r="N160" i="7"/>
  <c r="M160" i="7"/>
  <c r="L160" i="7"/>
  <c r="K160" i="7"/>
  <c r="O159" i="7"/>
  <c r="N159" i="7"/>
  <c r="M159" i="7"/>
  <c r="L159" i="7"/>
  <c r="K159" i="7"/>
  <c r="O158" i="7"/>
  <c r="N158" i="7"/>
  <c r="M158" i="7"/>
  <c r="L158" i="7"/>
  <c r="K158" i="7"/>
  <c r="O157" i="7"/>
  <c r="N157" i="7"/>
  <c r="M157" i="7"/>
  <c r="L157" i="7"/>
  <c r="K157" i="7"/>
  <c r="O156" i="7"/>
  <c r="N156" i="7"/>
  <c r="M156" i="7"/>
  <c r="L156" i="7"/>
  <c r="K156" i="7"/>
  <c r="O155" i="7"/>
  <c r="N155" i="7"/>
  <c r="M155" i="7"/>
  <c r="L155" i="7"/>
  <c r="K155" i="7"/>
  <c r="O154" i="7"/>
  <c r="N154" i="7"/>
  <c r="M154" i="7"/>
  <c r="L154" i="7"/>
  <c r="K154" i="7"/>
  <c r="O153" i="7"/>
  <c r="N153" i="7"/>
  <c r="M153" i="7"/>
  <c r="L153" i="7"/>
  <c r="K153" i="7"/>
  <c r="O152" i="7"/>
  <c r="N152" i="7"/>
  <c r="M152" i="7"/>
  <c r="L152" i="7"/>
  <c r="K152" i="7"/>
  <c r="O151" i="7"/>
  <c r="N151" i="7"/>
  <c r="M151" i="7"/>
  <c r="L151" i="7"/>
  <c r="K151" i="7"/>
  <c r="O150" i="7"/>
  <c r="N150" i="7"/>
  <c r="M150" i="7"/>
  <c r="L150" i="7"/>
  <c r="K150" i="7"/>
  <c r="O149" i="7"/>
  <c r="N149" i="7"/>
  <c r="M149" i="7"/>
  <c r="L149" i="7"/>
  <c r="K149" i="7"/>
  <c r="O148" i="7"/>
  <c r="N148" i="7"/>
  <c r="M148" i="7"/>
  <c r="L148" i="7"/>
  <c r="K148" i="7"/>
  <c r="O147" i="7"/>
  <c r="N147" i="7"/>
  <c r="M147" i="7"/>
  <c r="L147" i="7"/>
  <c r="K147" i="7"/>
  <c r="O146" i="7"/>
  <c r="N146" i="7"/>
  <c r="M146" i="7"/>
  <c r="L146" i="7"/>
  <c r="K146" i="7"/>
  <c r="O145" i="7"/>
  <c r="N145" i="7"/>
  <c r="M145" i="7"/>
  <c r="L145" i="7"/>
  <c r="K145" i="7"/>
  <c r="O144" i="7"/>
  <c r="N144" i="7"/>
  <c r="M144" i="7"/>
  <c r="L144" i="7"/>
  <c r="K144" i="7"/>
  <c r="O143" i="7"/>
  <c r="N143" i="7"/>
  <c r="M143" i="7"/>
  <c r="L143" i="7"/>
  <c r="K143" i="7"/>
  <c r="O142" i="7"/>
  <c r="N142" i="7"/>
  <c r="M142" i="7"/>
  <c r="L142" i="7"/>
  <c r="K142" i="7"/>
  <c r="O141" i="7"/>
  <c r="N141" i="7"/>
  <c r="M141" i="7"/>
  <c r="L141" i="7"/>
  <c r="K141" i="7"/>
  <c r="O140" i="7"/>
  <c r="N140" i="7"/>
  <c r="M140" i="7"/>
  <c r="L140" i="7"/>
  <c r="K140" i="7"/>
  <c r="O139" i="7"/>
  <c r="N139" i="7"/>
  <c r="M139" i="7"/>
  <c r="L139" i="7"/>
  <c r="K139" i="7"/>
  <c r="O138" i="7"/>
  <c r="N138" i="7"/>
  <c r="M138" i="7"/>
  <c r="L138" i="7"/>
  <c r="K138" i="7"/>
  <c r="O137" i="7"/>
  <c r="N137" i="7"/>
  <c r="M137" i="7"/>
  <c r="L137" i="7"/>
  <c r="K137" i="7"/>
  <c r="O136" i="7"/>
  <c r="N136" i="7"/>
  <c r="M136" i="7"/>
  <c r="L136" i="7"/>
  <c r="K136" i="7"/>
  <c r="O135" i="7"/>
  <c r="N135" i="7"/>
  <c r="M135" i="7"/>
  <c r="L135" i="7"/>
  <c r="K135" i="7"/>
  <c r="O134" i="7"/>
  <c r="N134" i="7"/>
  <c r="M134" i="7"/>
  <c r="L134" i="7"/>
  <c r="K134" i="7"/>
  <c r="O133" i="7"/>
  <c r="N133" i="7"/>
  <c r="M133" i="7"/>
  <c r="L133" i="7"/>
  <c r="K133" i="7"/>
  <c r="O132" i="7"/>
  <c r="N132" i="7"/>
  <c r="M132" i="7"/>
  <c r="L132" i="7"/>
  <c r="K132" i="7"/>
  <c r="O131" i="7"/>
  <c r="N131" i="7"/>
  <c r="M131" i="7"/>
  <c r="L131" i="7"/>
  <c r="K131" i="7"/>
  <c r="O130" i="7"/>
  <c r="N130" i="7"/>
  <c r="M130" i="7"/>
  <c r="L130" i="7"/>
  <c r="K130" i="7"/>
  <c r="O129" i="7"/>
  <c r="N129" i="7"/>
  <c r="M129" i="7"/>
  <c r="L129" i="7"/>
  <c r="K129" i="7"/>
  <c r="O128" i="7"/>
  <c r="N128" i="7"/>
  <c r="M128" i="7"/>
  <c r="L128" i="7"/>
  <c r="K128" i="7"/>
  <c r="O127" i="7"/>
  <c r="N127" i="7"/>
  <c r="M127" i="7"/>
  <c r="L127" i="7"/>
  <c r="K127" i="7"/>
  <c r="O126" i="7"/>
  <c r="N126" i="7"/>
  <c r="M126" i="7"/>
  <c r="L126" i="7"/>
  <c r="K126" i="7"/>
  <c r="O125" i="7"/>
  <c r="N125" i="7"/>
  <c r="M125" i="7"/>
  <c r="L125" i="7"/>
  <c r="K125" i="7"/>
  <c r="O124" i="7"/>
  <c r="N124" i="7"/>
  <c r="M124" i="7"/>
  <c r="L124" i="7"/>
  <c r="K124" i="7"/>
  <c r="O123" i="7"/>
  <c r="N123" i="7"/>
  <c r="M123" i="7"/>
  <c r="L123" i="7"/>
  <c r="K123" i="7"/>
  <c r="O122" i="7"/>
  <c r="N122" i="7"/>
  <c r="M122" i="7"/>
  <c r="L122" i="7"/>
  <c r="K122" i="7"/>
  <c r="O121" i="7"/>
  <c r="N121" i="7"/>
  <c r="M121" i="7"/>
  <c r="L121" i="7"/>
  <c r="K121" i="7"/>
  <c r="O120" i="7"/>
  <c r="N120" i="7"/>
  <c r="M120" i="7"/>
  <c r="L120" i="7"/>
  <c r="K120" i="7"/>
  <c r="O119" i="7"/>
  <c r="N119" i="7"/>
  <c r="M119" i="7"/>
  <c r="L119" i="7"/>
  <c r="K119" i="7"/>
  <c r="O118" i="7"/>
  <c r="N118" i="7"/>
  <c r="M118" i="7"/>
  <c r="L118" i="7"/>
  <c r="K118" i="7"/>
  <c r="O117" i="7"/>
  <c r="N117" i="7"/>
  <c r="M117" i="7"/>
  <c r="L117" i="7"/>
  <c r="K117" i="7"/>
  <c r="O116" i="7"/>
  <c r="N116" i="7"/>
  <c r="M116" i="7"/>
  <c r="L116" i="7"/>
  <c r="K116" i="7"/>
  <c r="O115" i="7"/>
  <c r="N115" i="7"/>
  <c r="M115" i="7"/>
  <c r="L115" i="7"/>
  <c r="K115" i="7"/>
  <c r="O114" i="7"/>
  <c r="N114" i="7"/>
  <c r="M114" i="7"/>
  <c r="L114" i="7"/>
  <c r="K114" i="7"/>
  <c r="O113" i="7"/>
  <c r="N113" i="7"/>
  <c r="M113" i="7"/>
  <c r="L113" i="7"/>
  <c r="K113" i="7"/>
  <c r="O112" i="7"/>
  <c r="N112" i="7"/>
  <c r="M112" i="7"/>
  <c r="L112" i="7"/>
  <c r="K112" i="7"/>
  <c r="O111" i="7"/>
  <c r="N111" i="7"/>
  <c r="M111" i="7"/>
  <c r="L111" i="7"/>
  <c r="K111" i="7"/>
  <c r="O110" i="7"/>
  <c r="N110" i="7"/>
  <c r="M110" i="7"/>
  <c r="L110" i="7"/>
  <c r="K110" i="7"/>
  <c r="O109" i="7"/>
  <c r="N109" i="7"/>
  <c r="M109" i="7"/>
  <c r="L109" i="7"/>
  <c r="K109" i="7"/>
  <c r="O108" i="7"/>
  <c r="N108" i="7"/>
  <c r="M108" i="7"/>
  <c r="L108" i="7"/>
  <c r="K108" i="7"/>
  <c r="O107" i="7"/>
  <c r="N107" i="7"/>
  <c r="M107" i="7"/>
  <c r="L107" i="7"/>
  <c r="K107" i="7"/>
  <c r="O106" i="7"/>
  <c r="N106" i="7"/>
  <c r="M106" i="7"/>
  <c r="L106" i="7"/>
  <c r="K106" i="7"/>
  <c r="O105" i="7"/>
  <c r="N105" i="7"/>
  <c r="M105" i="7"/>
  <c r="L105" i="7"/>
  <c r="K105" i="7"/>
  <c r="O104" i="7"/>
  <c r="N104" i="7"/>
  <c r="M104" i="7"/>
  <c r="L104" i="7"/>
  <c r="K104" i="7"/>
  <c r="O103" i="7"/>
  <c r="N103" i="7"/>
  <c r="M103" i="7"/>
  <c r="L103" i="7"/>
  <c r="K103" i="7"/>
  <c r="O102" i="7"/>
  <c r="N102" i="7"/>
  <c r="M102" i="7"/>
  <c r="L102" i="7"/>
  <c r="K102" i="7"/>
  <c r="O101" i="7"/>
  <c r="N101" i="7"/>
  <c r="M101" i="7"/>
  <c r="L101" i="7"/>
  <c r="K101" i="7"/>
  <c r="O100" i="7"/>
  <c r="N100" i="7"/>
  <c r="M100" i="7"/>
  <c r="L100" i="7"/>
  <c r="K100" i="7"/>
  <c r="O99" i="7"/>
  <c r="N99" i="7"/>
  <c r="M99" i="7"/>
  <c r="L99" i="7"/>
  <c r="K99" i="7"/>
  <c r="O98" i="7"/>
  <c r="N98" i="7"/>
  <c r="M98" i="7"/>
  <c r="L98" i="7"/>
  <c r="K98" i="7"/>
  <c r="O97" i="7"/>
  <c r="N97" i="7"/>
  <c r="M97" i="7"/>
  <c r="L97" i="7"/>
  <c r="K97" i="7"/>
  <c r="O96" i="7"/>
  <c r="N96" i="7"/>
  <c r="M96" i="7"/>
  <c r="L96" i="7"/>
  <c r="K96" i="7"/>
  <c r="O95" i="7"/>
  <c r="N95" i="7"/>
  <c r="M95" i="7"/>
  <c r="L95" i="7"/>
  <c r="K95" i="7"/>
  <c r="O94" i="7"/>
  <c r="N94" i="7"/>
  <c r="M94" i="7"/>
  <c r="L94" i="7"/>
  <c r="K94" i="7"/>
  <c r="O93" i="7"/>
  <c r="N93" i="7"/>
  <c r="M93" i="7"/>
  <c r="L93" i="7"/>
  <c r="K93" i="7"/>
  <c r="O92" i="7"/>
  <c r="N92" i="7"/>
  <c r="M92" i="7"/>
  <c r="L92" i="7"/>
  <c r="K92" i="7"/>
  <c r="O91" i="7"/>
  <c r="N91" i="7"/>
  <c r="M91" i="7"/>
  <c r="L91" i="7"/>
  <c r="K91" i="7"/>
  <c r="O90" i="7"/>
  <c r="N90" i="7"/>
  <c r="M90" i="7"/>
  <c r="L90" i="7"/>
  <c r="K90" i="7"/>
  <c r="O89" i="7"/>
  <c r="N89" i="7"/>
  <c r="M89" i="7"/>
  <c r="L89" i="7"/>
  <c r="K89" i="7"/>
  <c r="O88" i="7"/>
  <c r="N88" i="7"/>
  <c r="M88" i="7"/>
  <c r="L88" i="7"/>
  <c r="K88" i="7"/>
  <c r="O87" i="7"/>
  <c r="N87" i="7"/>
  <c r="M87" i="7"/>
  <c r="L87" i="7"/>
  <c r="K87" i="7"/>
  <c r="O86" i="7"/>
  <c r="N86" i="7"/>
  <c r="M86" i="7"/>
  <c r="L86" i="7"/>
  <c r="K86" i="7"/>
  <c r="O85" i="7"/>
  <c r="N85" i="7"/>
  <c r="M85" i="7"/>
  <c r="L85" i="7"/>
  <c r="K85" i="7"/>
  <c r="O84" i="7"/>
  <c r="N84" i="7"/>
  <c r="M84" i="7"/>
  <c r="L84" i="7"/>
  <c r="K84" i="7"/>
  <c r="O83" i="7"/>
  <c r="N83" i="7"/>
  <c r="M83" i="7"/>
  <c r="L83" i="7"/>
  <c r="K83" i="7"/>
  <c r="O82" i="7"/>
  <c r="N82" i="7"/>
  <c r="M82" i="7"/>
  <c r="L82" i="7"/>
  <c r="K82" i="7"/>
  <c r="O81" i="7"/>
  <c r="N81" i="7"/>
  <c r="M81" i="7"/>
  <c r="L81" i="7"/>
  <c r="K81" i="7"/>
  <c r="O80" i="7"/>
  <c r="N80" i="7"/>
  <c r="M80" i="7"/>
  <c r="L80" i="7"/>
  <c r="K80" i="7"/>
  <c r="O79" i="7"/>
  <c r="N79" i="7"/>
  <c r="M79" i="7"/>
  <c r="L79" i="7"/>
  <c r="K79" i="7"/>
  <c r="O78" i="7"/>
  <c r="N78" i="7"/>
  <c r="M78" i="7"/>
  <c r="L78" i="7"/>
  <c r="K78" i="7"/>
  <c r="O77" i="7"/>
  <c r="N77" i="7"/>
  <c r="M77" i="7"/>
  <c r="L77" i="7"/>
  <c r="K77" i="7"/>
  <c r="O76" i="7"/>
  <c r="N76" i="7"/>
  <c r="M76" i="7"/>
  <c r="L76" i="7"/>
  <c r="K76" i="7"/>
  <c r="O75" i="7"/>
  <c r="N75" i="7"/>
  <c r="M75" i="7"/>
  <c r="L75" i="7"/>
  <c r="K75" i="7"/>
  <c r="O74" i="7"/>
  <c r="N74" i="7"/>
  <c r="M74" i="7"/>
  <c r="L74" i="7"/>
  <c r="K74" i="7"/>
  <c r="O73" i="7"/>
  <c r="N73" i="7"/>
  <c r="M73" i="7"/>
  <c r="L73" i="7"/>
  <c r="K73" i="7"/>
  <c r="O72" i="7"/>
  <c r="N72" i="7"/>
  <c r="M72" i="7"/>
  <c r="L72" i="7"/>
  <c r="K72" i="7"/>
  <c r="O71" i="7"/>
  <c r="N71" i="7"/>
  <c r="M71" i="7"/>
  <c r="L71" i="7"/>
  <c r="K71" i="7"/>
  <c r="O70" i="7"/>
  <c r="N70" i="7"/>
  <c r="M70" i="7"/>
  <c r="L70" i="7"/>
  <c r="K70" i="7"/>
  <c r="O69" i="7"/>
  <c r="N69" i="7"/>
  <c r="M69" i="7"/>
  <c r="L69" i="7"/>
  <c r="K69" i="7"/>
  <c r="O68" i="7"/>
  <c r="N68" i="7"/>
  <c r="M68" i="7"/>
  <c r="L68" i="7"/>
  <c r="K68" i="7"/>
  <c r="O67" i="7"/>
  <c r="N67" i="7"/>
  <c r="M67" i="7"/>
  <c r="L67" i="7"/>
  <c r="K67" i="7"/>
  <c r="O66" i="7"/>
  <c r="N66" i="7"/>
  <c r="M66" i="7"/>
  <c r="L66" i="7"/>
  <c r="K66" i="7"/>
  <c r="O65" i="7"/>
  <c r="N65" i="7"/>
  <c r="M65" i="7"/>
  <c r="L65" i="7"/>
  <c r="K65" i="7"/>
  <c r="O64" i="7"/>
  <c r="N64" i="7"/>
  <c r="M64" i="7"/>
  <c r="L64" i="7"/>
  <c r="K64" i="7"/>
  <c r="O63" i="7"/>
  <c r="N63" i="7"/>
  <c r="M63" i="7"/>
  <c r="L63" i="7"/>
  <c r="K63" i="7"/>
  <c r="O62" i="7"/>
  <c r="N62" i="7"/>
  <c r="M62" i="7"/>
  <c r="L62" i="7"/>
  <c r="K62" i="7"/>
  <c r="O61" i="7"/>
  <c r="N61" i="7"/>
  <c r="M61" i="7"/>
  <c r="L61" i="7"/>
  <c r="K61" i="7"/>
  <c r="O60" i="7"/>
  <c r="N60" i="7"/>
  <c r="M60" i="7"/>
  <c r="L60" i="7"/>
  <c r="K60" i="7"/>
  <c r="O59" i="7"/>
  <c r="N59" i="7"/>
  <c r="M59" i="7"/>
  <c r="L59" i="7"/>
  <c r="K59" i="7"/>
  <c r="O58" i="7"/>
  <c r="N58" i="7"/>
  <c r="M58" i="7"/>
  <c r="L58" i="7"/>
  <c r="K58" i="7"/>
  <c r="O57" i="7"/>
  <c r="N57" i="7"/>
  <c r="M57" i="7"/>
  <c r="L57" i="7"/>
  <c r="K57" i="7"/>
  <c r="O56" i="7"/>
  <c r="N56" i="7"/>
  <c r="M56" i="7"/>
  <c r="L56" i="7"/>
  <c r="K56" i="7"/>
  <c r="O55" i="7"/>
  <c r="N55" i="7"/>
  <c r="M55" i="7"/>
  <c r="L55" i="7"/>
  <c r="K55" i="7"/>
  <c r="O54" i="7"/>
  <c r="N54" i="7"/>
  <c r="M54" i="7"/>
  <c r="L54" i="7"/>
  <c r="K54" i="7"/>
  <c r="O53" i="7"/>
  <c r="N53" i="7"/>
  <c r="M53" i="7"/>
  <c r="L53" i="7"/>
  <c r="K53" i="7"/>
  <c r="O52" i="7"/>
  <c r="N52" i="7"/>
  <c r="M52" i="7"/>
  <c r="L52" i="7"/>
  <c r="K52" i="7"/>
  <c r="O51" i="7"/>
  <c r="N51" i="7"/>
  <c r="M51" i="7"/>
  <c r="L51" i="7"/>
  <c r="K51" i="7"/>
  <c r="O50" i="7"/>
  <c r="N50" i="7"/>
  <c r="M50" i="7"/>
  <c r="L50" i="7"/>
  <c r="K50" i="7"/>
  <c r="O49" i="7"/>
  <c r="N49" i="7"/>
  <c r="M49" i="7"/>
  <c r="L49" i="7"/>
  <c r="K49" i="7"/>
  <c r="O48" i="7"/>
  <c r="N48" i="7"/>
  <c r="M48" i="7"/>
  <c r="L48" i="7"/>
  <c r="K48" i="7"/>
  <c r="O47" i="7"/>
  <c r="N47" i="7"/>
  <c r="M47" i="7"/>
  <c r="L47" i="7"/>
  <c r="K47" i="7"/>
  <c r="O46" i="7"/>
  <c r="N46" i="7"/>
  <c r="M46" i="7"/>
  <c r="L46" i="7"/>
  <c r="K46" i="7"/>
  <c r="O45" i="7"/>
  <c r="N45" i="7"/>
  <c r="M45" i="7"/>
  <c r="L45" i="7"/>
  <c r="K45" i="7"/>
  <c r="O44" i="7"/>
  <c r="N44" i="7"/>
  <c r="M44" i="7"/>
  <c r="L44" i="7"/>
  <c r="K44" i="7"/>
  <c r="O43" i="7"/>
  <c r="N43" i="7"/>
  <c r="M43" i="7"/>
  <c r="L43" i="7"/>
  <c r="K43" i="7"/>
  <c r="O42" i="7"/>
  <c r="N42" i="7"/>
  <c r="M42" i="7"/>
  <c r="L42" i="7"/>
  <c r="K42" i="7"/>
  <c r="O41" i="7"/>
  <c r="N41" i="7"/>
  <c r="M41" i="7"/>
  <c r="L41" i="7"/>
  <c r="K41" i="7"/>
  <c r="O40" i="7"/>
  <c r="N40" i="7"/>
  <c r="M40" i="7"/>
  <c r="L40" i="7"/>
  <c r="K40" i="7"/>
  <c r="O39" i="7"/>
  <c r="N39" i="7"/>
  <c r="M39" i="7"/>
  <c r="L39" i="7"/>
  <c r="K39" i="7"/>
  <c r="O38" i="7"/>
  <c r="N38" i="7"/>
  <c r="M38" i="7"/>
  <c r="L38" i="7"/>
  <c r="K38" i="7"/>
  <c r="O37" i="7"/>
  <c r="N37" i="7"/>
  <c r="M37" i="7"/>
  <c r="L37" i="7"/>
  <c r="K37" i="7"/>
  <c r="O36" i="7"/>
  <c r="N36" i="7"/>
  <c r="M36" i="7"/>
  <c r="L36" i="7"/>
  <c r="K36" i="7"/>
  <c r="O35" i="7"/>
  <c r="N35" i="7"/>
  <c r="M35" i="7"/>
  <c r="L35" i="7"/>
  <c r="K35" i="7"/>
  <c r="O34" i="7"/>
  <c r="N34" i="7"/>
  <c r="M34" i="7"/>
  <c r="L34" i="7"/>
  <c r="K34" i="7"/>
  <c r="O33" i="7"/>
  <c r="N33" i="7"/>
  <c r="M33" i="7"/>
  <c r="L33" i="7"/>
  <c r="K33" i="7"/>
  <c r="O32" i="7"/>
  <c r="N32" i="7"/>
  <c r="M32" i="7"/>
  <c r="L32" i="7"/>
  <c r="K32" i="7"/>
  <c r="O31" i="7"/>
  <c r="N31" i="7"/>
  <c r="M31" i="7"/>
  <c r="L31" i="7"/>
  <c r="K31" i="7"/>
  <c r="O30" i="7"/>
  <c r="N30" i="7"/>
  <c r="M30" i="7"/>
  <c r="L30" i="7"/>
  <c r="K30" i="7"/>
  <c r="O29" i="7"/>
  <c r="N29" i="7"/>
  <c r="M29" i="7"/>
  <c r="L29" i="7"/>
  <c r="K29" i="7"/>
  <c r="O28" i="7"/>
  <c r="N28" i="7"/>
  <c r="M28" i="7"/>
  <c r="L28" i="7"/>
  <c r="K28" i="7"/>
  <c r="O27" i="7"/>
  <c r="N27" i="7"/>
  <c r="M27" i="7"/>
  <c r="L27" i="7"/>
  <c r="K27" i="7"/>
  <c r="O26" i="7"/>
  <c r="N26" i="7"/>
  <c r="M26" i="7"/>
  <c r="L26" i="7"/>
  <c r="K26" i="7"/>
  <c r="O25" i="7"/>
  <c r="N25" i="7"/>
  <c r="M25" i="7"/>
  <c r="L25" i="7"/>
  <c r="K25" i="7"/>
  <c r="O24" i="7"/>
  <c r="N24" i="7"/>
  <c r="M24" i="7"/>
  <c r="L24" i="7"/>
  <c r="K24" i="7"/>
  <c r="O23" i="7"/>
  <c r="N23" i="7"/>
  <c r="M23" i="7"/>
  <c r="L23" i="7"/>
  <c r="K23" i="7"/>
  <c r="O22" i="7"/>
  <c r="N22" i="7"/>
  <c r="M22" i="7"/>
  <c r="L22" i="7"/>
  <c r="K22" i="7"/>
  <c r="O21" i="7"/>
  <c r="N21" i="7"/>
  <c r="M21" i="7"/>
  <c r="L21" i="7"/>
  <c r="K21" i="7"/>
  <c r="O20" i="7"/>
  <c r="N20" i="7"/>
  <c r="M20" i="7"/>
  <c r="L20" i="7"/>
  <c r="K20" i="7"/>
  <c r="O19" i="7"/>
  <c r="N19" i="7"/>
  <c r="M19" i="7"/>
  <c r="L19" i="7"/>
  <c r="K19" i="7"/>
  <c r="O18" i="7"/>
  <c r="N18" i="7"/>
  <c r="M18" i="7"/>
  <c r="L18" i="7"/>
  <c r="K18" i="7"/>
  <c r="O17" i="7"/>
  <c r="N17" i="7"/>
  <c r="M17" i="7"/>
  <c r="L17" i="7"/>
  <c r="K17" i="7"/>
  <c r="O16" i="7"/>
  <c r="N16" i="7"/>
  <c r="M16" i="7"/>
  <c r="L16" i="7"/>
  <c r="K16" i="7"/>
  <c r="O15" i="7"/>
  <c r="N15" i="7"/>
  <c r="M15" i="7"/>
  <c r="L15" i="7"/>
  <c r="K15" i="7"/>
  <c r="O14" i="7"/>
  <c r="N14" i="7"/>
  <c r="M14" i="7"/>
  <c r="L14" i="7"/>
  <c r="K14" i="7"/>
  <c r="O13" i="7"/>
  <c r="N13" i="7"/>
  <c r="M13" i="7"/>
  <c r="L13" i="7"/>
  <c r="K13" i="7"/>
  <c r="O12" i="7"/>
  <c r="N12" i="7"/>
  <c r="M12" i="7"/>
  <c r="L12" i="7"/>
  <c r="K12" i="7"/>
  <c r="O270" i="6"/>
  <c r="N270" i="6"/>
  <c r="M270" i="6"/>
  <c r="L270" i="6"/>
  <c r="K270" i="6"/>
  <c r="O269" i="6"/>
  <c r="N269" i="6"/>
  <c r="M269" i="6"/>
  <c r="L269" i="6"/>
  <c r="K269" i="6"/>
  <c r="O268" i="6"/>
  <c r="N268" i="6"/>
  <c r="M268" i="6"/>
  <c r="L268" i="6"/>
  <c r="K268" i="6"/>
  <c r="O267" i="6"/>
  <c r="N267" i="6"/>
  <c r="M267" i="6"/>
  <c r="L267" i="6"/>
  <c r="K267" i="6"/>
  <c r="O266" i="6"/>
  <c r="N266" i="6"/>
  <c r="M266" i="6"/>
  <c r="L266" i="6"/>
  <c r="K266" i="6"/>
  <c r="O265" i="6"/>
  <c r="N265" i="6"/>
  <c r="M265" i="6"/>
  <c r="L265" i="6"/>
  <c r="K265" i="6"/>
  <c r="O264" i="6"/>
  <c r="N264" i="6"/>
  <c r="M264" i="6"/>
  <c r="L264" i="6"/>
  <c r="K264" i="6"/>
  <c r="O263" i="6"/>
  <c r="N263" i="6"/>
  <c r="M263" i="6"/>
  <c r="L263" i="6"/>
  <c r="K263" i="6"/>
  <c r="O262" i="6"/>
  <c r="N262" i="6"/>
  <c r="M262" i="6"/>
  <c r="L262" i="6"/>
  <c r="K262" i="6"/>
  <c r="O261" i="6"/>
  <c r="N261" i="6"/>
  <c r="M261" i="6"/>
  <c r="L261" i="6"/>
  <c r="K261" i="6"/>
  <c r="O260" i="6"/>
  <c r="N260" i="6"/>
  <c r="M260" i="6"/>
  <c r="L260" i="6"/>
  <c r="K260" i="6"/>
  <c r="O259" i="6"/>
  <c r="N259" i="6"/>
  <c r="M259" i="6"/>
  <c r="L259" i="6"/>
  <c r="K259" i="6"/>
  <c r="O258" i="6"/>
  <c r="N258" i="6"/>
  <c r="M258" i="6"/>
  <c r="L258" i="6"/>
  <c r="K258" i="6"/>
  <c r="O257" i="6"/>
  <c r="N257" i="6"/>
  <c r="M257" i="6"/>
  <c r="L257" i="6"/>
  <c r="K257" i="6"/>
  <c r="O256" i="6"/>
  <c r="N256" i="6"/>
  <c r="M256" i="6"/>
  <c r="L256" i="6"/>
  <c r="K256" i="6"/>
  <c r="O255" i="6"/>
  <c r="N255" i="6"/>
  <c r="M255" i="6"/>
  <c r="L255" i="6"/>
  <c r="K255" i="6"/>
  <c r="O254" i="6"/>
  <c r="N254" i="6"/>
  <c r="M254" i="6"/>
  <c r="L254" i="6"/>
  <c r="K254" i="6"/>
  <c r="O253" i="6"/>
  <c r="N253" i="6"/>
  <c r="M253" i="6"/>
  <c r="L253" i="6"/>
  <c r="K253" i="6"/>
  <c r="O252" i="6"/>
  <c r="N252" i="6"/>
  <c r="M252" i="6"/>
  <c r="L252" i="6"/>
  <c r="K252" i="6"/>
  <c r="O251" i="6"/>
  <c r="N251" i="6"/>
  <c r="M251" i="6"/>
  <c r="L251" i="6"/>
  <c r="K251" i="6"/>
  <c r="O250" i="6"/>
  <c r="N250" i="6"/>
  <c r="M250" i="6"/>
  <c r="L250" i="6"/>
  <c r="K250" i="6"/>
  <c r="O249" i="6"/>
  <c r="N249" i="6"/>
  <c r="M249" i="6"/>
  <c r="L249" i="6"/>
  <c r="K249" i="6"/>
  <c r="O248" i="6"/>
  <c r="N248" i="6"/>
  <c r="M248" i="6"/>
  <c r="L248" i="6"/>
  <c r="K248" i="6"/>
  <c r="O247" i="6"/>
  <c r="N247" i="6"/>
  <c r="M247" i="6"/>
  <c r="L247" i="6"/>
  <c r="K247" i="6"/>
  <c r="O246" i="6"/>
  <c r="N246" i="6"/>
  <c r="M246" i="6"/>
  <c r="L246" i="6"/>
  <c r="K246" i="6"/>
  <c r="O245" i="6"/>
  <c r="N245" i="6"/>
  <c r="M245" i="6"/>
  <c r="L245" i="6"/>
  <c r="K245" i="6"/>
  <c r="O244" i="6"/>
  <c r="N244" i="6"/>
  <c r="M244" i="6"/>
  <c r="L244" i="6"/>
  <c r="K244" i="6"/>
  <c r="O243" i="6"/>
  <c r="N243" i="6"/>
  <c r="M243" i="6"/>
  <c r="L243" i="6"/>
  <c r="K243" i="6"/>
  <c r="O242" i="6"/>
  <c r="N242" i="6"/>
  <c r="M242" i="6"/>
  <c r="L242" i="6"/>
  <c r="K242" i="6"/>
  <c r="O241" i="6"/>
  <c r="N241" i="6"/>
  <c r="M241" i="6"/>
  <c r="L241" i="6"/>
  <c r="K241" i="6"/>
  <c r="O240" i="6"/>
  <c r="N240" i="6"/>
  <c r="M240" i="6"/>
  <c r="L240" i="6"/>
  <c r="K240" i="6"/>
  <c r="O239" i="6"/>
  <c r="N239" i="6"/>
  <c r="M239" i="6"/>
  <c r="L239" i="6"/>
  <c r="K239" i="6"/>
  <c r="O238" i="6"/>
  <c r="N238" i="6"/>
  <c r="M238" i="6"/>
  <c r="L238" i="6"/>
  <c r="K238" i="6"/>
  <c r="O237" i="6"/>
  <c r="N237" i="6"/>
  <c r="M237" i="6"/>
  <c r="L237" i="6"/>
  <c r="K237" i="6"/>
  <c r="O236" i="6"/>
  <c r="N236" i="6"/>
  <c r="M236" i="6"/>
  <c r="L236" i="6"/>
  <c r="K236" i="6"/>
  <c r="O235" i="6"/>
  <c r="N235" i="6"/>
  <c r="M235" i="6"/>
  <c r="L235" i="6"/>
  <c r="K235" i="6"/>
  <c r="O234" i="6"/>
  <c r="N234" i="6"/>
  <c r="M234" i="6"/>
  <c r="L234" i="6"/>
  <c r="K234" i="6"/>
  <c r="O233" i="6"/>
  <c r="N233" i="6"/>
  <c r="M233" i="6"/>
  <c r="L233" i="6"/>
  <c r="K233" i="6"/>
  <c r="O232" i="6"/>
  <c r="N232" i="6"/>
  <c r="M232" i="6"/>
  <c r="L232" i="6"/>
  <c r="K232" i="6"/>
  <c r="O231" i="6"/>
  <c r="N231" i="6"/>
  <c r="M231" i="6"/>
  <c r="L231" i="6"/>
  <c r="K231" i="6"/>
  <c r="O230" i="6"/>
  <c r="N230" i="6"/>
  <c r="M230" i="6"/>
  <c r="L230" i="6"/>
  <c r="K230" i="6"/>
  <c r="O229" i="6"/>
  <c r="N229" i="6"/>
  <c r="M229" i="6"/>
  <c r="L229" i="6"/>
  <c r="K229" i="6"/>
  <c r="O228" i="6"/>
  <c r="N228" i="6"/>
  <c r="M228" i="6"/>
  <c r="L228" i="6"/>
  <c r="K228" i="6"/>
  <c r="O227" i="6"/>
  <c r="N227" i="6"/>
  <c r="M227" i="6"/>
  <c r="L227" i="6"/>
  <c r="K227" i="6"/>
  <c r="O226" i="6"/>
  <c r="N226" i="6"/>
  <c r="M226" i="6"/>
  <c r="L226" i="6"/>
  <c r="K226" i="6"/>
  <c r="O225" i="6"/>
  <c r="N225" i="6"/>
  <c r="M225" i="6"/>
  <c r="L225" i="6"/>
  <c r="K225" i="6"/>
  <c r="O224" i="6"/>
  <c r="N224" i="6"/>
  <c r="M224" i="6"/>
  <c r="L224" i="6"/>
  <c r="K224" i="6"/>
  <c r="O223" i="6"/>
  <c r="N223" i="6"/>
  <c r="M223" i="6"/>
  <c r="L223" i="6"/>
  <c r="K223" i="6"/>
  <c r="O222" i="6"/>
  <c r="N222" i="6"/>
  <c r="M222" i="6"/>
  <c r="L222" i="6"/>
  <c r="K222" i="6"/>
  <c r="O221" i="6"/>
  <c r="N221" i="6"/>
  <c r="M221" i="6"/>
  <c r="L221" i="6"/>
  <c r="K221" i="6"/>
  <c r="O220" i="6"/>
  <c r="N220" i="6"/>
  <c r="M220" i="6"/>
  <c r="L220" i="6"/>
  <c r="K220" i="6"/>
  <c r="O219" i="6"/>
  <c r="N219" i="6"/>
  <c r="M219" i="6"/>
  <c r="L219" i="6"/>
  <c r="K219" i="6"/>
  <c r="O218" i="6"/>
  <c r="N218" i="6"/>
  <c r="M218" i="6"/>
  <c r="L218" i="6"/>
  <c r="K218" i="6"/>
  <c r="O217" i="6"/>
  <c r="N217" i="6"/>
  <c r="M217" i="6"/>
  <c r="L217" i="6"/>
  <c r="K217" i="6"/>
  <c r="O216" i="6"/>
  <c r="N216" i="6"/>
  <c r="M216" i="6"/>
  <c r="L216" i="6"/>
  <c r="K216" i="6"/>
  <c r="O215" i="6"/>
  <c r="N215" i="6"/>
  <c r="M215" i="6"/>
  <c r="L215" i="6"/>
  <c r="K215" i="6"/>
  <c r="O214" i="6"/>
  <c r="N214" i="6"/>
  <c r="M214" i="6"/>
  <c r="L214" i="6"/>
  <c r="K214" i="6"/>
  <c r="O213" i="6"/>
  <c r="N213" i="6"/>
  <c r="M213" i="6"/>
  <c r="L213" i="6"/>
  <c r="K213" i="6"/>
  <c r="O212" i="6"/>
  <c r="N212" i="6"/>
  <c r="M212" i="6"/>
  <c r="L212" i="6"/>
  <c r="K212" i="6"/>
  <c r="O211" i="6"/>
  <c r="N211" i="6"/>
  <c r="M211" i="6"/>
  <c r="L211" i="6"/>
  <c r="K211" i="6"/>
  <c r="O210" i="6"/>
  <c r="N210" i="6"/>
  <c r="M210" i="6"/>
  <c r="L210" i="6"/>
  <c r="K210" i="6"/>
  <c r="O209" i="6"/>
  <c r="N209" i="6"/>
  <c r="M209" i="6"/>
  <c r="L209" i="6"/>
  <c r="K209" i="6"/>
  <c r="O208" i="6"/>
  <c r="N208" i="6"/>
  <c r="M208" i="6"/>
  <c r="L208" i="6"/>
  <c r="K208" i="6"/>
  <c r="O207" i="6"/>
  <c r="N207" i="6"/>
  <c r="M207" i="6"/>
  <c r="L207" i="6"/>
  <c r="K207" i="6"/>
  <c r="O206" i="6"/>
  <c r="N206" i="6"/>
  <c r="M206" i="6"/>
  <c r="L206" i="6"/>
  <c r="K206" i="6"/>
  <c r="O205" i="6"/>
  <c r="N205" i="6"/>
  <c r="M205" i="6"/>
  <c r="L205" i="6"/>
  <c r="K205" i="6"/>
  <c r="O204" i="6"/>
  <c r="N204" i="6"/>
  <c r="M204" i="6"/>
  <c r="L204" i="6"/>
  <c r="K204" i="6"/>
  <c r="O203" i="6"/>
  <c r="N203" i="6"/>
  <c r="M203" i="6"/>
  <c r="L203" i="6"/>
  <c r="K203" i="6"/>
  <c r="O202" i="6"/>
  <c r="N202" i="6"/>
  <c r="M202" i="6"/>
  <c r="L202" i="6"/>
  <c r="K202" i="6"/>
  <c r="O201" i="6"/>
  <c r="N201" i="6"/>
  <c r="M201" i="6"/>
  <c r="L201" i="6"/>
  <c r="K201" i="6"/>
  <c r="O200" i="6"/>
  <c r="N200" i="6"/>
  <c r="M200" i="6"/>
  <c r="L200" i="6"/>
  <c r="K200" i="6"/>
  <c r="O199" i="6"/>
  <c r="N199" i="6"/>
  <c r="M199" i="6"/>
  <c r="L199" i="6"/>
  <c r="K199" i="6"/>
  <c r="O198" i="6"/>
  <c r="N198" i="6"/>
  <c r="M198" i="6"/>
  <c r="L198" i="6"/>
  <c r="K198" i="6"/>
  <c r="O197" i="6"/>
  <c r="N197" i="6"/>
  <c r="M197" i="6"/>
  <c r="L197" i="6"/>
  <c r="K197" i="6"/>
  <c r="O196" i="6"/>
  <c r="N196" i="6"/>
  <c r="M196" i="6"/>
  <c r="L196" i="6"/>
  <c r="K196" i="6"/>
  <c r="O195" i="6"/>
  <c r="N195" i="6"/>
  <c r="M195" i="6"/>
  <c r="L195" i="6"/>
  <c r="K195" i="6"/>
  <c r="O194" i="6"/>
  <c r="N194" i="6"/>
  <c r="M194" i="6"/>
  <c r="L194" i="6"/>
  <c r="K194" i="6"/>
  <c r="O193" i="6"/>
  <c r="N193" i="6"/>
  <c r="M193" i="6"/>
  <c r="L193" i="6"/>
  <c r="K193" i="6"/>
  <c r="O192" i="6"/>
  <c r="N192" i="6"/>
  <c r="M192" i="6"/>
  <c r="L192" i="6"/>
  <c r="K192" i="6"/>
  <c r="O191" i="6"/>
  <c r="N191" i="6"/>
  <c r="M191" i="6"/>
  <c r="L191" i="6"/>
  <c r="K191" i="6"/>
  <c r="O190" i="6"/>
  <c r="N190" i="6"/>
  <c r="M190" i="6"/>
  <c r="L190" i="6"/>
  <c r="K190" i="6"/>
  <c r="O189" i="6"/>
  <c r="N189" i="6"/>
  <c r="M189" i="6"/>
  <c r="L189" i="6"/>
  <c r="K189" i="6"/>
  <c r="O188" i="6"/>
  <c r="N188" i="6"/>
  <c r="M188" i="6"/>
  <c r="L188" i="6"/>
  <c r="K188" i="6"/>
  <c r="O187" i="6"/>
  <c r="N187" i="6"/>
  <c r="M187" i="6"/>
  <c r="L187" i="6"/>
  <c r="K187" i="6"/>
  <c r="O186" i="6"/>
  <c r="N186" i="6"/>
  <c r="M186" i="6"/>
  <c r="L186" i="6"/>
  <c r="K186" i="6"/>
  <c r="O185" i="6"/>
  <c r="N185" i="6"/>
  <c r="M185" i="6"/>
  <c r="L185" i="6"/>
  <c r="K185" i="6"/>
  <c r="O184" i="6"/>
  <c r="N184" i="6"/>
  <c r="M184" i="6"/>
  <c r="L184" i="6"/>
  <c r="K184" i="6"/>
  <c r="O183" i="6"/>
  <c r="N183" i="6"/>
  <c r="M183" i="6"/>
  <c r="L183" i="6"/>
  <c r="K183" i="6"/>
  <c r="O182" i="6"/>
  <c r="N182" i="6"/>
  <c r="M182" i="6"/>
  <c r="L182" i="6"/>
  <c r="K182" i="6"/>
  <c r="O181" i="6"/>
  <c r="N181" i="6"/>
  <c r="M181" i="6"/>
  <c r="L181" i="6"/>
  <c r="K181" i="6"/>
  <c r="O180" i="6"/>
  <c r="N180" i="6"/>
  <c r="M180" i="6"/>
  <c r="L180" i="6"/>
  <c r="K180" i="6"/>
  <c r="O179" i="6"/>
  <c r="N179" i="6"/>
  <c r="M179" i="6"/>
  <c r="L179" i="6"/>
  <c r="K179" i="6"/>
  <c r="O178" i="6"/>
  <c r="N178" i="6"/>
  <c r="M178" i="6"/>
  <c r="L178" i="6"/>
  <c r="K178" i="6"/>
  <c r="O177" i="6"/>
  <c r="N177" i="6"/>
  <c r="M177" i="6"/>
  <c r="L177" i="6"/>
  <c r="K177" i="6"/>
  <c r="O176" i="6"/>
  <c r="N176" i="6"/>
  <c r="M176" i="6"/>
  <c r="L176" i="6"/>
  <c r="K176" i="6"/>
  <c r="O175" i="6"/>
  <c r="N175" i="6"/>
  <c r="M175" i="6"/>
  <c r="L175" i="6"/>
  <c r="K175" i="6"/>
  <c r="O174" i="6"/>
  <c r="N174" i="6"/>
  <c r="M174" i="6"/>
  <c r="L174" i="6"/>
  <c r="K174" i="6"/>
  <c r="O173" i="6"/>
  <c r="N173" i="6"/>
  <c r="M173" i="6"/>
  <c r="L173" i="6"/>
  <c r="K173" i="6"/>
  <c r="O172" i="6"/>
  <c r="N172" i="6"/>
  <c r="M172" i="6"/>
  <c r="L172" i="6"/>
  <c r="K172" i="6"/>
  <c r="O171" i="6"/>
  <c r="N171" i="6"/>
  <c r="M171" i="6"/>
  <c r="L171" i="6"/>
  <c r="K171" i="6"/>
  <c r="O170" i="6"/>
  <c r="N170" i="6"/>
  <c r="M170" i="6"/>
  <c r="L170" i="6"/>
  <c r="K170" i="6"/>
  <c r="O169" i="6"/>
  <c r="N169" i="6"/>
  <c r="M169" i="6"/>
  <c r="L169" i="6"/>
  <c r="K169" i="6"/>
  <c r="O168" i="6"/>
  <c r="N168" i="6"/>
  <c r="M168" i="6"/>
  <c r="L168" i="6"/>
  <c r="K168" i="6"/>
  <c r="O167" i="6"/>
  <c r="N167" i="6"/>
  <c r="M167" i="6"/>
  <c r="L167" i="6"/>
  <c r="K167" i="6"/>
  <c r="O166" i="6"/>
  <c r="N166" i="6"/>
  <c r="M166" i="6"/>
  <c r="L166" i="6"/>
  <c r="K166" i="6"/>
  <c r="O165" i="6"/>
  <c r="N165" i="6"/>
  <c r="M165" i="6"/>
  <c r="L165" i="6"/>
  <c r="K165" i="6"/>
  <c r="O164" i="6"/>
  <c r="N164" i="6"/>
  <c r="M164" i="6"/>
  <c r="L164" i="6"/>
  <c r="K164" i="6"/>
  <c r="O163" i="6"/>
  <c r="N163" i="6"/>
  <c r="M163" i="6"/>
  <c r="L163" i="6"/>
  <c r="K163" i="6"/>
  <c r="O162" i="6"/>
  <c r="N162" i="6"/>
  <c r="M162" i="6"/>
  <c r="L162" i="6"/>
  <c r="K162" i="6"/>
  <c r="O161" i="6"/>
  <c r="N161" i="6"/>
  <c r="M161" i="6"/>
  <c r="L161" i="6"/>
  <c r="K161" i="6"/>
  <c r="O160" i="6"/>
  <c r="N160" i="6"/>
  <c r="M160" i="6"/>
  <c r="L160" i="6"/>
  <c r="K160" i="6"/>
  <c r="O159" i="6"/>
  <c r="N159" i="6"/>
  <c r="M159" i="6"/>
  <c r="L159" i="6"/>
  <c r="K159" i="6"/>
  <c r="O158" i="6"/>
  <c r="N158" i="6"/>
  <c r="M158" i="6"/>
  <c r="L158" i="6"/>
  <c r="K158" i="6"/>
  <c r="O157" i="6"/>
  <c r="N157" i="6"/>
  <c r="M157" i="6"/>
  <c r="L157" i="6"/>
  <c r="K157" i="6"/>
  <c r="O156" i="6"/>
  <c r="N156" i="6"/>
  <c r="M156" i="6"/>
  <c r="L156" i="6"/>
  <c r="K156" i="6"/>
  <c r="O155" i="6"/>
  <c r="N155" i="6"/>
  <c r="M155" i="6"/>
  <c r="L155" i="6"/>
  <c r="K155" i="6"/>
  <c r="O154" i="6"/>
  <c r="N154" i="6"/>
  <c r="M154" i="6"/>
  <c r="L154" i="6"/>
  <c r="K154" i="6"/>
  <c r="O153" i="6"/>
  <c r="N153" i="6"/>
  <c r="M153" i="6"/>
  <c r="L153" i="6"/>
  <c r="K153" i="6"/>
  <c r="O152" i="6"/>
  <c r="N152" i="6"/>
  <c r="M152" i="6"/>
  <c r="L152" i="6"/>
  <c r="K152" i="6"/>
  <c r="O151" i="6"/>
  <c r="N151" i="6"/>
  <c r="M151" i="6"/>
  <c r="L151" i="6"/>
  <c r="K151" i="6"/>
  <c r="O150" i="6"/>
  <c r="N150" i="6"/>
  <c r="M150" i="6"/>
  <c r="L150" i="6"/>
  <c r="K150" i="6"/>
  <c r="O149" i="6"/>
  <c r="N149" i="6"/>
  <c r="M149" i="6"/>
  <c r="L149" i="6"/>
  <c r="K149" i="6"/>
  <c r="O148" i="6"/>
  <c r="N148" i="6"/>
  <c r="M148" i="6"/>
  <c r="L148" i="6"/>
  <c r="K148" i="6"/>
  <c r="O147" i="6"/>
  <c r="N147" i="6"/>
  <c r="M147" i="6"/>
  <c r="L147" i="6"/>
  <c r="K147" i="6"/>
  <c r="O146" i="6"/>
  <c r="N146" i="6"/>
  <c r="M146" i="6"/>
  <c r="L146" i="6"/>
  <c r="K146" i="6"/>
  <c r="O145" i="6"/>
  <c r="N145" i="6"/>
  <c r="M145" i="6"/>
  <c r="L145" i="6"/>
  <c r="K145" i="6"/>
  <c r="O144" i="6"/>
  <c r="N144" i="6"/>
  <c r="M144" i="6"/>
  <c r="L144" i="6"/>
  <c r="K144" i="6"/>
  <c r="O143" i="6"/>
  <c r="N143" i="6"/>
  <c r="M143" i="6"/>
  <c r="L143" i="6"/>
  <c r="K143" i="6"/>
  <c r="O142" i="6"/>
  <c r="N142" i="6"/>
  <c r="M142" i="6"/>
  <c r="L142" i="6"/>
  <c r="K142" i="6"/>
  <c r="O141" i="6"/>
  <c r="N141" i="6"/>
  <c r="M141" i="6"/>
  <c r="L141" i="6"/>
  <c r="K141" i="6"/>
  <c r="O140" i="6"/>
  <c r="N140" i="6"/>
  <c r="M140" i="6"/>
  <c r="L140" i="6"/>
  <c r="K140" i="6"/>
  <c r="O139" i="6"/>
  <c r="N139" i="6"/>
  <c r="M139" i="6"/>
  <c r="L139" i="6"/>
  <c r="K139" i="6"/>
  <c r="O138" i="6"/>
  <c r="N138" i="6"/>
  <c r="M138" i="6"/>
  <c r="L138" i="6"/>
  <c r="K138" i="6"/>
  <c r="O137" i="6"/>
  <c r="N137" i="6"/>
  <c r="M137" i="6"/>
  <c r="L137" i="6"/>
  <c r="K137" i="6"/>
  <c r="O136" i="6"/>
  <c r="N136" i="6"/>
  <c r="M136" i="6"/>
  <c r="L136" i="6"/>
  <c r="K136" i="6"/>
  <c r="O135" i="6"/>
  <c r="N135" i="6"/>
  <c r="M135" i="6"/>
  <c r="L135" i="6"/>
  <c r="K135" i="6"/>
  <c r="O134" i="6"/>
  <c r="N134" i="6"/>
  <c r="M134" i="6"/>
  <c r="L134" i="6"/>
  <c r="K134" i="6"/>
  <c r="O133" i="6"/>
  <c r="N133" i="6"/>
  <c r="M133" i="6"/>
  <c r="L133" i="6"/>
  <c r="K133" i="6"/>
  <c r="O132" i="6"/>
  <c r="N132" i="6"/>
  <c r="M132" i="6"/>
  <c r="L132" i="6"/>
  <c r="K132" i="6"/>
  <c r="O131" i="6"/>
  <c r="N131" i="6"/>
  <c r="M131" i="6"/>
  <c r="L131" i="6"/>
  <c r="K131" i="6"/>
  <c r="O130" i="6"/>
  <c r="N130" i="6"/>
  <c r="M130" i="6"/>
  <c r="L130" i="6"/>
  <c r="K130" i="6"/>
  <c r="O129" i="6"/>
  <c r="N129" i="6"/>
  <c r="M129" i="6"/>
  <c r="L129" i="6"/>
  <c r="K129" i="6"/>
  <c r="O128" i="6"/>
  <c r="N128" i="6"/>
  <c r="M128" i="6"/>
  <c r="L128" i="6"/>
  <c r="K128" i="6"/>
  <c r="O127" i="6"/>
  <c r="N127" i="6"/>
  <c r="M127" i="6"/>
  <c r="L127" i="6"/>
  <c r="K127" i="6"/>
  <c r="O126" i="6"/>
  <c r="N126" i="6"/>
  <c r="M126" i="6"/>
  <c r="L126" i="6"/>
  <c r="K126" i="6"/>
  <c r="O125" i="6"/>
  <c r="N125" i="6"/>
  <c r="M125" i="6"/>
  <c r="L125" i="6"/>
  <c r="K125" i="6"/>
  <c r="O124" i="6"/>
  <c r="N124" i="6"/>
  <c r="M124" i="6"/>
  <c r="L124" i="6"/>
  <c r="K124" i="6"/>
  <c r="O123" i="6"/>
  <c r="N123" i="6"/>
  <c r="M123" i="6"/>
  <c r="L123" i="6"/>
  <c r="K123" i="6"/>
  <c r="O122" i="6"/>
  <c r="N122" i="6"/>
  <c r="M122" i="6"/>
  <c r="L122" i="6"/>
  <c r="K122" i="6"/>
  <c r="O121" i="6"/>
  <c r="N121" i="6"/>
  <c r="M121" i="6"/>
  <c r="L121" i="6"/>
  <c r="K121" i="6"/>
  <c r="O120" i="6"/>
  <c r="N120" i="6"/>
  <c r="M120" i="6"/>
  <c r="L120" i="6"/>
  <c r="K120" i="6"/>
  <c r="O119" i="6"/>
  <c r="N119" i="6"/>
  <c r="M119" i="6"/>
  <c r="L119" i="6"/>
  <c r="K119" i="6"/>
  <c r="O118" i="6"/>
  <c r="N118" i="6"/>
  <c r="M118" i="6"/>
  <c r="L118" i="6"/>
  <c r="K118" i="6"/>
  <c r="O117" i="6"/>
  <c r="N117" i="6"/>
  <c r="M117" i="6"/>
  <c r="L117" i="6"/>
  <c r="K117" i="6"/>
  <c r="O116" i="6"/>
  <c r="N116" i="6"/>
  <c r="M116" i="6"/>
  <c r="L116" i="6"/>
  <c r="K116" i="6"/>
  <c r="O115" i="6"/>
  <c r="N115" i="6"/>
  <c r="M115" i="6"/>
  <c r="L115" i="6"/>
  <c r="K115" i="6"/>
  <c r="O114" i="6"/>
  <c r="N114" i="6"/>
  <c r="M114" i="6"/>
  <c r="L114" i="6"/>
  <c r="K114" i="6"/>
  <c r="O113" i="6"/>
  <c r="N113" i="6"/>
  <c r="M113" i="6"/>
  <c r="L113" i="6"/>
  <c r="K113" i="6"/>
  <c r="O112" i="6"/>
  <c r="N112" i="6"/>
  <c r="M112" i="6"/>
  <c r="L112" i="6"/>
  <c r="K112" i="6"/>
  <c r="O111" i="6"/>
  <c r="N111" i="6"/>
  <c r="M111" i="6"/>
  <c r="L111" i="6"/>
  <c r="K111" i="6"/>
  <c r="O110" i="6"/>
  <c r="N110" i="6"/>
  <c r="M110" i="6"/>
  <c r="L110" i="6"/>
  <c r="K110" i="6"/>
  <c r="O109" i="6"/>
  <c r="N109" i="6"/>
  <c r="M109" i="6"/>
  <c r="L109" i="6"/>
  <c r="K109" i="6"/>
  <c r="O108" i="6"/>
  <c r="N108" i="6"/>
  <c r="M108" i="6"/>
  <c r="L108" i="6"/>
  <c r="K108" i="6"/>
  <c r="O107" i="6"/>
  <c r="N107" i="6"/>
  <c r="M107" i="6"/>
  <c r="L107" i="6"/>
  <c r="K107" i="6"/>
  <c r="O106" i="6"/>
  <c r="N106" i="6"/>
  <c r="M106" i="6"/>
  <c r="L106" i="6"/>
  <c r="K106" i="6"/>
  <c r="O105" i="6"/>
  <c r="N105" i="6"/>
  <c r="M105" i="6"/>
  <c r="L105" i="6"/>
  <c r="K105" i="6"/>
  <c r="O104" i="6"/>
  <c r="N104" i="6"/>
  <c r="M104" i="6"/>
  <c r="L104" i="6"/>
  <c r="K104" i="6"/>
  <c r="O103" i="6"/>
  <c r="N103" i="6"/>
  <c r="M103" i="6"/>
  <c r="L103" i="6"/>
  <c r="K103" i="6"/>
  <c r="O102" i="6"/>
  <c r="N102" i="6"/>
  <c r="M102" i="6"/>
  <c r="L102" i="6"/>
  <c r="K102" i="6"/>
  <c r="O101" i="6"/>
  <c r="N101" i="6"/>
  <c r="M101" i="6"/>
  <c r="L101" i="6"/>
  <c r="K101" i="6"/>
  <c r="O100" i="6"/>
  <c r="N100" i="6"/>
  <c r="M100" i="6"/>
  <c r="L100" i="6"/>
  <c r="K100" i="6"/>
  <c r="O99" i="6"/>
  <c r="N99" i="6"/>
  <c r="M99" i="6"/>
  <c r="L99" i="6"/>
  <c r="K99" i="6"/>
  <c r="O98" i="6"/>
  <c r="N98" i="6"/>
  <c r="M98" i="6"/>
  <c r="L98" i="6"/>
  <c r="K98" i="6"/>
  <c r="O97" i="6"/>
  <c r="N97" i="6"/>
  <c r="M97" i="6"/>
  <c r="L97" i="6"/>
  <c r="K97" i="6"/>
  <c r="O96" i="6"/>
  <c r="N96" i="6"/>
  <c r="M96" i="6"/>
  <c r="L96" i="6"/>
  <c r="K96" i="6"/>
  <c r="O95" i="6"/>
  <c r="N95" i="6"/>
  <c r="M95" i="6"/>
  <c r="L95" i="6"/>
  <c r="K95" i="6"/>
  <c r="O94" i="6"/>
  <c r="N94" i="6"/>
  <c r="M94" i="6"/>
  <c r="L94" i="6"/>
  <c r="K94" i="6"/>
  <c r="O93" i="6"/>
  <c r="N93" i="6"/>
  <c r="M93" i="6"/>
  <c r="L93" i="6"/>
  <c r="K93" i="6"/>
  <c r="O92" i="6"/>
  <c r="N92" i="6"/>
  <c r="M92" i="6"/>
  <c r="L92" i="6"/>
  <c r="K92" i="6"/>
  <c r="O91" i="6"/>
  <c r="N91" i="6"/>
  <c r="M91" i="6"/>
  <c r="L91" i="6"/>
  <c r="K91" i="6"/>
  <c r="O90" i="6"/>
  <c r="N90" i="6"/>
  <c r="M90" i="6"/>
  <c r="L90" i="6"/>
  <c r="K90" i="6"/>
  <c r="O89" i="6"/>
  <c r="N89" i="6"/>
  <c r="M89" i="6"/>
  <c r="L89" i="6"/>
  <c r="K89" i="6"/>
  <c r="O88" i="6"/>
  <c r="N88" i="6"/>
  <c r="M88" i="6"/>
  <c r="L88" i="6"/>
  <c r="K88" i="6"/>
  <c r="O87" i="6"/>
  <c r="N87" i="6"/>
  <c r="M87" i="6"/>
  <c r="L87" i="6"/>
  <c r="K87" i="6"/>
  <c r="O86" i="6"/>
  <c r="N86" i="6"/>
  <c r="M86" i="6"/>
  <c r="L86" i="6"/>
  <c r="K86" i="6"/>
  <c r="O85" i="6"/>
  <c r="N85" i="6"/>
  <c r="M85" i="6"/>
  <c r="L85" i="6"/>
  <c r="K85" i="6"/>
  <c r="O84" i="6"/>
  <c r="N84" i="6"/>
  <c r="M84" i="6"/>
  <c r="L84" i="6"/>
  <c r="K84" i="6"/>
  <c r="O83" i="6"/>
  <c r="N83" i="6"/>
  <c r="M83" i="6"/>
  <c r="L83" i="6"/>
  <c r="K83" i="6"/>
  <c r="O82" i="6"/>
  <c r="N82" i="6"/>
  <c r="M82" i="6"/>
  <c r="L82" i="6"/>
  <c r="K82" i="6"/>
  <c r="O81" i="6"/>
  <c r="N81" i="6"/>
  <c r="M81" i="6"/>
  <c r="L81" i="6"/>
  <c r="K81" i="6"/>
  <c r="O80" i="6"/>
  <c r="N80" i="6"/>
  <c r="M80" i="6"/>
  <c r="L80" i="6"/>
  <c r="K80" i="6"/>
  <c r="O79" i="6"/>
  <c r="N79" i="6"/>
  <c r="M79" i="6"/>
  <c r="L79" i="6"/>
  <c r="K79" i="6"/>
  <c r="O78" i="6"/>
  <c r="N78" i="6"/>
  <c r="M78" i="6"/>
  <c r="L78" i="6"/>
  <c r="K78" i="6"/>
  <c r="O77" i="6"/>
  <c r="N77" i="6"/>
  <c r="M77" i="6"/>
  <c r="L77" i="6"/>
  <c r="K77" i="6"/>
  <c r="O76" i="6"/>
  <c r="N76" i="6"/>
  <c r="M76" i="6"/>
  <c r="L76" i="6"/>
  <c r="K76" i="6"/>
  <c r="O75" i="6"/>
  <c r="N75" i="6"/>
  <c r="M75" i="6"/>
  <c r="L75" i="6"/>
  <c r="K75" i="6"/>
  <c r="O74" i="6"/>
  <c r="N74" i="6"/>
  <c r="M74" i="6"/>
  <c r="L74" i="6"/>
  <c r="K74" i="6"/>
  <c r="O73" i="6"/>
  <c r="N73" i="6"/>
  <c r="M73" i="6"/>
  <c r="L73" i="6"/>
  <c r="K73" i="6"/>
  <c r="O72" i="6"/>
  <c r="N72" i="6"/>
  <c r="M72" i="6"/>
  <c r="L72" i="6"/>
  <c r="K72" i="6"/>
  <c r="O71" i="6"/>
  <c r="N71" i="6"/>
  <c r="M71" i="6"/>
  <c r="L71" i="6"/>
  <c r="K71" i="6"/>
  <c r="O70" i="6"/>
  <c r="N70" i="6"/>
  <c r="M70" i="6"/>
  <c r="L70" i="6"/>
  <c r="K70" i="6"/>
  <c r="O69" i="6"/>
  <c r="N69" i="6"/>
  <c r="M69" i="6"/>
  <c r="L69" i="6"/>
  <c r="K69" i="6"/>
  <c r="O68" i="6"/>
  <c r="N68" i="6"/>
  <c r="M68" i="6"/>
  <c r="L68" i="6"/>
  <c r="K68" i="6"/>
  <c r="O67" i="6"/>
  <c r="N67" i="6"/>
  <c r="M67" i="6"/>
  <c r="L67" i="6"/>
  <c r="K67" i="6"/>
  <c r="O66" i="6"/>
  <c r="N66" i="6"/>
  <c r="M66" i="6"/>
  <c r="L66" i="6"/>
  <c r="K66" i="6"/>
  <c r="O65" i="6"/>
  <c r="N65" i="6"/>
  <c r="M65" i="6"/>
  <c r="L65" i="6"/>
  <c r="K65" i="6"/>
  <c r="O64" i="6"/>
  <c r="N64" i="6"/>
  <c r="M64" i="6"/>
  <c r="L64" i="6"/>
  <c r="K64" i="6"/>
  <c r="O63" i="6"/>
  <c r="N63" i="6"/>
  <c r="M63" i="6"/>
  <c r="L63" i="6"/>
  <c r="K63" i="6"/>
  <c r="O62" i="6"/>
  <c r="N62" i="6"/>
  <c r="M62" i="6"/>
  <c r="L62" i="6"/>
  <c r="K62" i="6"/>
  <c r="O61" i="6"/>
  <c r="N61" i="6"/>
  <c r="M61" i="6"/>
  <c r="L61" i="6"/>
  <c r="K61" i="6"/>
  <c r="O60" i="6"/>
  <c r="N60" i="6"/>
  <c r="M60" i="6"/>
  <c r="L60" i="6"/>
  <c r="K60" i="6"/>
  <c r="O59" i="6"/>
  <c r="N59" i="6"/>
  <c r="M59" i="6"/>
  <c r="L59" i="6"/>
  <c r="K59" i="6"/>
  <c r="O58" i="6"/>
  <c r="N58" i="6"/>
  <c r="M58" i="6"/>
  <c r="L58" i="6"/>
  <c r="K58" i="6"/>
  <c r="O57" i="6"/>
  <c r="N57" i="6"/>
  <c r="M57" i="6"/>
  <c r="L57" i="6"/>
  <c r="K57" i="6"/>
  <c r="O56" i="6"/>
  <c r="N56" i="6"/>
  <c r="M56" i="6"/>
  <c r="L56" i="6"/>
  <c r="K56" i="6"/>
  <c r="O55" i="6"/>
  <c r="N55" i="6"/>
  <c r="M55" i="6"/>
  <c r="L55" i="6"/>
  <c r="K55" i="6"/>
  <c r="O54" i="6"/>
  <c r="N54" i="6"/>
  <c r="M54" i="6"/>
  <c r="L54" i="6"/>
  <c r="K54" i="6"/>
  <c r="O53" i="6"/>
  <c r="N53" i="6"/>
  <c r="M53" i="6"/>
  <c r="L53" i="6"/>
  <c r="K53" i="6"/>
  <c r="O52" i="6"/>
  <c r="N52" i="6"/>
  <c r="M52" i="6"/>
  <c r="L52" i="6"/>
  <c r="K52" i="6"/>
  <c r="O51" i="6"/>
  <c r="N51" i="6"/>
  <c r="M51" i="6"/>
  <c r="L51" i="6"/>
  <c r="K51" i="6"/>
  <c r="O50" i="6"/>
  <c r="N50" i="6"/>
  <c r="M50" i="6"/>
  <c r="L50" i="6"/>
  <c r="K50" i="6"/>
  <c r="O49" i="6"/>
  <c r="N49" i="6"/>
  <c r="M49" i="6"/>
  <c r="L49" i="6"/>
  <c r="K49" i="6"/>
  <c r="O48" i="6"/>
  <c r="N48" i="6"/>
  <c r="M48" i="6"/>
  <c r="L48" i="6"/>
  <c r="K48" i="6"/>
  <c r="O47" i="6"/>
  <c r="N47" i="6"/>
  <c r="M47" i="6"/>
  <c r="L47" i="6"/>
  <c r="K47" i="6"/>
  <c r="O46" i="6"/>
  <c r="N46" i="6"/>
  <c r="M46" i="6"/>
  <c r="L46" i="6"/>
  <c r="K46" i="6"/>
  <c r="O45" i="6"/>
  <c r="N45" i="6"/>
  <c r="M45" i="6"/>
  <c r="L45" i="6"/>
  <c r="K45" i="6"/>
  <c r="O44" i="6"/>
  <c r="N44" i="6"/>
  <c r="M44" i="6"/>
  <c r="L44" i="6"/>
  <c r="K44" i="6"/>
  <c r="O43" i="6"/>
  <c r="N43" i="6"/>
  <c r="M43" i="6"/>
  <c r="L43" i="6"/>
  <c r="K43" i="6"/>
  <c r="O42" i="6"/>
  <c r="N42" i="6"/>
  <c r="M42" i="6"/>
  <c r="L42" i="6"/>
  <c r="K42" i="6"/>
  <c r="O41" i="6"/>
  <c r="N41" i="6"/>
  <c r="M41" i="6"/>
  <c r="L41" i="6"/>
  <c r="K41" i="6"/>
  <c r="O40" i="6"/>
  <c r="N40" i="6"/>
  <c r="M40" i="6"/>
  <c r="L40" i="6"/>
  <c r="K40" i="6"/>
  <c r="O39" i="6"/>
  <c r="N39" i="6"/>
  <c r="M39" i="6"/>
  <c r="L39" i="6"/>
  <c r="K39" i="6"/>
  <c r="O38" i="6"/>
  <c r="N38" i="6"/>
  <c r="M38" i="6"/>
  <c r="L38" i="6"/>
  <c r="K38" i="6"/>
  <c r="O37" i="6"/>
  <c r="N37" i="6"/>
  <c r="M37" i="6"/>
  <c r="L37" i="6"/>
  <c r="K37" i="6"/>
  <c r="O36" i="6"/>
  <c r="N36" i="6"/>
  <c r="M36" i="6"/>
  <c r="L36" i="6"/>
  <c r="K36" i="6"/>
  <c r="O35" i="6"/>
  <c r="N35" i="6"/>
  <c r="M35" i="6"/>
  <c r="L35" i="6"/>
  <c r="K35" i="6"/>
  <c r="O34" i="6"/>
  <c r="N34" i="6"/>
  <c r="M34" i="6"/>
  <c r="L34" i="6"/>
  <c r="K34" i="6"/>
  <c r="O33" i="6"/>
  <c r="N33" i="6"/>
  <c r="M33" i="6"/>
  <c r="L33" i="6"/>
  <c r="K33" i="6"/>
  <c r="O32" i="6"/>
  <c r="N32" i="6"/>
  <c r="M32" i="6"/>
  <c r="L32" i="6"/>
  <c r="K32" i="6"/>
  <c r="O31" i="6"/>
  <c r="N31" i="6"/>
  <c r="M31" i="6"/>
  <c r="L31" i="6"/>
  <c r="K31" i="6"/>
  <c r="O30" i="6"/>
  <c r="N30" i="6"/>
  <c r="M30" i="6"/>
  <c r="L30" i="6"/>
  <c r="K30" i="6"/>
  <c r="O29" i="6"/>
  <c r="N29" i="6"/>
  <c r="M29" i="6"/>
  <c r="L29" i="6"/>
  <c r="K29" i="6"/>
  <c r="O28" i="6"/>
  <c r="N28" i="6"/>
  <c r="M28" i="6"/>
  <c r="L28" i="6"/>
  <c r="K28" i="6"/>
  <c r="O27" i="6"/>
  <c r="N27" i="6"/>
  <c r="M27" i="6"/>
  <c r="L27" i="6"/>
  <c r="K27" i="6"/>
  <c r="O26" i="6"/>
  <c r="N26" i="6"/>
  <c r="M26" i="6"/>
  <c r="L26" i="6"/>
  <c r="K26" i="6"/>
  <c r="O25" i="6"/>
  <c r="N25" i="6"/>
  <c r="M25" i="6"/>
  <c r="L25" i="6"/>
  <c r="K25" i="6"/>
  <c r="O24" i="6"/>
  <c r="N24" i="6"/>
  <c r="M24" i="6"/>
  <c r="L24" i="6"/>
  <c r="K24" i="6"/>
  <c r="O23" i="6"/>
  <c r="N23" i="6"/>
  <c r="M23" i="6"/>
  <c r="L23" i="6"/>
  <c r="K23" i="6"/>
  <c r="O22" i="6"/>
  <c r="N22" i="6"/>
  <c r="M22" i="6"/>
  <c r="L22" i="6"/>
  <c r="K22" i="6"/>
  <c r="O21" i="6"/>
  <c r="N21" i="6"/>
  <c r="M21" i="6"/>
  <c r="L21" i="6"/>
  <c r="K21" i="6"/>
  <c r="O20" i="6"/>
  <c r="N20" i="6"/>
  <c r="M20" i="6"/>
  <c r="L20" i="6"/>
  <c r="K20" i="6"/>
  <c r="O19" i="6"/>
  <c r="N19" i="6"/>
  <c r="M19" i="6"/>
  <c r="L19" i="6"/>
  <c r="K19" i="6"/>
  <c r="O18" i="6"/>
  <c r="N18" i="6"/>
  <c r="M18" i="6"/>
  <c r="L18" i="6"/>
  <c r="K18" i="6"/>
  <c r="O17" i="6"/>
  <c r="N17" i="6"/>
  <c r="M17" i="6"/>
  <c r="L17" i="6"/>
  <c r="K17" i="6"/>
  <c r="O16" i="6"/>
  <c r="N16" i="6"/>
  <c r="M16" i="6"/>
  <c r="L16" i="6"/>
  <c r="K16" i="6"/>
  <c r="O15" i="6"/>
  <c r="N15" i="6"/>
  <c r="M15" i="6"/>
  <c r="L15" i="6"/>
  <c r="K15" i="6"/>
  <c r="O14" i="6"/>
  <c r="N14" i="6"/>
  <c r="M14" i="6"/>
  <c r="L14" i="6"/>
  <c r="K14" i="6"/>
  <c r="O13" i="6"/>
  <c r="N13" i="6"/>
  <c r="M13" i="6"/>
  <c r="L13" i="6"/>
  <c r="K13" i="6"/>
  <c r="O12" i="6"/>
  <c r="N12" i="6"/>
  <c r="M12" i="6"/>
  <c r="L12" i="6"/>
  <c r="K12" i="6"/>
  <c r="O270" i="5"/>
  <c r="N270" i="5"/>
  <c r="M270" i="5"/>
  <c r="L270" i="5"/>
  <c r="K270" i="5"/>
  <c r="O269" i="5"/>
  <c r="N269" i="5"/>
  <c r="M269" i="5"/>
  <c r="L269" i="5"/>
  <c r="K269" i="5"/>
  <c r="O268" i="5"/>
  <c r="N268" i="5"/>
  <c r="M268" i="5"/>
  <c r="L268" i="5"/>
  <c r="K268" i="5"/>
  <c r="O267" i="5"/>
  <c r="N267" i="5"/>
  <c r="M267" i="5"/>
  <c r="L267" i="5"/>
  <c r="K267" i="5"/>
  <c r="O266" i="5"/>
  <c r="N266" i="5"/>
  <c r="M266" i="5"/>
  <c r="L266" i="5"/>
  <c r="K266" i="5"/>
  <c r="O265" i="5"/>
  <c r="N265" i="5"/>
  <c r="M265" i="5"/>
  <c r="L265" i="5"/>
  <c r="K265" i="5"/>
  <c r="O264" i="5"/>
  <c r="N264" i="5"/>
  <c r="M264" i="5"/>
  <c r="L264" i="5"/>
  <c r="K264" i="5"/>
  <c r="O263" i="5"/>
  <c r="N263" i="5"/>
  <c r="M263" i="5"/>
  <c r="L263" i="5"/>
  <c r="K263" i="5"/>
  <c r="O262" i="5"/>
  <c r="N262" i="5"/>
  <c r="M262" i="5"/>
  <c r="L262" i="5"/>
  <c r="K262" i="5"/>
  <c r="O261" i="5"/>
  <c r="N261" i="5"/>
  <c r="M261" i="5"/>
  <c r="L261" i="5"/>
  <c r="K261" i="5"/>
  <c r="O260" i="5"/>
  <c r="N260" i="5"/>
  <c r="M260" i="5"/>
  <c r="L260" i="5"/>
  <c r="K260" i="5"/>
  <c r="O259" i="5"/>
  <c r="N259" i="5"/>
  <c r="M259" i="5"/>
  <c r="L259" i="5"/>
  <c r="K259" i="5"/>
  <c r="O258" i="5"/>
  <c r="N258" i="5"/>
  <c r="M258" i="5"/>
  <c r="L258" i="5"/>
  <c r="K258" i="5"/>
  <c r="O257" i="5"/>
  <c r="N257" i="5"/>
  <c r="M257" i="5"/>
  <c r="L257" i="5"/>
  <c r="K257" i="5"/>
  <c r="O256" i="5"/>
  <c r="N256" i="5"/>
  <c r="M256" i="5"/>
  <c r="L256" i="5"/>
  <c r="K256" i="5"/>
  <c r="O255" i="5"/>
  <c r="N255" i="5"/>
  <c r="M255" i="5"/>
  <c r="L255" i="5"/>
  <c r="K255" i="5"/>
  <c r="O254" i="5"/>
  <c r="N254" i="5"/>
  <c r="M254" i="5"/>
  <c r="L254" i="5"/>
  <c r="K254" i="5"/>
  <c r="O253" i="5"/>
  <c r="N253" i="5"/>
  <c r="M253" i="5"/>
  <c r="L253" i="5"/>
  <c r="K253" i="5"/>
  <c r="O252" i="5"/>
  <c r="N252" i="5"/>
  <c r="M252" i="5"/>
  <c r="L252" i="5"/>
  <c r="K252" i="5"/>
  <c r="O251" i="5"/>
  <c r="N251" i="5"/>
  <c r="M251" i="5"/>
  <c r="L251" i="5"/>
  <c r="K251" i="5"/>
  <c r="O250" i="5"/>
  <c r="N250" i="5"/>
  <c r="M250" i="5"/>
  <c r="L250" i="5"/>
  <c r="K250" i="5"/>
  <c r="O249" i="5"/>
  <c r="N249" i="5"/>
  <c r="M249" i="5"/>
  <c r="L249" i="5"/>
  <c r="K249" i="5"/>
  <c r="O248" i="5"/>
  <c r="N248" i="5"/>
  <c r="M248" i="5"/>
  <c r="L248" i="5"/>
  <c r="K248" i="5"/>
  <c r="O247" i="5"/>
  <c r="N247" i="5"/>
  <c r="M247" i="5"/>
  <c r="L247" i="5"/>
  <c r="K247" i="5"/>
  <c r="O246" i="5"/>
  <c r="N246" i="5"/>
  <c r="M246" i="5"/>
  <c r="L246" i="5"/>
  <c r="K246" i="5"/>
  <c r="O245" i="5"/>
  <c r="N245" i="5"/>
  <c r="M245" i="5"/>
  <c r="L245" i="5"/>
  <c r="K245" i="5"/>
  <c r="O244" i="5"/>
  <c r="N244" i="5"/>
  <c r="M244" i="5"/>
  <c r="L244" i="5"/>
  <c r="K244" i="5"/>
  <c r="O243" i="5"/>
  <c r="N243" i="5"/>
  <c r="M243" i="5"/>
  <c r="L243" i="5"/>
  <c r="K243" i="5"/>
  <c r="O242" i="5"/>
  <c r="N242" i="5"/>
  <c r="M242" i="5"/>
  <c r="L242" i="5"/>
  <c r="K242" i="5"/>
  <c r="O241" i="5"/>
  <c r="N241" i="5"/>
  <c r="M241" i="5"/>
  <c r="L241" i="5"/>
  <c r="K241" i="5"/>
  <c r="O240" i="5"/>
  <c r="N240" i="5"/>
  <c r="M240" i="5"/>
  <c r="L240" i="5"/>
  <c r="K240" i="5"/>
  <c r="O239" i="5"/>
  <c r="N239" i="5"/>
  <c r="M239" i="5"/>
  <c r="L239" i="5"/>
  <c r="K239" i="5"/>
  <c r="O238" i="5"/>
  <c r="N238" i="5"/>
  <c r="M238" i="5"/>
  <c r="L238" i="5"/>
  <c r="K238" i="5"/>
  <c r="O237" i="5"/>
  <c r="N237" i="5"/>
  <c r="M237" i="5"/>
  <c r="L237" i="5"/>
  <c r="K237" i="5"/>
  <c r="O236" i="5"/>
  <c r="N236" i="5"/>
  <c r="M236" i="5"/>
  <c r="L236" i="5"/>
  <c r="K236" i="5"/>
  <c r="O235" i="5"/>
  <c r="N235" i="5"/>
  <c r="M235" i="5"/>
  <c r="L235" i="5"/>
  <c r="K235" i="5"/>
  <c r="O234" i="5"/>
  <c r="N234" i="5"/>
  <c r="M234" i="5"/>
  <c r="L234" i="5"/>
  <c r="K234" i="5"/>
  <c r="O233" i="5"/>
  <c r="N233" i="5"/>
  <c r="M233" i="5"/>
  <c r="L233" i="5"/>
  <c r="K233" i="5"/>
  <c r="O232" i="5"/>
  <c r="N232" i="5"/>
  <c r="M232" i="5"/>
  <c r="L232" i="5"/>
  <c r="K232" i="5"/>
  <c r="O231" i="5"/>
  <c r="N231" i="5"/>
  <c r="M231" i="5"/>
  <c r="L231" i="5"/>
  <c r="K231" i="5"/>
  <c r="O230" i="5"/>
  <c r="N230" i="5"/>
  <c r="M230" i="5"/>
  <c r="L230" i="5"/>
  <c r="K230" i="5"/>
  <c r="O229" i="5"/>
  <c r="N229" i="5"/>
  <c r="M229" i="5"/>
  <c r="L229" i="5"/>
  <c r="K229" i="5"/>
  <c r="O228" i="5"/>
  <c r="N228" i="5"/>
  <c r="M228" i="5"/>
  <c r="L228" i="5"/>
  <c r="K228" i="5"/>
  <c r="O227" i="5"/>
  <c r="N227" i="5"/>
  <c r="M227" i="5"/>
  <c r="L227" i="5"/>
  <c r="K227" i="5"/>
  <c r="O226" i="5"/>
  <c r="N226" i="5"/>
  <c r="M226" i="5"/>
  <c r="L226" i="5"/>
  <c r="K226" i="5"/>
  <c r="O225" i="5"/>
  <c r="N225" i="5"/>
  <c r="M225" i="5"/>
  <c r="L225" i="5"/>
  <c r="K225" i="5"/>
  <c r="O224" i="5"/>
  <c r="N224" i="5"/>
  <c r="M224" i="5"/>
  <c r="L224" i="5"/>
  <c r="K224" i="5"/>
  <c r="O223" i="5"/>
  <c r="N223" i="5"/>
  <c r="M223" i="5"/>
  <c r="L223" i="5"/>
  <c r="K223" i="5"/>
  <c r="O222" i="5"/>
  <c r="N222" i="5"/>
  <c r="M222" i="5"/>
  <c r="L222" i="5"/>
  <c r="K222" i="5"/>
  <c r="O221" i="5"/>
  <c r="N221" i="5"/>
  <c r="M221" i="5"/>
  <c r="L221" i="5"/>
  <c r="K221" i="5"/>
  <c r="O220" i="5"/>
  <c r="N220" i="5"/>
  <c r="M220" i="5"/>
  <c r="L220" i="5"/>
  <c r="K220" i="5"/>
  <c r="O219" i="5"/>
  <c r="N219" i="5"/>
  <c r="M219" i="5"/>
  <c r="L219" i="5"/>
  <c r="K219" i="5"/>
  <c r="O218" i="5"/>
  <c r="N218" i="5"/>
  <c r="M218" i="5"/>
  <c r="L218" i="5"/>
  <c r="K218" i="5"/>
  <c r="O217" i="5"/>
  <c r="N217" i="5"/>
  <c r="M217" i="5"/>
  <c r="L217" i="5"/>
  <c r="K217" i="5"/>
  <c r="O216" i="5"/>
  <c r="N216" i="5"/>
  <c r="M216" i="5"/>
  <c r="L216" i="5"/>
  <c r="K216" i="5"/>
  <c r="O215" i="5"/>
  <c r="N215" i="5"/>
  <c r="M215" i="5"/>
  <c r="L215" i="5"/>
  <c r="K215" i="5"/>
  <c r="O214" i="5"/>
  <c r="N214" i="5"/>
  <c r="M214" i="5"/>
  <c r="L214" i="5"/>
  <c r="K214" i="5"/>
  <c r="O213" i="5"/>
  <c r="N213" i="5"/>
  <c r="M213" i="5"/>
  <c r="L213" i="5"/>
  <c r="K213" i="5"/>
  <c r="O212" i="5"/>
  <c r="N212" i="5"/>
  <c r="M212" i="5"/>
  <c r="L212" i="5"/>
  <c r="K212" i="5"/>
  <c r="O211" i="5"/>
  <c r="N211" i="5"/>
  <c r="M211" i="5"/>
  <c r="L211" i="5"/>
  <c r="K211" i="5"/>
  <c r="O210" i="5"/>
  <c r="N210" i="5"/>
  <c r="M210" i="5"/>
  <c r="L210" i="5"/>
  <c r="K210" i="5"/>
  <c r="O209" i="5"/>
  <c r="N209" i="5"/>
  <c r="M209" i="5"/>
  <c r="L209" i="5"/>
  <c r="K209" i="5"/>
  <c r="O208" i="5"/>
  <c r="N208" i="5"/>
  <c r="M208" i="5"/>
  <c r="L208" i="5"/>
  <c r="K208" i="5"/>
  <c r="O207" i="5"/>
  <c r="N207" i="5"/>
  <c r="M207" i="5"/>
  <c r="L207" i="5"/>
  <c r="K207" i="5"/>
  <c r="O206" i="5"/>
  <c r="N206" i="5"/>
  <c r="M206" i="5"/>
  <c r="L206" i="5"/>
  <c r="K206" i="5"/>
  <c r="O205" i="5"/>
  <c r="N205" i="5"/>
  <c r="M205" i="5"/>
  <c r="L205" i="5"/>
  <c r="K205" i="5"/>
  <c r="O204" i="5"/>
  <c r="N204" i="5"/>
  <c r="M204" i="5"/>
  <c r="L204" i="5"/>
  <c r="K204" i="5"/>
  <c r="O203" i="5"/>
  <c r="N203" i="5"/>
  <c r="M203" i="5"/>
  <c r="L203" i="5"/>
  <c r="K203" i="5"/>
  <c r="O202" i="5"/>
  <c r="N202" i="5"/>
  <c r="M202" i="5"/>
  <c r="L202" i="5"/>
  <c r="K202" i="5"/>
  <c r="O201" i="5"/>
  <c r="N201" i="5"/>
  <c r="M201" i="5"/>
  <c r="L201" i="5"/>
  <c r="K201" i="5"/>
  <c r="O200" i="5"/>
  <c r="N200" i="5"/>
  <c r="M200" i="5"/>
  <c r="L200" i="5"/>
  <c r="K200" i="5"/>
  <c r="O199" i="5"/>
  <c r="N199" i="5"/>
  <c r="M199" i="5"/>
  <c r="L199" i="5"/>
  <c r="K199" i="5"/>
  <c r="O198" i="5"/>
  <c r="N198" i="5"/>
  <c r="M198" i="5"/>
  <c r="L198" i="5"/>
  <c r="K198" i="5"/>
  <c r="O197" i="5"/>
  <c r="N197" i="5"/>
  <c r="M197" i="5"/>
  <c r="L197" i="5"/>
  <c r="K197" i="5"/>
  <c r="O196" i="5"/>
  <c r="N196" i="5"/>
  <c r="M196" i="5"/>
  <c r="L196" i="5"/>
  <c r="K196" i="5"/>
  <c r="O195" i="5"/>
  <c r="N195" i="5"/>
  <c r="M195" i="5"/>
  <c r="L195" i="5"/>
  <c r="K195" i="5"/>
  <c r="O194" i="5"/>
  <c r="N194" i="5"/>
  <c r="M194" i="5"/>
  <c r="L194" i="5"/>
  <c r="K194" i="5"/>
  <c r="O193" i="5"/>
  <c r="N193" i="5"/>
  <c r="M193" i="5"/>
  <c r="L193" i="5"/>
  <c r="K193" i="5"/>
  <c r="O192" i="5"/>
  <c r="N192" i="5"/>
  <c r="M192" i="5"/>
  <c r="L192" i="5"/>
  <c r="K192" i="5"/>
  <c r="O191" i="5"/>
  <c r="N191" i="5"/>
  <c r="M191" i="5"/>
  <c r="L191" i="5"/>
  <c r="K191" i="5"/>
  <c r="O190" i="5"/>
  <c r="N190" i="5"/>
  <c r="M190" i="5"/>
  <c r="L190" i="5"/>
  <c r="K190" i="5"/>
  <c r="O189" i="5"/>
  <c r="N189" i="5"/>
  <c r="M189" i="5"/>
  <c r="L189" i="5"/>
  <c r="K189" i="5"/>
  <c r="O188" i="5"/>
  <c r="N188" i="5"/>
  <c r="M188" i="5"/>
  <c r="L188" i="5"/>
  <c r="K188" i="5"/>
  <c r="O187" i="5"/>
  <c r="N187" i="5"/>
  <c r="M187" i="5"/>
  <c r="L187" i="5"/>
  <c r="K187" i="5"/>
  <c r="O186" i="5"/>
  <c r="N186" i="5"/>
  <c r="M186" i="5"/>
  <c r="L186" i="5"/>
  <c r="K186" i="5"/>
  <c r="O185" i="5"/>
  <c r="N185" i="5"/>
  <c r="M185" i="5"/>
  <c r="L185" i="5"/>
  <c r="K185" i="5"/>
  <c r="O184" i="5"/>
  <c r="N184" i="5"/>
  <c r="M184" i="5"/>
  <c r="L184" i="5"/>
  <c r="K184" i="5"/>
  <c r="O183" i="5"/>
  <c r="N183" i="5"/>
  <c r="M183" i="5"/>
  <c r="L183" i="5"/>
  <c r="K183" i="5"/>
  <c r="O182" i="5"/>
  <c r="N182" i="5"/>
  <c r="M182" i="5"/>
  <c r="L182" i="5"/>
  <c r="K182" i="5"/>
  <c r="O181" i="5"/>
  <c r="N181" i="5"/>
  <c r="M181" i="5"/>
  <c r="L181" i="5"/>
  <c r="K181" i="5"/>
  <c r="O180" i="5"/>
  <c r="N180" i="5"/>
  <c r="M180" i="5"/>
  <c r="L180" i="5"/>
  <c r="K180" i="5"/>
  <c r="O179" i="5"/>
  <c r="N179" i="5"/>
  <c r="M179" i="5"/>
  <c r="L179" i="5"/>
  <c r="K179" i="5"/>
  <c r="O178" i="5"/>
  <c r="N178" i="5"/>
  <c r="M178" i="5"/>
  <c r="L178" i="5"/>
  <c r="K178" i="5"/>
  <c r="O177" i="5"/>
  <c r="N177" i="5"/>
  <c r="M177" i="5"/>
  <c r="L177" i="5"/>
  <c r="K177" i="5"/>
  <c r="O176" i="5"/>
  <c r="N176" i="5"/>
  <c r="M176" i="5"/>
  <c r="L176" i="5"/>
  <c r="K176" i="5"/>
  <c r="O175" i="5"/>
  <c r="N175" i="5"/>
  <c r="M175" i="5"/>
  <c r="L175" i="5"/>
  <c r="K175" i="5"/>
  <c r="O174" i="5"/>
  <c r="N174" i="5"/>
  <c r="M174" i="5"/>
  <c r="L174" i="5"/>
  <c r="K174" i="5"/>
  <c r="O173" i="5"/>
  <c r="N173" i="5"/>
  <c r="M173" i="5"/>
  <c r="L173" i="5"/>
  <c r="K173" i="5"/>
  <c r="O172" i="5"/>
  <c r="N172" i="5"/>
  <c r="M172" i="5"/>
  <c r="L172" i="5"/>
  <c r="K172" i="5"/>
  <c r="O171" i="5"/>
  <c r="N171" i="5"/>
  <c r="M171" i="5"/>
  <c r="L171" i="5"/>
  <c r="K171" i="5"/>
  <c r="O170" i="5"/>
  <c r="N170" i="5"/>
  <c r="M170" i="5"/>
  <c r="L170" i="5"/>
  <c r="K170" i="5"/>
  <c r="O169" i="5"/>
  <c r="N169" i="5"/>
  <c r="M169" i="5"/>
  <c r="L169" i="5"/>
  <c r="K169" i="5"/>
  <c r="O168" i="5"/>
  <c r="N168" i="5"/>
  <c r="M168" i="5"/>
  <c r="L168" i="5"/>
  <c r="K168" i="5"/>
  <c r="O167" i="5"/>
  <c r="N167" i="5"/>
  <c r="M167" i="5"/>
  <c r="L167" i="5"/>
  <c r="K167" i="5"/>
  <c r="O166" i="5"/>
  <c r="N166" i="5"/>
  <c r="M166" i="5"/>
  <c r="L166" i="5"/>
  <c r="K166" i="5"/>
  <c r="O165" i="5"/>
  <c r="N165" i="5"/>
  <c r="M165" i="5"/>
  <c r="L165" i="5"/>
  <c r="K165" i="5"/>
  <c r="O164" i="5"/>
  <c r="N164" i="5"/>
  <c r="M164" i="5"/>
  <c r="L164" i="5"/>
  <c r="K164" i="5"/>
  <c r="O163" i="5"/>
  <c r="N163" i="5"/>
  <c r="M163" i="5"/>
  <c r="L163" i="5"/>
  <c r="K163" i="5"/>
  <c r="O162" i="5"/>
  <c r="N162" i="5"/>
  <c r="M162" i="5"/>
  <c r="L162" i="5"/>
  <c r="K162" i="5"/>
  <c r="O161" i="5"/>
  <c r="N161" i="5"/>
  <c r="M161" i="5"/>
  <c r="L161" i="5"/>
  <c r="K161" i="5"/>
  <c r="O160" i="5"/>
  <c r="N160" i="5"/>
  <c r="M160" i="5"/>
  <c r="L160" i="5"/>
  <c r="K160" i="5"/>
  <c r="O159" i="5"/>
  <c r="N159" i="5"/>
  <c r="M159" i="5"/>
  <c r="L159" i="5"/>
  <c r="K159" i="5"/>
  <c r="O158" i="5"/>
  <c r="N158" i="5"/>
  <c r="M158" i="5"/>
  <c r="L158" i="5"/>
  <c r="K158" i="5"/>
  <c r="O157" i="5"/>
  <c r="N157" i="5"/>
  <c r="M157" i="5"/>
  <c r="L157" i="5"/>
  <c r="K157" i="5"/>
  <c r="O156" i="5"/>
  <c r="N156" i="5"/>
  <c r="M156" i="5"/>
  <c r="L156" i="5"/>
  <c r="K156" i="5"/>
  <c r="O155" i="5"/>
  <c r="N155" i="5"/>
  <c r="M155" i="5"/>
  <c r="L155" i="5"/>
  <c r="K155" i="5"/>
  <c r="O154" i="5"/>
  <c r="N154" i="5"/>
  <c r="M154" i="5"/>
  <c r="L154" i="5"/>
  <c r="K154" i="5"/>
  <c r="O153" i="5"/>
  <c r="N153" i="5"/>
  <c r="M153" i="5"/>
  <c r="L153" i="5"/>
  <c r="K153" i="5"/>
  <c r="O152" i="5"/>
  <c r="N152" i="5"/>
  <c r="M152" i="5"/>
  <c r="L152" i="5"/>
  <c r="K152" i="5"/>
  <c r="O151" i="5"/>
  <c r="N151" i="5"/>
  <c r="M151" i="5"/>
  <c r="L151" i="5"/>
  <c r="K151" i="5"/>
  <c r="O150" i="5"/>
  <c r="N150" i="5"/>
  <c r="M150" i="5"/>
  <c r="L150" i="5"/>
  <c r="K150" i="5"/>
  <c r="O149" i="5"/>
  <c r="N149" i="5"/>
  <c r="M149" i="5"/>
  <c r="L149" i="5"/>
  <c r="K149" i="5"/>
  <c r="O148" i="5"/>
  <c r="N148" i="5"/>
  <c r="M148" i="5"/>
  <c r="L148" i="5"/>
  <c r="K148" i="5"/>
  <c r="O147" i="5"/>
  <c r="N147" i="5"/>
  <c r="M147" i="5"/>
  <c r="L147" i="5"/>
  <c r="K147" i="5"/>
  <c r="O146" i="5"/>
  <c r="N146" i="5"/>
  <c r="M146" i="5"/>
  <c r="L146" i="5"/>
  <c r="K146" i="5"/>
  <c r="O145" i="5"/>
  <c r="N145" i="5"/>
  <c r="M145" i="5"/>
  <c r="L145" i="5"/>
  <c r="K145" i="5"/>
  <c r="O144" i="5"/>
  <c r="N144" i="5"/>
  <c r="M144" i="5"/>
  <c r="L144" i="5"/>
  <c r="K144" i="5"/>
  <c r="O143" i="5"/>
  <c r="N143" i="5"/>
  <c r="M143" i="5"/>
  <c r="L143" i="5"/>
  <c r="K143" i="5"/>
  <c r="O142" i="5"/>
  <c r="N142" i="5"/>
  <c r="M142" i="5"/>
  <c r="L142" i="5"/>
  <c r="K142" i="5"/>
  <c r="O141" i="5"/>
  <c r="N141" i="5"/>
  <c r="M141" i="5"/>
  <c r="L141" i="5"/>
  <c r="K141" i="5"/>
  <c r="O140" i="5"/>
  <c r="N140" i="5"/>
  <c r="M140" i="5"/>
  <c r="L140" i="5"/>
  <c r="K140" i="5"/>
  <c r="O139" i="5"/>
  <c r="N139" i="5"/>
  <c r="M139" i="5"/>
  <c r="L139" i="5"/>
  <c r="K139" i="5"/>
  <c r="O138" i="5"/>
  <c r="N138" i="5"/>
  <c r="M138" i="5"/>
  <c r="L138" i="5"/>
  <c r="K138" i="5"/>
  <c r="O137" i="5"/>
  <c r="N137" i="5"/>
  <c r="M137" i="5"/>
  <c r="L137" i="5"/>
  <c r="K137" i="5"/>
  <c r="O136" i="5"/>
  <c r="N136" i="5"/>
  <c r="M136" i="5"/>
  <c r="L136" i="5"/>
  <c r="K136" i="5"/>
  <c r="O135" i="5"/>
  <c r="N135" i="5"/>
  <c r="M135" i="5"/>
  <c r="L135" i="5"/>
  <c r="K135" i="5"/>
  <c r="O134" i="5"/>
  <c r="N134" i="5"/>
  <c r="M134" i="5"/>
  <c r="L134" i="5"/>
  <c r="K134" i="5"/>
  <c r="O133" i="5"/>
  <c r="N133" i="5"/>
  <c r="M133" i="5"/>
  <c r="L133" i="5"/>
  <c r="K133" i="5"/>
  <c r="O132" i="5"/>
  <c r="N132" i="5"/>
  <c r="M132" i="5"/>
  <c r="L132" i="5"/>
  <c r="K132" i="5"/>
  <c r="O131" i="5"/>
  <c r="N131" i="5"/>
  <c r="M131" i="5"/>
  <c r="L131" i="5"/>
  <c r="K131" i="5"/>
  <c r="O130" i="5"/>
  <c r="N130" i="5"/>
  <c r="M130" i="5"/>
  <c r="L130" i="5"/>
  <c r="K130" i="5"/>
  <c r="O129" i="5"/>
  <c r="N129" i="5"/>
  <c r="M129" i="5"/>
  <c r="L129" i="5"/>
  <c r="K129" i="5"/>
  <c r="O128" i="5"/>
  <c r="N128" i="5"/>
  <c r="M128" i="5"/>
  <c r="L128" i="5"/>
  <c r="K128" i="5"/>
  <c r="O127" i="5"/>
  <c r="N127" i="5"/>
  <c r="M127" i="5"/>
  <c r="L127" i="5"/>
  <c r="K127" i="5"/>
  <c r="O126" i="5"/>
  <c r="N126" i="5"/>
  <c r="M126" i="5"/>
  <c r="L126" i="5"/>
  <c r="K126" i="5"/>
  <c r="O125" i="5"/>
  <c r="N125" i="5"/>
  <c r="M125" i="5"/>
  <c r="L125" i="5"/>
  <c r="K125" i="5"/>
  <c r="O124" i="5"/>
  <c r="N124" i="5"/>
  <c r="M124" i="5"/>
  <c r="L124" i="5"/>
  <c r="K124" i="5"/>
  <c r="O123" i="5"/>
  <c r="N123" i="5"/>
  <c r="M123" i="5"/>
  <c r="L123" i="5"/>
  <c r="K123" i="5"/>
  <c r="O122" i="5"/>
  <c r="N122" i="5"/>
  <c r="M122" i="5"/>
  <c r="L122" i="5"/>
  <c r="K122" i="5"/>
  <c r="O121" i="5"/>
  <c r="N121" i="5"/>
  <c r="M121" i="5"/>
  <c r="L121" i="5"/>
  <c r="K121" i="5"/>
  <c r="O120" i="5"/>
  <c r="N120" i="5"/>
  <c r="M120" i="5"/>
  <c r="L120" i="5"/>
  <c r="K120" i="5"/>
  <c r="O119" i="5"/>
  <c r="N119" i="5"/>
  <c r="M119" i="5"/>
  <c r="L119" i="5"/>
  <c r="K119" i="5"/>
  <c r="O118" i="5"/>
  <c r="N118" i="5"/>
  <c r="M118" i="5"/>
  <c r="L118" i="5"/>
  <c r="K118" i="5"/>
  <c r="O117" i="5"/>
  <c r="N117" i="5"/>
  <c r="M117" i="5"/>
  <c r="L117" i="5"/>
  <c r="K117" i="5"/>
  <c r="O116" i="5"/>
  <c r="N116" i="5"/>
  <c r="M116" i="5"/>
  <c r="L116" i="5"/>
  <c r="K116" i="5"/>
  <c r="O115" i="5"/>
  <c r="N115" i="5"/>
  <c r="M115" i="5"/>
  <c r="L115" i="5"/>
  <c r="K115" i="5"/>
  <c r="O114" i="5"/>
  <c r="N114" i="5"/>
  <c r="M114" i="5"/>
  <c r="L114" i="5"/>
  <c r="K114" i="5"/>
  <c r="O113" i="5"/>
  <c r="N113" i="5"/>
  <c r="M113" i="5"/>
  <c r="L113" i="5"/>
  <c r="K113" i="5"/>
  <c r="O112" i="5"/>
  <c r="N112" i="5"/>
  <c r="M112" i="5"/>
  <c r="L112" i="5"/>
  <c r="K112" i="5"/>
  <c r="O111" i="5"/>
  <c r="N111" i="5"/>
  <c r="M111" i="5"/>
  <c r="L111" i="5"/>
  <c r="K111" i="5"/>
  <c r="O110" i="5"/>
  <c r="N110" i="5"/>
  <c r="M110" i="5"/>
  <c r="L110" i="5"/>
  <c r="K110" i="5"/>
  <c r="O109" i="5"/>
  <c r="N109" i="5"/>
  <c r="M109" i="5"/>
  <c r="L109" i="5"/>
  <c r="K109" i="5"/>
  <c r="O108" i="5"/>
  <c r="N108" i="5"/>
  <c r="M108" i="5"/>
  <c r="L108" i="5"/>
  <c r="K108" i="5"/>
  <c r="O107" i="5"/>
  <c r="N107" i="5"/>
  <c r="M107" i="5"/>
  <c r="L107" i="5"/>
  <c r="K107" i="5"/>
  <c r="O106" i="5"/>
  <c r="N106" i="5"/>
  <c r="M106" i="5"/>
  <c r="L106" i="5"/>
  <c r="K106" i="5"/>
  <c r="O105" i="5"/>
  <c r="N105" i="5"/>
  <c r="M105" i="5"/>
  <c r="L105" i="5"/>
  <c r="K105" i="5"/>
  <c r="O104" i="5"/>
  <c r="N104" i="5"/>
  <c r="M104" i="5"/>
  <c r="L104" i="5"/>
  <c r="K104" i="5"/>
  <c r="O103" i="5"/>
  <c r="N103" i="5"/>
  <c r="M103" i="5"/>
  <c r="L103" i="5"/>
  <c r="K103" i="5"/>
  <c r="O102" i="5"/>
  <c r="N102" i="5"/>
  <c r="M102" i="5"/>
  <c r="L102" i="5"/>
  <c r="K102" i="5"/>
  <c r="O101" i="5"/>
  <c r="N101" i="5"/>
  <c r="M101" i="5"/>
  <c r="L101" i="5"/>
  <c r="K101" i="5"/>
  <c r="O100" i="5"/>
  <c r="N100" i="5"/>
  <c r="M100" i="5"/>
  <c r="L100" i="5"/>
  <c r="K100" i="5"/>
  <c r="O99" i="5"/>
  <c r="N99" i="5"/>
  <c r="M99" i="5"/>
  <c r="L99" i="5"/>
  <c r="K99" i="5"/>
  <c r="O98" i="5"/>
  <c r="N98" i="5"/>
  <c r="M98" i="5"/>
  <c r="L98" i="5"/>
  <c r="K98" i="5"/>
  <c r="O97" i="5"/>
  <c r="N97" i="5"/>
  <c r="M97" i="5"/>
  <c r="L97" i="5"/>
  <c r="K97" i="5"/>
  <c r="O96" i="5"/>
  <c r="N96" i="5"/>
  <c r="M96" i="5"/>
  <c r="L96" i="5"/>
  <c r="K96" i="5"/>
  <c r="O95" i="5"/>
  <c r="N95" i="5"/>
  <c r="M95" i="5"/>
  <c r="L95" i="5"/>
  <c r="K95" i="5"/>
  <c r="O94" i="5"/>
  <c r="N94" i="5"/>
  <c r="M94" i="5"/>
  <c r="L94" i="5"/>
  <c r="K94" i="5"/>
  <c r="O93" i="5"/>
  <c r="N93" i="5"/>
  <c r="M93" i="5"/>
  <c r="L93" i="5"/>
  <c r="K93" i="5"/>
  <c r="O92" i="5"/>
  <c r="N92" i="5"/>
  <c r="M92" i="5"/>
  <c r="L92" i="5"/>
  <c r="K92" i="5"/>
  <c r="O91" i="5"/>
  <c r="N91" i="5"/>
  <c r="M91" i="5"/>
  <c r="L91" i="5"/>
  <c r="K91" i="5"/>
  <c r="O90" i="5"/>
  <c r="N90" i="5"/>
  <c r="M90" i="5"/>
  <c r="L90" i="5"/>
  <c r="K90" i="5"/>
  <c r="O89" i="5"/>
  <c r="N89" i="5"/>
  <c r="M89" i="5"/>
  <c r="L89" i="5"/>
  <c r="K89" i="5"/>
  <c r="O88" i="5"/>
  <c r="N88" i="5"/>
  <c r="M88" i="5"/>
  <c r="L88" i="5"/>
  <c r="K88" i="5"/>
  <c r="O87" i="5"/>
  <c r="N87" i="5"/>
  <c r="M87" i="5"/>
  <c r="L87" i="5"/>
  <c r="K87" i="5"/>
  <c r="O86" i="5"/>
  <c r="N86" i="5"/>
  <c r="M86" i="5"/>
  <c r="L86" i="5"/>
  <c r="K86" i="5"/>
  <c r="O85" i="5"/>
  <c r="N85" i="5"/>
  <c r="M85" i="5"/>
  <c r="L85" i="5"/>
  <c r="K85" i="5"/>
  <c r="O84" i="5"/>
  <c r="N84" i="5"/>
  <c r="M84" i="5"/>
  <c r="L84" i="5"/>
  <c r="K84" i="5"/>
  <c r="O83" i="5"/>
  <c r="N83" i="5"/>
  <c r="M83" i="5"/>
  <c r="L83" i="5"/>
  <c r="K83" i="5"/>
  <c r="O82" i="5"/>
  <c r="N82" i="5"/>
  <c r="M82" i="5"/>
  <c r="L82" i="5"/>
  <c r="K82" i="5"/>
  <c r="O81" i="5"/>
  <c r="N81" i="5"/>
  <c r="M81" i="5"/>
  <c r="L81" i="5"/>
  <c r="K81" i="5"/>
  <c r="O80" i="5"/>
  <c r="N80" i="5"/>
  <c r="M80" i="5"/>
  <c r="L80" i="5"/>
  <c r="K80" i="5"/>
  <c r="O79" i="5"/>
  <c r="N79" i="5"/>
  <c r="M79" i="5"/>
  <c r="L79" i="5"/>
  <c r="K79" i="5"/>
  <c r="O78" i="5"/>
  <c r="N78" i="5"/>
  <c r="M78" i="5"/>
  <c r="L78" i="5"/>
  <c r="K78" i="5"/>
  <c r="O77" i="5"/>
  <c r="N77" i="5"/>
  <c r="M77" i="5"/>
  <c r="L77" i="5"/>
  <c r="K77" i="5"/>
  <c r="O76" i="5"/>
  <c r="N76" i="5"/>
  <c r="M76" i="5"/>
  <c r="L76" i="5"/>
  <c r="K76" i="5"/>
  <c r="O75" i="5"/>
  <c r="N75" i="5"/>
  <c r="M75" i="5"/>
  <c r="L75" i="5"/>
  <c r="K75" i="5"/>
  <c r="O74" i="5"/>
  <c r="N74" i="5"/>
  <c r="M74" i="5"/>
  <c r="L74" i="5"/>
  <c r="K74" i="5"/>
  <c r="O73" i="5"/>
  <c r="N73" i="5"/>
  <c r="M73" i="5"/>
  <c r="L73" i="5"/>
  <c r="K73" i="5"/>
  <c r="O72" i="5"/>
  <c r="N72" i="5"/>
  <c r="M72" i="5"/>
  <c r="L72" i="5"/>
  <c r="K72" i="5"/>
  <c r="O71" i="5"/>
  <c r="N71" i="5"/>
  <c r="M71" i="5"/>
  <c r="L71" i="5"/>
  <c r="K71" i="5"/>
  <c r="O70" i="5"/>
  <c r="N70" i="5"/>
  <c r="M70" i="5"/>
  <c r="L70" i="5"/>
  <c r="K70" i="5"/>
  <c r="O69" i="5"/>
  <c r="N69" i="5"/>
  <c r="M69" i="5"/>
  <c r="L69" i="5"/>
  <c r="K69" i="5"/>
  <c r="O68" i="5"/>
  <c r="N68" i="5"/>
  <c r="M68" i="5"/>
  <c r="L68" i="5"/>
  <c r="K68" i="5"/>
  <c r="O67" i="5"/>
  <c r="N67" i="5"/>
  <c r="M67" i="5"/>
  <c r="L67" i="5"/>
  <c r="K67" i="5"/>
  <c r="O66" i="5"/>
  <c r="N66" i="5"/>
  <c r="M66" i="5"/>
  <c r="L66" i="5"/>
  <c r="K66" i="5"/>
  <c r="O65" i="5"/>
  <c r="N65" i="5"/>
  <c r="M65" i="5"/>
  <c r="L65" i="5"/>
  <c r="K65" i="5"/>
  <c r="O64" i="5"/>
  <c r="N64" i="5"/>
  <c r="M64" i="5"/>
  <c r="L64" i="5"/>
  <c r="K64" i="5"/>
  <c r="O63" i="5"/>
  <c r="N63" i="5"/>
  <c r="M63" i="5"/>
  <c r="L63" i="5"/>
  <c r="K63" i="5"/>
  <c r="O62" i="5"/>
  <c r="N62" i="5"/>
  <c r="M62" i="5"/>
  <c r="L62" i="5"/>
  <c r="K62" i="5"/>
  <c r="O61" i="5"/>
  <c r="N61" i="5"/>
  <c r="M61" i="5"/>
  <c r="L61" i="5"/>
  <c r="K61" i="5"/>
  <c r="O60" i="5"/>
  <c r="N60" i="5"/>
  <c r="M60" i="5"/>
  <c r="L60" i="5"/>
  <c r="K60" i="5"/>
  <c r="O59" i="5"/>
  <c r="N59" i="5"/>
  <c r="M59" i="5"/>
  <c r="L59" i="5"/>
  <c r="K59" i="5"/>
  <c r="O58" i="5"/>
  <c r="N58" i="5"/>
  <c r="M58" i="5"/>
  <c r="L58" i="5"/>
  <c r="K58" i="5"/>
  <c r="O57" i="5"/>
  <c r="N57" i="5"/>
  <c r="M57" i="5"/>
  <c r="L57" i="5"/>
  <c r="K57" i="5"/>
  <c r="O56" i="5"/>
  <c r="N56" i="5"/>
  <c r="M56" i="5"/>
  <c r="L56" i="5"/>
  <c r="K56" i="5"/>
  <c r="O55" i="5"/>
  <c r="N55" i="5"/>
  <c r="M55" i="5"/>
  <c r="L55" i="5"/>
  <c r="K55" i="5"/>
  <c r="O54" i="5"/>
  <c r="N54" i="5"/>
  <c r="M54" i="5"/>
  <c r="L54" i="5"/>
  <c r="K54" i="5"/>
  <c r="O53" i="5"/>
  <c r="N53" i="5"/>
  <c r="M53" i="5"/>
  <c r="L53" i="5"/>
  <c r="K53" i="5"/>
  <c r="O52" i="5"/>
  <c r="N52" i="5"/>
  <c r="M52" i="5"/>
  <c r="L52" i="5"/>
  <c r="K52" i="5"/>
  <c r="O51" i="5"/>
  <c r="N51" i="5"/>
  <c r="M51" i="5"/>
  <c r="L51" i="5"/>
  <c r="K51" i="5"/>
  <c r="O50" i="5"/>
  <c r="N50" i="5"/>
  <c r="M50" i="5"/>
  <c r="L50" i="5"/>
  <c r="K50" i="5"/>
  <c r="O49" i="5"/>
  <c r="N49" i="5"/>
  <c r="M49" i="5"/>
  <c r="L49" i="5"/>
  <c r="K49" i="5"/>
  <c r="O48" i="5"/>
  <c r="N48" i="5"/>
  <c r="M48" i="5"/>
  <c r="L48" i="5"/>
  <c r="K48" i="5"/>
  <c r="O47" i="5"/>
  <c r="N47" i="5"/>
  <c r="M47" i="5"/>
  <c r="L47" i="5"/>
  <c r="K47" i="5"/>
  <c r="O46" i="5"/>
  <c r="N46" i="5"/>
  <c r="M46" i="5"/>
  <c r="L46" i="5"/>
  <c r="K46" i="5"/>
  <c r="O45" i="5"/>
  <c r="N45" i="5"/>
  <c r="M45" i="5"/>
  <c r="L45" i="5"/>
  <c r="K45" i="5"/>
  <c r="O44" i="5"/>
  <c r="N44" i="5"/>
  <c r="M44" i="5"/>
  <c r="L44" i="5"/>
  <c r="K44" i="5"/>
  <c r="O43" i="5"/>
  <c r="N43" i="5"/>
  <c r="M43" i="5"/>
  <c r="L43" i="5"/>
  <c r="K43" i="5"/>
  <c r="O42" i="5"/>
  <c r="N42" i="5"/>
  <c r="M42" i="5"/>
  <c r="L42" i="5"/>
  <c r="K42" i="5"/>
  <c r="O41" i="5"/>
  <c r="N41" i="5"/>
  <c r="M41" i="5"/>
  <c r="L41" i="5"/>
  <c r="K41" i="5"/>
  <c r="O40" i="5"/>
  <c r="N40" i="5"/>
  <c r="M40" i="5"/>
  <c r="L40" i="5"/>
  <c r="K40" i="5"/>
  <c r="O39" i="5"/>
  <c r="N39" i="5"/>
  <c r="M39" i="5"/>
  <c r="L39" i="5"/>
  <c r="K39" i="5"/>
  <c r="O38" i="5"/>
  <c r="N38" i="5"/>
  <c r="M38" i="5"/>
  <c r="L38" i="5"/>
  <c r="K38" i="5"/>
  <c r="O37" i="5"/>
  <c r="N37" i="5"/>
  <c r="M37" i="5"/>
  <c r="L37" i="5"/>
  <c r="K37" i="5"/>
  <c r="O36" i="5"/>
  <c r="N36" i="5"/>
  <c r="M36" i="5"/>
  <c r="L36" i="5"/>
  <c r="K36" i="5"/>
  <c r="O35" i="5"/>
  <c r="N35" i="5"/>
  <c r="M35" i="5"/>
  <c r="L35" i="5"/>
  <c r="K35" i="5"/>
  <c r="O34" i="5"/>
  <c r="N34" i="5"/>
  <c r="M34" i="5"/>
  <c r="L34" i="5"/>
  <c r="K34" i="5"/>
  <c r="O33" i="5"/>
  <c r="N33" i="5"/>
  <c r="M33" i="5"/>
  <c r="L33" i="5"/>
  <c r="K33" i="5"/>
  <c r="O32" i="5"/>
  <c r="N32" i="5"/>
  <c r="M32" i="5"/>
  <c r="L32" i="5"/>
  <c r="K32" i="5"/>
  <c r="O31" i="5"/>
  <c r="N31" i="5"/>
  <c r="M31" i="5"/>
  <c r="L31" i="5"/>
  <c r="K31" i="5"/>
  <c r="O30" i="5"/>
  <c r="N30" i="5"/>
  <c r="M30" i="5"/>
  <c r="L30" i="5"/>
  <c r="K30" i="5"/>
  <c r="O29" i="5"/>
  <c r="N29" i="5"/>
  <c r="M29" i="5"/>
  <c r="L29" i="5"/>
  <c r="K29" i="5"/>
  <c r="O28" i="5"/>
  <c r="N28" i="5"/>
  <c r="M28" i="5"/>
  <c r="L28" i="5"/>
  <c r="K28" i="5"/>
  <c r="O27" i="5"/>
  <c r="N27" i="5"/>
  <c r="M27" i="5"/>
  <c r="L27" i="5"/>
  <c r="K27" i="5"/>
  <c r="O26" i="5"/>
  <c r="N26" i="5"/>
  <c r="M26" i="5"/>
  <c r="L26" i="5"/>
  <c r="K26" i="5"/>
  <c r="O25" i="5"/>
  <c r="N25" i="5"/>
  <c r="M25" i="5"/>
  <c r="L25" i="5"/>
  <c r="K25" i="5"/>
  <c r="O24" i="5"/>
  <c r="N24" i="5"/>
  <c r="M24" i="5"/>
  <c r="L24" i="5"/>
  <c r="K24" i="5"/>
  <c r="O23" i="5"/>
  <c r="N23" i="5"/>
  <c r="M23" i="5"/>
  <c r="L23" i="5"/>
  <c r="K23" i="5"/>
  <c r="O22" i="5"/>
  <c r="N22" i="5"/>
  <c r="M22" i="5"/>
  <c r="L22" i="5"/>
  <c r="K22" i="5"/>
  <c r="O21" i="5"/>
  <c r="N21" i="5"/>
  <c r="M21" i="5"/>
  <c r="L21" i="5"/>
  <c r="K21" i="5"/>
  <c r="O20" i="5"/>
  <c r="N20" i="5"/>
  <c r="M20" i="5"/>
  <c r="L20" i="5"/>
  <c r="K20" i="5"/>
  <c r="O19" i="5"/>
  <c r="N19" i="5"/>
  <c r="M19" i="5"/>
  <c r="L19" i="5"/>
  <c r="K19" i="5"/>
  <c r="O18" i="5"/>
  <c r="N18" i="5"/>
  <c r="M18" i="5"/>
  <c r="L18" i="5"/>
  <c r="K18" i="5"/>
  <c r="O17" i="5"/>
  <c r="N17" i="5"/>
  <c r="M17" i="5"/>
  <c r="L17" i="5"/>
  <c r="K17" i="5"/>
  <c r="O16" i="5"/>
  <c r="N16" i="5"/>
  <c r="M16" i="5"/>
  <c r="L16" i="5"/>
  <c r="K16" i="5"/>
  <c r="O15" i="5"/>
  <c r="N15" i="5"/>
  <c r="M15" i="5"/>
  <c r="L15" i="5"/>
  <c r="K15" i="5"/>
  <c r="O14" i="5"/>
  <c r="N14" i="5"/>
  <c r="M14" i="5"/>
  <c r="L14" i="5"/>
  <c r="K14" i="5"/>
  <c r="O13" i="5"/>
  <c r="N13" i="5"/>
  <c r="M13" i="5"/>
  <c r="L13" i="5"/>
  <c r="K13" i="5"/>
  <c r="O12" i="5"/>
  <c r="N12" i="5"/>
  <c r="M12" i="5"/>
  <c r="L12" i="5"/>
  <c r="K12" i="5"/>
  <c r="O270" i="4"/>
  <c r="N270" i="4"/>
  <c r="M270" i="4"/>
  <c r="L270" i="4"/>
  <c r="K270" i="4"/>
  <c r="O269" i="4"/>
  <c r="N269" i="4"/>
  <c r="M269" i="4"/>
  <c r="L269" i="4"/>
  <c r="K269" i="4"/>
  <c r="O268" i="4"/>
  <c r="N268" i="4"/>
  <c r="M268" i="4"/>
  <c r="L268" i="4"/>
  <c r="K268" i="4"/>
  <c r="O267" i="4"/>
  <c r="N267" i="4"/>
  <c r="M267" i="4"/>
  <c r="L267" i="4"/>
  <c r="K267" i="4"/>
  <c r="O266" i="4"/>
  <c r="N266" i="4"/>
  <c r="M266" i="4"/>
  <c r="L266" i="4"/>
  <c r="K266" i="4"/>
  <c r="O265" i="4"/>
  <c r="N265" i="4"/>
  <c r="M265" i="4"/>
  <c r="L265" i="4"/>
  <c r="K265" i="4"/>
  <c r="O264" i="4"/>
  <c r="N264" i="4"/>
  <c r="M264" i="4"/>
  <c r="L264" i="4"/>
  <c r="K264" i="4"/>
  <c r="O263" i="4"/>
  <c r="N263" i="4"/>
  <c r="M263" i="4"/>
  <c r="L263" i="4"/>
  <c r="K263" i="4"/>
  <c r="O262" i="4"/>
  <c r="N262" i="4"/>
  <c r="M262" i="4"/>
  <c r="L262" i="4"/>
  <c r="K262" i="4"/>
  <c r="O261" i="4"/>
  <c r="N261" i="4"/>
  <c r="M261" i="4"/>
  <c r="L261" i="4"/>
  <c r="K261" i="4"/>
  <c r="O260" i="4"/>
  <c r="N260" i="4"/>
  <c r="M260" i="4"/>
  <c r="L260" i="4"/>
  <c r="K260" i="4"/>
  <c r="O259" i="4"/>
  <c r="N259" i="4"/>
  <c r="M259" i="4"/>
  <c r="L259" i="4"/>
  <c r="K259" i="4"/>
  <c r="O258" i="4"/>
  <c r="N258" i="4"/>
  <c r="M258" i="4"/>
  <c r="L258" i="4"/>
  <c r="K258" i="4"/>
  <c r="O257" i="4"/>
  <c r="N257" i="4"/>
  <c r="M257" i="4"/>
  <c r="L257" i="4"/>
  <c r="K257" i="4"/>
  <c r="O256" i="4"/>
  <c r="N256" i="4"/>
  <c r="M256" i="4"/>
  <c r="L256" i="4"/>
  <c r="K256" i="4"/>
  <c r="O255" i="4"/>
  <c r="N255" i="4"/>
  <c r="M255" i="4"/>
  <c r="L255" i="4"/>
  <c r="K255" i="4"/>
  <c r="O254" i="4"/>
  <c r="N254" i="4"/>
  <c r="M254" i="4"/>
  <c r="L254" i="4"/>
  <c r="K254" i="4"/>
  <c r="O253" i="4"/>
  <c r="N253" i="4"/>
  <c r="M253" i="4"/>
  <c r="L253" i="4"/>
  <c r="K253" i="4"/>
  <c r="O252" i="4"/>
  <c r="N252" i="4"/>
  <c r="M252" i="4"/>
  <c r="L252" i="4"/>
  <c r="K252" i="4"/>
  <c r="O251" i="4"/>
  <c r="N251" i="4"/>
  <c r="M251" i="4"/>
  <c r="L251" i="4"/>
  <c r="K251" i="4"/>
  <c r="O250" i="4"/>
  <c r="N250" i="4"/>
  <c r="M250" i="4"/>
  <c r="L250" i="4"/>
  <c r="K250" i="4"/>
  <c r="O249" i="4"/>
  <c r="N249" i="4"/>
  <c r="M249" i="4"/>
  <c r="L249" i="4"/>
  <c r="K249" i="4"/>
  <c r="O248" i="4"/>
  <c r="N248" i="4"/>
  <c r="M248" i="4"/>
  <c r="L248" i="4"/>
  <c r="K248" i="4"/>
  <c r="O247" i="4"/>
  <c r="N247" i="4"/>
  <c r="M247" i="4"/>
  <c r="L247" i="4"/>
  <c r="K247" i="4"/>
  <c r="O246" i="4"/>
  <c r="N246" i="4"/>
  <c r="M246" i="4"/>
  <c r="L246" i="4"/>
  <c r="K246" i="4"/>
  <c r="O245" i="4"/>
  <c r="N245" i="4"/>
  <c r="M245" i="4"/>
  <c r="L245" i="4"/>
  <c r="K245" i="4"/>
  <c r="O244" i="4"/>
  <c r="N244" i="4"/>
  <c r="M244" i="4"/>
  <c r="L244" i="4"/>
  <c r="K244" i="4"/>
  <c r="O243" i="4"/>
  <c r="N243" i="4"/>
  <c r="M243" i="4"/>
  <c r="L243" i="4"/>
  <c r="K243" i="4"/>
  <c r="O242" i="4"/>
  <c r="N242" i="4"/>
  <c r="M242" i="4"/>
  <c r="L242" i="4"/>
  <c r="K242" i="4"/>
  <c r="O241" i="4"/>
  <c r="N241" i="4"/>
  <c r="M241" i="4"/>
  <c r="L241" i="4"/>
  <c r="K241" i="4"/>
  <c r="O240" i="4"/>
  <c r="N240" i="4"/>
  <c r="M240" i="4"/>
  <c r="L240" i="4"/>
  <c r="K240" i="4"/>
  <c r="O239" i="4"/>
  <c r="N239" i="4"/>
  <c r="M239" i="4"/>
  <c r="L239" i="4"/>
  <c r="K239" i="4"/>
  <c r="O238" i="4"/>
  <c r="N238" i="4"/>
  <c r="M238" i="4"/>
  <c r="L238" i="4"/>
  <c r="K238" i="4"/>
  <c r="O237" i="4"/>
  <c r="N237" i="4"/>
  <c r="M237" i="4"/>
  <c r="L237" i="4"/>
  <c r="K237" i="4"/>
  <c r="O236" i="4"/>
  <c r="N236" i="4"/>
  <c r="M236" i="4"/>
  <c r="L236" i="4"/>
  <c r="K236" i="4"/>
  <c r="O235" i="4"/>
  <c r="N235" i="4"/>
  <c r="M235" i="4"/>
  <c r="L235" i="4"/>
  <c r="K235" i="4"/>
  <c r="O234" i="4"/>
  <c r="N234" i="4"/>
  <c r="M234" i="4"/>
  <c r="L234" i="4"/>
  <c r="K234" i="4"/>
  <c r="O233" i="4"/>
  <c r="N233" i="4"/>
  <c r="M233" i="4"/>
  <c r="L233" i="4"/>
  <c r="K233" i="4"/>
  <c r="O232" i="4"/>
  <c r="N232" i="4"/>
  <c r="M232" i="4"/>
  <c r="L232" i="4"/>
  <c r="K232" i="4"/>
  <c r="O231" i="4"/>
  <c r="N231" i="4"/>
  <c r="M231" i="4"/>
  <c r="L231" i="4"/>
  <c r="K231" i="4"/>
  <c r="O230" i="4"/>
  <c r="N230" i="4"/>
  <c r="M230" i="4"/>
  <c r="L230" i="4"/>
  <c r="K230" i="4"/>
  <c r="O229" i="4"/>
  <c r="N229" i="4"/>
  <c r="M229" i="4"/>
  <c r="L229" i="4"/>
  <c r="K229" i="4"/>
  <c r="O228" i="4"/>
  <c r="N228" i="4"/>
  <c r="M228" i="4"/>
  <c r="L228" i="4"/>
  <c r="K228" i="4"/>
  <c r="O227" i="4"/>
  <c r="N227" i="4"/>
  <c r="M227" i="4"/>
  <c r="L227" i="4"/>
  <c r="K227" i="4"/>
  <c r="O226" i="4"/>
  <c r="N226" i="4"/>
  <c r="M226" i="4"/>
  <c r="L226" i="4"/>
  <c r="K226" i="4"/>
  <c r="O225" i="4"/>
  <c r="N225" i="4"/>
  <c r="M225" i="4"/>
  <c r="L225" i="4"/>
  <c r="K225" i="4"/>
  <c r="O224" i="4"/>
  <c r="N224" i="4"/>
  <c r="M224" i="4"/>
  <c r="L224" i="4"/>
  <c r="K224" i="4"/>
  <c r="O223" i="4"/>
  <c r="N223" i="4"/>
  <c r="M223" i="4"/>
  <c r="L223" i="4"/>
  <c r="K223" i="4"/>
  <c r="O222" i="4"/>
  <c r="N222" i="4"/>
  <c r="M222" i="4"/>
  <c r="L222" i="4"/>
  <c r="K222" i="4"/>
  <c r="O221" i="4"/>
  <c r="N221" i="4"/>
  <c r="M221" i="4"/>
  <c r="L221" i="4"/>
  <c r="K221" i="4"/>
  <c r="O220" i="4"/>
  <c r="N220" i="4"/>
  <c r="M220" i="4"/>
  <c r="L220" i="4"/>
  <c r="K220" i="4"/>
  <c r="O219" i="4"/>
  <c r="N219" i="4"/>
  <c r="M219" i="4"/>
  <c r="L219" i="4"/>
  <c r="K219" i="4"/>
  <c r="O218" i="4"/>
  <c r="N218" i="4"/>
  <c r="M218" i="4"/>
  <c r="L218" i="4"/>
  <c r="K218" i="4"/>
  <c r="O217" i="4"/>
  <c r="N217" i="4"/>
  <c r="M217" i="4"/>
  <c r="L217" i="4"/>
  <c r="K217" i="4"/>
  <c r="O216" i="4"/>
  <c r="N216" i="4"/>
  <c r="M216" i="4"/>
  <c r="L216" i="4"/>
  <c r="K216" i="4"/>
  <c r="O215" i="4"/>
  <c r="N215" i="4"/>
  <c r="M215" i="4"/>
  <c r="L215" i="4"/>
  <c r="K215" i="4"/>
  <c r="O214" i="4"/>
  <c r="N214" i="4"/>
  <c r="M214" i="4"/>
  <c r="L214" i="4"/>
  <c r="K214" i="4"/>
  <c r="O213" i="4"/>
  <c r="N213" i="4"/>
  <c r="M213" i="4"/>
  <c r="L213" i="4"/>
  <c r="K213" i="4"/>
  <c r="O212" i="4"/>
  <c r="N212" i="4"/>
  <c r="M212" i="4"/>
  <c r="L212" i="4"/>
  <c r="K212" i="4"/>
  <c r="O211" i="4"/>
  <c r="N211" i="4"/>
  <c r="M211" i="4"/>
  <c r="L211" i="4"/>
  <c r="K211" i="4"/>
  <c r="O210" i="4"/>
  <c r="N210" i="4"/>
  <c r="M210" i="4"/>
  <c r="L210" i="4"/>
  <c r="K210" i="4"/>
  <c r="O209" i="4"/>
  <c r="N209" i="4"/>
  <c r="M209" i="4"/>
  <c r="L209" i="4"/>
  <c r="K209" i="4"/>
  <c r="O208" i="4"/>
  <c r="N208" i="4"/>
  <c r="M208" i="4"/>
  <c r="L208" i="4"/>
  <c r="K208" i="4"/>
  <c r="O207" i="4"/>
  <c r="N207" i="4"/>
  <c r="M207" i="4"/>
  <c r="L207" i="4"/>
  <c r="K207" i="4"/>
  <c r="O206" i="4"/>
  <c r="N206" i="4"/>
  <c r="M206" i="4"/>
  <c r="L206" i="4"/>
  <c r="K206" i="4"/>
  <c r="O205" i="4"/>
  <c r="N205" i="4"/>
  <c r="M205" i="4"/>
  <c r="L205" i="4"/>
  <c r="K205" i="4"/>
  <c r="O204" i="4"/>
  <c r="N204" i="4"/>
  <c r="M204" i="4"/>
  <c r="L204" i="4"/>
  <c r="K204" i="4"/>
  <c r="O203" i="4"/>
  <c r="N203" i="4"/>
  <c r="M203" i="4"/>
  <c r="L203" i="4"/>
  <c r="K203" i="4"/>
  <c r="O202" i="4"/>
  <c r="N202" i="4"/>
  <c r="M202" i="4"/>
  <c r="L202" i="4"/>
  <c r="K202" i="4"/>
  <c r="O201" i="4"/>
  <c r="N201" i="4"/>
  <c r="M201" i="4"/>
  <c r="L201" i="4"/>
  <c r="K201" i="4"/>
  <c r="O200" i="4"/>
  <c r="N200" i="4"/>
  <c r="M200" i="4"/>
  <c r="L200" i="4"/>
  <c r="K200" i="4"/>
  <c r="O199" i="4"/>
  <c r="N199" i="4"/>
  <c r="M199" i="4"/>
  <c r="L199" i="4"/>
  <c r="K199" i="4"/>
  <c r="O198" i="4"/>
  <c r="N198" i="4"/>
  <c r="M198" i="4"/>
  <c r="L198" i="4"/>
  <c r="K198" i="4"/>
  <c r="O197" i="4"/>
  <c r="N197" i="4"/>
  <c r="M197" i="4"/>
  <c r="L197" i="4"/>
  <c r="K197" i="4"/>
  <c r="O196" i="4"/>
  <c r="N196" i="4"/>
  <c r="M196" i="4"/>
  <c r="L196" i="4"/>
  <c r="K196" i="4"/>
  <c r="O195" i="4"/>
  <c r="N195" i="4"/>
  <c r="M195" i="4"/>
  <c r="L195" i="4"/>
  <c r="K195" i="4"/>
  <c r="O194" i="4"/>
  <c r="N194" i="4"/>
  <c r="M194" i="4"/>
  <c r="L194" i="4"/>
  <c r="K194" i="4"/>
  <c r="O193" i="4"/>
  <c r="N193" i="4"/>
  <c r="M193" i="4"/>
  <c r="L193" i="4"/>
  <c r="K193" i="4"/>
  <c r="O192" i="4"/>
  <c r="N192" i="4"/>
  <c r="M192" i="4"/>
  <c r="L192" i="4"/>
  <c r="K192" i="4"/>
  <c r="O191" i="4"/>
  <c r="N191" i="4"/>
  <c r="M191" i="4"/>
  <c r="L191" i="4"/>
  <c r="K191" i="4"/>
  <c r="O190" i="4"/>
  <c r="N190" i="4"/>
  <c r="M190" i="4"/>
  <c r="L190" i="4"/>
  <c r="K190" i="4"/>
  <c r="O189" i="4"/>
  <c r="N189" i="4"/>
  <c r="M189" i="4"/>
  <c r="L189" i="4"/>
  <c r="K189" i="4"/>
  <c r="O188" i="4"/>
  <c r="N188" i="4"/>
  <c r="M188" i="4"/>
  <c r="L188" i="4"/>
  <c r="K188" i="4"/>
  <c r="O187" i="4"/>
  <c r="N187" i="4"/>
  <c r="M187" i="4"/>
  <c r="L187" i="4"/>
  <c r="K187" i="4"/>
  <c r="O186" i="4"/>
  <c r="N186" i="4"/>
  <c r="M186" i="4"/>
  <c r="L186" i="4"/>
  <c r="K186" i="4"/>
  <c r="O185" i="4"/>
  <c r="N185" i="4"/>
  <c r="M185" i="4"/>
  <c r="L185" i="4"/>
  <c r="K185" i="4"/>
  <c r="O184" i="4"/>
  <c r="N184" i="4"/>
  <c r="M184" i="4"/>
  <c r="L184" i="4"/>
  <c r="K184" i="4"/>
  <c r="O183" i="4"/>
  <c r="N183" i="4"/>
  <c r="M183" i="4"/>
  <c r="L183" i="4"/>
  <c r="K183" i="4"/>
  <c r="O182" i="4"/>
  <c r="N182" i="4"/>
  <c r="M182" i="4"/>
  <c r="L182" i="4"/>
  <c r="K182" i="4"/>
  <c r="O181" i="4"/>
  <c r="N181" i="4"/>
  <c r="M181" i="4"/>
  <c r="L181" i="4"/>
  <c r="K181" i="4"/>
  <c r="O180" i="4"/>
  <c r="N180" i="4"/>
  <c r="M180" i="4"/>
  <c r="L180" i="4"/>
  <c r="K180" i="4"/>
  <c r="O179" i="4"/>
  <c r="N179" i="4"/>
  <c r="M179" i="4"/>
  <c r="L179" i="4"/>
  <c r="K179" i="4"/>
  <c r="O178" i="4"/>
  <c r="N178" i="4"/>
  <c r="M178" i="4"/>
  <c r="L178" i="4"/>
  <c r="K178" i="4"/>
  <c r="O177" i="4"/>
  <c r="N177" i="4"/>
  <c r="M177" i="4"/>
  <c r="L177" i="4"/>
  <c r="K177" i="4"/>
  <c r="O176" i="4"/>
  <c r="N176" i="4"/>
  <c r="M176" i="4"/>
  <c r="L176" i="4"/>
  <c r="K176" i="4"/>
  <c r="O175" i="4"/>
  <c r="N175" i="4"/>
  <c r="M175" i="4"/>
  <c r="L175" i="4"/>
  <c r="K175" i="4"/>
  <c r="O174" i="4"/>
  <c r="N174" i="4"/>
  <c r="M174" i="4"/>
  <c r="L174" i="4"/>
  <c r="K174" i="4"/>
  <c r="O173" i="4"/>
  <c r="N173" i="4"/>
  <c r="M173" i="4"/>
  <c r="L173" i="4"/>
  <c r="K173" i="4"/>
  <c r="O172" i="4"/>
  <c r="N172" i="4"/>
  <c r="M172" i="4"/>
  <c r="L172" i="4"/>
  <c r="K172" i="4"/>
  <c r="O171" i="4"/>
  <c r="N171" i="4"/>
  <c r="M171" i="4"/>
  <c r="L171" i="4"/>
  <c r="K171" i="4"/>
  <c r="O170" i="4"/>
  <c r="N170" i="4"/>
  <c r="M170" i="4"/>
  <c r="L170" i="4"/>
  <c r="K170" i="4"/>
  <c r="O169" i="4"/>
  <c r="N169" i="4"/>
  <c r="M169" i="4"/>
  <c r="L169" i="4"/>
  <c r="K169" i="4"/>
  <c r="O168" i="4"/>
  <c r="N168" i="4"/>
  <c r="M168" i="4"/>
  <c r="L168" i="4"/>
  <c r="K168" i="4"/>
  <c r="O167" i="4"/>
  <c r="N167" i="4"/>
  <c r="M167" i="4"/>
  <c r="L167" i="4"/>
  <c r="K167" i="4"/>
  <c r="O166" i="4"/>
  <c r="N166" i="4"/>
  <c r="M166" i="4"/>
  <c r="L166" i="4"/>
  <c r="K166" i="4"/>
  <c r="O165" i="4"/>
  <c r="N165" i="4"/>
  <c r="M165" i="4"/>
  <c r="L165" i="4"/>
  <c r="K165" i="4"/>
  <c r="O164" i="4"/>
  <c r="N164" i="4"/>
  <c r="M164" i="4"/>
  <c r="L164" i="4"/>
  <c r="K164" i="4"/>
  <c r="O163" i="4"/>
  <c r="N163" i="4"/>
  <c r="M163" i="4"/>
  <c r="L163" i="4"/>
  <c r="K163" i="4"/>
  <c r="O162" i="4"/>
  <c r="N162" i="4"/>
  <c r="M162" i="4"/>
  <c r="L162" i="4"/>
  <c r="K162" i="4"/>
  <c r="O161" i="4"/>
  <c r="N161" i="4"/>
  <c r="M161" i="4"/>
  <c r="L161" i="4"/>
  <c r="K161" i="4"/>
  <c r="O160" i="4"/>
  <c r="N160" i="4"/>
  <c r="M160" i="4"/>
  <c r="L160" i="4"/>
  <c r="K160" i="4"/>
  <c r="O159" i="4"/>
  <c r="N159" i="4"/>
  <c r="M159" i="4"/>
  <c r="L159" i="4"/>
  <c r="K159" i="4"/>
  <c r="O158" i="4"/>
  <c r="N158" i="4"/>
  <c r="M158" i="4"/>
  <c r="L158" i="4"/>
  <c r="K158" i="4"/>
  <c r="O157" i="4"/>
  <c r="N157" i="4"/>
  <c r="M157" i="4"/>
  <c r="L157" i="4"/>
  <c r="K157" i="4"/>
  <c r="O156" i="4"/>
  <c r="N156" i="4"/>
  <c r="M156" i="4"/>
  <c r="L156" i="4"/>
  <c r="K156" i="4"/>
  <c r="O155" i="4"/>
  <c r="N155" i="4"/>
  <c r="M155" i="4"/>
  <c r="L155" i="4"/>
  <c r="K155" i="4"/>
  <c r="O154" i="4"/>
  <c r="N154" i="4"/>
  <c r="M154" i="4"/>
  <c r="L154" i="4"/>
  <c r="K154" i="4"/>
  <c r="O153" i="4"/>
  <c r="N153" i="4"/>
  <c r="M153" i="4"/>
  <c r="L153" i="4"/>
  <c r="K153" i="4"/>
  <c r="O152" i="4"/>
  <c r="N152" i="4"/>
  <c r="M152" i="4"/>
  <c r="L152" i="4"/>
  <c r="K152" i="4"/>
  <c r="O151" i="4"/>
  <c r="N151" i="4"/>
  <c r="M151" i="4"/>
  <c r="L151" i="4"/>
  <c r="K151" i="4"/>
  <c r="O150" i="4"/>
  <c r="N150" i="4"/>
  <c r="M150" i="4"/>
  <c r="L150" i="4"/>
  <c r="K150" i="4"/>
  <c r="O149" i="4"/>
  <c r="N149" i="4"/>
  <c r="M149" i="4"/>
  <c r="L149" i="4"/>
  <c r="K149" i="4"/>
  <c r="O148" i="4"/>
  <c r="N148" i="4"/>
  <c r="M148" i="4"/>
  <c r="L148" i="4"/>
  <c r="K148" i="4"/>
  <c r="O147" i="4"/>
  <c r="N147" i="4"/>
  <c r="M147" i="4"/>
  <c r="L147" i="4"/>
  <c r="K147" i="4"/>
  <c r="O146" i="4"/>
  <c r="N146" i="4"/>
  <c r="M146" i="4"/>
  <c r="L146" i="4"/>
  <c r="K146" i="4"/>
  <c r="O145" i="4"/>
  <c r="N145" i="4"/>
  <c r="M145" i="4"/>
  <c r="L145" i="4"/>
  <c r="K145" i="4"/>
  <c r="O144" i="4"/>
  <c r="N144" i="4"/>
  <c r="M144" i="4"/>
  <c r="L144" i="4"/>
  <c r="K144" i="4"/>
  <c r="O143" i="4"/>
  <c r="N143" i="4"/>
  <c r="M143" i="4"/>
  <c r="L143" i="4"/>
  <c r="K143" i="4"/>
  <c r="O142" i="4"/>
  <c r="N142" i="4"/>
  <c r="M142" i="4"/>
  <c r="L142" i="4"/>
  <c r="K142" i="4"/>
  <c r="O141" i="4"/>
  <c r="N141" i="4"/>
  <c r="M141" i="4"/>
  <c r="L141" i="4"/>
  <c r="K141" i="4"/>
  <c r="O140" i="4"/>
  <c r="N140" i="4"/>
  <c r="M140" i="4"/>
  <c r="L140" i="4"/>
  <c r="K140" i="4"/>
  <c r="O139" i="4"/>
  <c r="N139" i="4"/>
  <c r="M139" i="4"/>
  <c r="L139" i="4"/>
  <c r="K139" i="4"/>
  <c r="O138" i="4"/>
  <c r="N138" i="4"/>
  <c r="M138" i="4"/>
  <c r="L138" i="4"/>
  <c r="K138" i="4"/>
  <c r="O137" i="4"/>
  <c r="N137" i="4"/>
  <c r="M137" i="4"/>
  <c r="L137" i="4"/>
  <c r="K137" i="4"/>
  <c r="O136" i="4"/>
  <c r="N136" i="4"/>
  <c r="M136" i="4"/>
  <c r="L136" i="4"/>
  <c r="K136" i="4"/>
  <c r="O135" i="4"/>
  <c r="N135" i="4"/>
  <c r="M135" i="4"/>
  <c r="L135" i="4"/>
  <c r="K135" i="4"/>
  <c r="O134" i="4"/>
  <c r="N134" i="4"/>
  <c r="M134" i="4"/>
  <c r="L134" i="4"/>
  <c r="K134" i="4"/>
  <c r="O133" i="4"/>
  <c r="N133" i="4"/>
  <c r="M133" i="4"/>
  <c r="L133" i="4"/>
  <c r="K133" i="4"/>
  <c r="O132" i="4"/>
  <c r="N132" i="4"/>
  <c r="M132" i="4"/>
  <c r="L132" i="4"/>
  <c r="K132" i="4"/>
  <c r="O131" i="4"/>
  <c r="N131" i="4"/>
  <c r="M131" i="4"/>
  <c r="L131" i="4"/>
  <c r="K131" i="4"/>
  <c r="O130" i="4"/>
  <c r="N130" i="4"/>
  <c r="M130" i="4"/>
  <c r="L130" i="4"/>
  <c r="K130" i="4"/>
  <c r="O129" i="4"/>
  <c r="N129" i="4"/>
  <c r="M129" i="4"/>
  <c r="L129" i="4"/>
  <c r="K129" i="4"/>
  <c r="O128" i="4"/>
  <c r="N128" i="4"/>
  <c r="M128" i="4"/>
  <c r="L128" i="4"/>
  <c r="K128" i="4"/>
  <c r="O127" i="4"/>
  <c r="N127" i="4"/>
  <c r="M127" i="4"/>
  <c r="L127" i="4"/>
  <c r="K127" i="4"/>
  <c r="O126" i="4"/>
  <c r="N126" i="4"/>
  <c r="M126" i="4"/>
  <c r="L126" i="4"/>
  <c r="K126" i="4"/>
  <c r="O125" i="4"/>
  <c r="N125" i="4"/>
  <c r="M125" i="4"/>
  <c r="L125" i="4"/>
  <c r="K125" i="4"/>
  <c r="O124" i="4"/>
  <c r="N124" i="4"/>
  <c r="M124" i="4"/>
  <c r="L124" i="4"/>
  <c r="K124" i="4"/>
  <c r="O123" i="4"/>
  <c r="N123" i="4"/>
  <c r="M123" i="4"/>
  <c r="L123" i="4"/>
  <c r="K123" i="4"/>
  <c r="O122" i="4"/>
  <c r="N122" i="4"/>
  <c r="M122" i="4"/>
  <c r="L122" i="4"/>
  <c r="K122" i="4"/>
  <c r="O121" i="4"/>
  <c r="N121" i="4"/>
  <c r="M121" i="4"/>
  <c r="L121" i="4"/>
  <c r="K121" i="4"/>
  <c r="O120" i="4"/>
  <c r="N120" i="4"/>
  <c r="M120" i="4"/>
  <c r="L120" i="4"/>
  <c r="K120" i="4"/>
  <c r="O119" i="4"/>
  <c r="N119" i="4"/>
  <c r="M119" i="4"/>
  <c r="L119" i="4"/>
  <c r="K119" i="4"/>
  <c r="O118" i="4"/>
  <c r="N118" i="4"/>
  <c r="M118" i="4"/>
  <c r="L118" i="4"/>
  <c r="K118" i="4"/>
  <c r="O117" i="4"/>
  <c r="N117" i="4"/>
  <c r="M117" i="4"/>
  <c r="L117" i="4"/>
  <c r="K117" i="4"/>
  <c r="O116" i="4"/>
  <c r="N116" i="4"/>
  <c r="M116" i="4"/>
  <c r="L116" i="4"/>
  <c r="K116" i="4"/>
  <c r="O115" i="4"/>
  <c r="N115" i="4"/>
  <c r="M115" i="4"/>
  <c r="L115" i="4"/>
  <c r="K115" i="4"/>
  <c r="O114" i="4"/>
  <c r="N114" i="4"/>
  <c r="M114" i="4"/>
  <c r="L114" i="4"/>
  <c r="K114" i="4"/>
  <c r="O113" i="4"/>
  <c r="N113" i="4"/>
  <c r="M113" i="4"/>
  <c r="L113" i="4"/>
  <c r="K113" i="4"/>
  <c r="O112" i="4"/>
  <c r="N112" i="4"/>
  <c r="M112" i="4"/>
  <c r="L112" i="4"/>
  <c r="K112" i="4"/>
  <c r="O111" i="4"/>
  <c r="N111" i="4"/>
  <c r="M111" i="4"/>
  <c r="L111" i="4"/>
  <c r="K111" i="4"/>
  <c r="O110" i="4"/>
  <c r="N110" i="4"/>
  <c r="M110" i="4"/>
  <c r="L110" i="4"/>
  <c r="K110" i="4"/>
  <c r="O109" i="4"/>
  <c r="N109" i="4"/>
  <c r="M109" i="4"/>
  <c r="L109" i="4"/>
  <c r="K109" i="4"/>
  <c r="O108" i="4"/>
  <c r="N108" i="4"/>
  <c r="M108" i="4"/>
  <c r="L108" i="4"/>
  <c r="K108" i="4"/>
  <c r="O107" i="4"/>
  <c r="N107" i="4"/>
  <c r="M107" i="4"/>
  <c r="L107" i="4"/>
  <c r="K107" i="4"/>
  <c r="O106" i="4"/>
  <c r="N106" i="4"/>
  <c r="M106" i="4"/>
  <c r="L106" i="4"/>
  <c r="K106" i="4"/>
  <c r="O105" i="4"/>
  <c r="N105" i="4"/>
  <c r="M105" i="4"/>
  <c r="L105" i="4"/>
  <c r="K105" i="4"/>
  <c r="O104" i="4"/>
  <c r="N104" i="4"/>
  <c r="M104" i="4"/>
  <c r="L104" i="4"/>
  <c r="K104" i="4"/>
  <c r="O103" i="4"/>
  <c r="N103" i="4"/>
  <c r="M103" i="4"/>
  <c r="L103" i="4"/>
  <c r="K103" i="4"/>
  <c r="O102" i="4"/>
  <c r="N102" i="4"/>
  <c r="M102" i="4"/>
  <c r="L102" i="4"/>
  <c r="K102" i="4"/>
  <c r="O101" i="4"/>
  <c r="N101" i="4"/>
  <c r="M101" i="4"/>
  <c r="L101" i="4"/>
  <c r="K101" i="4"/>
  <c r="O100" i="4"/>
  <c r="N100" i="4"/>
  <c r="M100" i="4"/>
  <c r="L100" i="4"/>
  <c r="K100" i="4"/>
  <c r="O99" i="4"/>
  <c r="N99" i="4"/>
  <c r="M99" i="4"/>
  <c r="L99" i="4"/>
  <c r="K99" i="4"/>
  <c r="O98" i="4"/>
  <c r="N98" i="4"/>
  <c r="M98" i="4"/>
  <c r="L98" i="4"/>
  <c r="K98" i="4"/>
  <c r="O97" i="4"/>
  <c r="N97" i="4"/>
  <c r="M97" i="4"/>
  <c r="L97" i="4"/>
  <c r="K97" i="4"/>
  <c r="O96" i="4"/>
  <c r="N96" i="4"/>
  <c r="M96" i="4"/>
  <c r="L96" i="4"/>
  <c r="K96" i="4"/>
  <c r="O95" i="4"/>
  <c r="N95" i="4"/>
  <c r="M95" i="4"/>
  <c r="L95" i="4"/>
  <c r="K95" i="4"/>
  <c r="O94" i="4"/>
  <c r="N94" i="4"/>
  <c r="M94" i="4"/>
  <c r="L94" i="4"/>
  <c r="K94" i="4"/>
  <c r="O93" i="4"/>
  <c r="N93" i="4"/>
  <c r="M93" i="4"/>
  <c r="L93" i="4"/>
  <c r="K93" i="4"/>
  <c r="O92" i="4"/>
  <c r="N92" i="4"/>
  <c r="M92" i="4"/>
  <c r="L92" i="4"/>
  <c r="K92" i="4"/>
  <c r="O91" i="4"/>
  <c r="N91" i="4"/>
  <c r="M91" i="4"/>
  <c r="L91" i="4"/>
  <c r="K91" i="4"/>
  <c r="O90" i="4"/>
  <c r="N90" i="4"/>
  <c r="M90" i="4"/>
  <c r="L90" i="4"/>
  <c r="K90" i="4"/>
  <c r="O89" i="4"/>
  <c r="N89" i="4"/>
  <c r="M89" i="4"/>
  <c r="L89" i="4"/>
  <c r="K89" i="4"/>
  <c r="O88" i="4"/>
  <c r="N88" i="4"/>
  <c r="M88" i="4"/>
  <c r="L88" i="4"/>
  <c r="K88" i="4"/>
  <c r="O87" i="4"/>
  <c r="N87" i="4"/>
  <c r="M87" i="4"/>
  <c r="L87" i="4"/>
  <c r="K87" i="4"/>
  <c r="O86" i="4"/>
  <c r="N86" i="4"/>
  <c r="M86" i="4"/>
  <c r="L86" i="4"/>
  <c r="K86" i="4"/>
  <c r="O85" i="4"/>
  <c r="N85" i="4"/>
  <c r="M85" i="4"/>
  <c r="L85" i="4"/>
  <c r="K85" i="4"/>
  <c r="O84" i="4"/>
  <c r="N84" i="4"/>
  <c r="M84" i="4"/>
  <c r="L84" i="4"/>
  <c r="K84" i="4"/>
  <c r="O83" i="4"/>
  <c r="N83" i="4"/>
  <c r="M83" i="4"/>
  <c r="L83" i="4"/>
  <c r="K83" i="4"/>
  <c r="O82" i="4"/>
  <c r="N82" i="4"/>
  <c r="M82" i="4"/>
  <c r="L82" i="4"/>
  <c r="K82" i="4"/>
  <c r="O81" i="4"/>
  <c r="N81" i="4"/>
  <c r="M81" i="4"/>
  <c r="L81" i="4"/>
  <c r="K81" i="4"/>
  <c r="O80" i="4"/>
  <c r="N80" i="4"/>
  <c r="M80" i="4"/>
  <c r="L80" i="4"/>
  <c r="K80" i="4"/>
  <c r="O79" i="4"/>
  <c r="N79" i="4"/>
  <c r="M79" i="4"/>
  <c r="L79" i="4"/>
  <c r="K79" i="4"/>
  <c r="O78" i="4"/>
  <c r="N78" i="4"/>
  <c r="M78" i="4"/>
  <c r="L78" i="4"/>
  <c r="K78" i="4"/>
  <c r="O77" i="4"/>
  <c r="N77" i="4"/>
  <c r="M77" i="4"/>
  <c r="L77" i="4"/>
  <c r="K77" i="4"/>
  <c r="O76" i="4"/>
  <c r="N76" i="4"/>
  <c r="M76" i="4"/>
  <c r="L76" i="4"/>
  <c r="K76" i="4"/>
  <c r="O75" i="4"/>
  <c r="N75" i="4"/>
  <c r="M75" i="4"/>
  <c r="L75" i="4"/>
  <c r="K75" i="4"/>
  <c r="O74" i="4"/>
  <c r="N74" i="4"/>
  <c r="M74" i="4"/>
  <c r="L74" i="4"/>
  <c r="K74" i="4"/>
  <c r="O73" i="4"/>
  <c r="N73" i="4"/>
  <c r="M73" i="4"/>
  <c r="L73" i="4"/>
  <c r="K73" i="4"/>
  <c r="O72" i="4"/>
  <c r="N72" i="4"/>
  <c r="M72" i="4"/>
  <c r="L72" i="4"/>
  <c r="K72" i="4"/>
  <c r="O71" i="4"/>
  <c r="N71" i="4"/>
  <c r="M71" i="4"/>
  <c r="L71" i="4"/>
  <c r="K71" i="4"/>
  <c r="O70" i="4"/>
  <c r="N70" i="4"/>
  <c r="M70" i="4"/>
  <c r="L70" i="4"/>
  <c r="K70" i="4"/>
  <c r="O69" i="4"/>
  <c r="N69" i="4"/>
  <c r="M69" i="4"/>
  <c r="L69" i="4"/>
  <c r="K69" i="4"/>
  <c r="O68" i="4"/>
  <c r="N68" i="4"/>
  <c r="M68" i="4"/>
  <c r="L68" i="4"/>
  <c r="K68" i="4"/>
  <c r="O67" i="4"/>
  <c r="N67" i="4"/>
  <c r="M67" i="4"/>
  <c r="L67" i="4"/>
  <c r="K67" i="4"/>
  <c r="O66" i="4"/>
  <c r="N66" i="4"/>
  <c r="M66" i="4"/>
  <c r="L66" i="4"/>
  <c r="K66" i="4"/>
  <c r="O65" i="4"/>
  <c r="N65" i="4"/>
  <c r="M65" i="4"/>
  <c r="L65" i="4"/>
  <c r="K65" i="4"/>
  <c r="O64" i="4"/>
  <c r="N64" i="4"/>
  <c r="M64" i="4"/>
  <c r="L64" i="4"/>
  <c r="K64" i="4"/>
  <c r="O63" i="4"/>
  <c r="N63" i="4"/>
  <c r="M63" i="4"/>
  <c r="L63" i="4"/>
  <c r="K63" i="4"/>
  <c r="O62" i="4"/>
  <c r="N62" i="4"/>
  <c r="M62" i="4"/>
  <c r="L62" i="4"/>
  <c r="K62" i="4"/>
  <c r="O61" i="4"/>
  <c r="N61" i="4"/>
  <c r="M61" i="4"/>
  <c r="L61" i="4"/>
  <c r="K61" i="4"/>
  <c r="O60" i="4"/>
  <c r="N60" i="4"/>
  <c r="M60" i="4"/>
  <c r="L60" i="4"/>
  <c r="K60" i="4"/>
  <c r="O59" i="4"/>
  <c r="N59" i="4"/>
  <c r="M59" i="4"/>
  <c r="L59" i="4"/>
  <c r="K59" i="4"/>
  <c r="O58" i="4"/>
  <c r="N58" i="4"/>
  <c r="M58" i="4"/>
  <c r="L58" i="4"/>
  <c r="K58" i="4"/>
  <c r="O57" i="4"/>
  <c r="N57" i="4"/>
  <c r="M57" i="4"/>
  <c r="L57" i="4"/>
  <c r="K57" i="4"/>
  <c r="O56" i="4"/>
  <c r="N56" i="4"/>
  <c r="M56" i="4"/>
  <c r="L56" i="4"/>
  <c r="K56" i="4"/>
  <c r="O55" i="4"/>
  <c r="N55" i="4"/>
  <c r="M55" i="4"/>
  <c r="L55" i="4"/>
  <c r="K55" i="4"/>
  <c r="O54" i="4"/>
  <c r="N54" i="4"/>
  <c r="M54" i="4"/>
  <c r="L54" i="4"/>
  <c r="K54" i="4"/>
  <c r="O53" i="4"/>
  <c r="N53" i="4"/>
  <c r="M53" i="4"/>
  <c r="L53" i="4"/>
  <c r="K53" i="4"/>
  <c r="O52" i="4"/>
  <c r="N52" i="4"/>
  <c r="M52" i="4"/>
  <c r="L52" i="4"/>
  <c r="K52" i="4"/>
  <c r="O51" i="4"/>
  <c r="N51" i="4"/>
  <c r="M51" i="4"/>
  <c r="L51" i="4"/>
  <c r="K51" i="4"/>
  <c r="O50" i="4"/>
  <c r="N50" i="4"/>
  <c r="M50" i="4"/>
  <c r="L50" i="4"/>
  <c r="K50" i="4"/>
  <c r="O49" i="4"/>
  <c r="N49" i="4"/>
  <c r="M49" i="4"/>
  <c r="L49" i="4"/>
  <c r="K49" i="4"/>
  <c r="O48" i="4"/>
  <c r="N48" i="4"/>
  <c r="M48" i="4"/>
  <c r="L48" i="4"/>
  <c r="K48" i="4"/>
  <c r="O47" i="4"/>
  <c r="N47" i="4"/>
  <c r="M47" i="4"/>
  <c r="L47" i="4"/>
  <c r="K47" i="4"/>
  <c r="O46" i="4"/>
  <c r="N46" i="4"/>
  <c r="M46" i="4"/>
  <c r="L46" i="4"/>
  <c r="K46" i="4"/>
  <c r="O45" i="4"/>
  <c r="N45" i="4"/>
  <c r="M45" i="4"/>
  <c r="L45" i="4"/>
  <c r="K45" i="4"/>
  <c r="O44" i="4"/>
  <c r="N44" i="4"/>
  <c r="M44" i="4"/>
  <c r="L44" i="4"/>
  <c r="K44" i="4"/>
  <c r="O43" i="4"/>
  <c r="N43" i="4"/>
  <c r="M43" i="4"/>
  <c r="L43" i="4"/>
  <c r="K43" i="4"/>
  <c r="O42" i="4"/>
  <c r="N42" i="4"/>
  <c r="M42" i="4"/>
  <c r="L42" i="4"/>
  <c r="K42" i="4"/>
  <c r="O41" i="4"/>
  <c r="N41" i="4"/>
  <c r="M41" i="4"/>
  <c r="L41" i="4"/>
  <c r="K41" i="4"/>
  <c r="O40" i="4"/>
  <c r="N40" i="4"/>
  <c r="M40" i="4"/>
  <c r="L40" i="4"/>
  <c r="K40" i="4"/>
  <c r="O39" i="4"/>
  <c r="N39" i="4"/>
  <c r="M39" i="4"/>
  <c r="L39" i="4"/>
  <c r="K39" i="4"/>
  <c r="O38" i="4"/>
  <c r="N38" i="4"/>
  <c r="M38" i="4"/>
  <c r="L38" i="4"/>
  <c r="K38" i="4"/>
  <c r="O37" i="4"/>
  <c r="N37" i="4"/>
  <c r="M37" i="4"/>
  <c r="L37" i="4"/>
  <c r="K37" i="4"/>
  <c r="O36" i="4"/>
  <c r="N36" i="4"/>
  <c r="M36" i="4"/>
  <c r="L36" i="4"/>
  <c r="K36" i="4"/>
  <c r="O35" i="4"/>
  <c r="N35" i="4"/>
  <c r="M35" i="4"/>
  <c r="L35" i="4"/>
  <c r="K35" i="4"/>
  <c r="O34" i="4"/>
  <c r="N34" i="4"/>
  <c r="M34" i="4"/>
  <c r="L34" i="4"/>
  <c r="K34" i="4"/>
  <c r="O33" i="4"/>
  <c r="N33" i="4"/>
  <c r="M33" i="4"/>
  <c r="L33" i="4"/>
  <c r="K33" i="4"/>
  <c r="O32" i="4"/>
  <c r="N32" i="4"/>
  <c r="M32" i="4"/>
  <c r="L32" i="4"/>
  <c r="K32" i="4"/>
  <c r="O31" i="4"/>
  <c r="N31" i="4"/>
  <c r="M31" i="4"/>
  <c r="L31" i="4"/>
  <c r="K31" i="4"/>
  <c r="O30" i="4"/>
  <c r="N30" i="4"/>
  <c r="M30" i="4"/>
  <c r="L30" i="4"/>
  <c r="K30" i="4"/>
  <c r="O29" i="4"/>
  <c r="N29" i="4"/>
  <c r="M29" i="4"/>
  <c r="L29" i="4"/>
  <c r="K29" i="4"/>
  <c r="O28" i="4"/>
  <c r="N28" i="4"/>
  <c r="M28" i="4"/>
  <c r="L28" i="4"/>
  <c r="K28" i="4"/>
  <c r="O27" i="4"/>
  <c r="N27" i="4"/>
  <c r="M27" i="4"/>
  <c r="L27" i="4"/>
  <c r="K27" i="4"/>
  <c r="O26" i="4"/>
  <c r="N26" i="4"/>
  <c r="M26" i="4"/>
  <c r="L26" i="4"/>
  <c r="K26" i="4"/>
  <c r="O25" i="4"/>
  <c r="N25" i="4"/>
  <c r="M25" i="4"/>
  <c r="L25" i="4"/>
  <c r="K25" i="4"/>
  <c r="O24" i="4"/>
  <c r="N24" i="4"/>
  <c r="M24" i="4"/>
  <c r="L24" i="4"/>
  <c r="K24" i="4"/>
  <c r="O23" i="4"/>
  <c r="N23" i="4"/>
  <c r="M23" i="4"/>
  <c r="L23" i="4"/>
  <c r="K23" i="4"/>
  <c r="O22" i="4"/>
  <c r="N22" i="4"/>
  <c r="M22" i="4"/>
  <c r="L22" i="4"/>
  <c r="K22" i="4"/>
  <c r="O21" i="4"/>
  <c r="N21" i="4"/>
  <c r="M21" i="4"/>
  <c r="L21" i="4"/>
  <c r="K21" i="4"/>
  <c r="O20" i="4"/>
  <c r="N20" i="4"/>
  <c r="M20" i="4"/>
  <c r="L20" i="4"/>
  <c r="K20" i="4"/>
  <c r="O19" i="4"/>
  <c r="N19" i="4"/>
  <c r="M19" i="4"/>
  <c r="L19" i="4"/>
  <c r="K19" i="4"/>
  <c r="O18" i="4"/>
  <c r="N18" i="4"/>
  <c r="M18" i="4"/>
  <c r="L18" i="4"/>
  <c r="K18" i="4"/>
  <c r="O17" i="4"/>
  <c r="N17" i="4"/>
  <c r="M17" i="4"/>
  <c r="L17" i="4"/>
  <c r="K17" i="4"/>
  <c r="O16" i="4"/>
  <c r="N16" i="4"/>
  <c r="M16" i="4"/>
  <c r="L16" i="4"/>
  <c r="K16" i="4"/>
  <c r="O15" i="4"/>
  <c r="N15" i="4"/>
  <c r="M15" i="4"/>
  <c r="L15" i="4"/>
  <c r="K15" i="4"/>
  <c r="O14" i="4"/>
  <c r="N14" i="4"/>
  <c r="M14" i="4"/>
  <c r="L14" i="4"/>
  <c r="K14" i="4"/>
  <c r="O13" i="4"/>
  <c r="N13" i="4"/>
  <c r="M13" i="4"/>
  <c r="L13" i="4"/>
  <c r="K13" i="4"/>
  <c r="O12" i="4"/>
  <c r="N12" i="4"/>
  <c r="M12" i="4"/>
  <c r="L12" i="4"/>
  <c r="K12" i="4"/>
  <c r="O270" i="3"/>
  <c r="N270" i="3"/>
  <c r="M270" i="3"/>
  <c r="L270" i="3"/>
  <c r="K270" i="3"/>
  <c r="O269" i="3"/>
  <c r="N269" i="3"/>
  <c r="M269" i="3"/>
  <c r="L269" i="3"/>
  <c r="K269" i="3"/>
  <c r="O268" i="3"/>
  <c r="N268" i="3"/>
  <c r="M268" i="3"/>
  <c r="L268" i="3"/>
  <c r="K268" i="3"/>
  <c r="O267" i="3"/>
  <c r="N267" i="3"/>
  <c r="M267" i="3"/>
  <c r="L267" i="3"/>
  <c r="K267" i="3"/>
  <c r="O266" i="3"/>
  <c r="N266" i="3"/>
  <c r="M266" i="3"/>
  <c r="L266" i="3"/>
  <c r="K266" i="3"/>
  <c r="O265" i="3"/>
  <c r="N265" i="3"/>
  <c r="M265" i="3"/>
  <c r="L265" i="3"/>
  <c r="K265" i="3"/>
  <c r="O264" i="3"/>
  <c r="N264" i="3"/>
  <c r="M264" i="3"/>
  <c r="L264" i="3"/>
  <c r="K264" i="3"/>
  <c r="O263" i="3"/>
  <c r="N263" i="3"/>
  <c r="M263" i="3"/>
  <c r="L263" i="3"/>
  <c r="K263" i="3"/>
  <c r="O262" i="3"/>
  <c r="N262" i="3"/>
  <c r="M262" i="3"/>
  <c r="L262" i="3"/>
  <c r="K262" i="3"/>
  <c r="O261" i="3"/>
  <c r="N261" i="3"/>
  <c r="M261" i="3"/>
  <c r="L261" i="3"/>
  <c r="K261" i="3"/>
  <c r="O260" i="3"/>
  <c r="N260" i="3"/>
  <c r="M260" i="3"/>
  <c r="L260" i="3"/>
  <c r="K260" i="3"/>
  <c r="O259" i="3"/>
  <c r="N259" i="3"/>
  <c r="M259" i="3"/>
  <c r="L259" i="3"/>
  <c r="K259" i="3"/>
  <c r="O258" i="3"/>
  <c r="N258" i="3"/>
  <c r="M258" i="3"/>
  <c r="L258" i="3"/>
  <c r="K258" i="3"/>
  <c r="O257" i="3"/>
  <c r="N257" i="3"/>
  <c r="M257" i="3"/>
  <c r="L257" i="3"/>
  <c r="K257" i="3"/>
  <c r="O256" i="3"/>
  <c r="N256" i="3"/>
  <c r="M256" i="3"/>
  <c r="L256" i="3"/>
  <c r="K256" i="3"/>
  <c r="O255" i="3"/>
  <c r="N255" i="3"/>
  <c r="M255" i="3"/>
  <c r="L255" i="3"/>
  <c r="K255" i="3"/>
  <c r="O254" i="3"/>
  <c r="N254" i="3"/>
  <c r="M254" i="3"/>
  <c r="L254" i="3"/>
  <c r="K254" i="3"/>
  <c r="O253" i="3"/>
  <c r="N253" i="3"/>
  <c r="M253" i="3"/>
  <c r="L253" i="3"/>
  <c r="K253" i="3"/>
  <c r="O252" i="3"/>
  <c r="N252" i="3"/>
  <c r="M252" i="3"/>
  <c r="L252" i="3"/>
  <c r="K252" i="3"/>
  <c r="O251" i="3"/>
  <c r="N251" i="3"/>
  <c r="M251" i="3"/>
  <c r="L251" i="3"/>
  <c r="K251" i="3"/>
  <c r="O250" i="3"/>
  <c r="N250" i="3"/>
  <c r="M250" i="3"/>
  <c r="L250" i="3"/>
  <c r="K250" i="3"/>
  <c r="O249" i="3"/>
  <c r="N249" i="3"/>
  <c r="M249" i="3"/>
  <c r="L249" i="3"/>
  <c r="K249" i="3"/>
  <c r="O248" i="3"/>
  <c r="N248" i="3"/>
  <c r="M248" i="3"/>
  <c r="L248" i="3"/>
  <c r="K248" i="3"/>
  <c r="O247" i="3"/>
  <c r="N247" i="3"/>
  <c r="M247" i="3"/>
  <c r="L247" i="3"/>
  <c r="K247" i="3"/>
  <c r="O246" i="3"/>
  <c r="N246" i="3"/>
  <c r="M246" i="3"/>
  <c r="L246" i="3"/>
  <c r="K246" i="3"/>
  <c r="O245" i="3"/>
  <c r="N245" i="3"/>
  <c r="M245" i="3"/>
  <c r="L245" i="3"/>
  <c r="K245" i="3"/>
  <c r="O244" i="3"/>
  <c r="N244" i="3"/>
  <c r="M244" i="3"/>
  <c r="L244" i="3"/>
  <c r="K244" i="3"/>
  <c r="O243" i="3"/>
  <c r="N243" i="3"/>
  <c r="M243" i="3"/>
  <c r="L243" i="3"/>
  <c r="K243" i="3"/>
  <c r="O242" i="3"/>
  <c r="N242" i="3"/>
  <c r="M242" i="3"/>
  <c r="L242" i="3"/>
  <c r="K242" i="3"/>
  <c r="O241" i="3"/>
  <c r="N241" i="3"/>
  <c r="M241" i="3"/>
  <c r="L241" i="3"/>
  <c r="K241" i="3"/>
  <c r="O240" i="3"/>
  <c r="N240" i="3"/>
  <c r="M240" i="3"/>
  <c r="L240" i="3"/>
  <c r="K240" i="3"/>
  <c r="O239" i="3"/>
  <c r="N239" i="3"/>
  <c r="M239" i="3"/>
  <c r="L239" i="3"/>
  <c r="K239" i="3"/>
  <c r="O238" i="3"/>
  <c r="N238" i="3"/>
  <c r="M238" i="3"/>
  <c r="L238" i="3"/>
  <c r="K238" i="3"/>
  <c r="O237" i="3"/>
  <c r="N237" i="3"/>
  <c r="M237" i="3"/>
  <c r="L237" i="3"/>
  <c r="K237" i="3"/>
  <c r="O236" i="3"/>
  <c r="N236" i="3"/>
  <c r="M236" i="3"/>
  <c r="L236" i="3"/>
  <c r="K236" i="3"/>
  <c r="O235" i="3"/>
  <c r="N235" i="3"/>
  <c r="M235" i="3"/>
  <c r="L235" i="3"/>
  <c r="K235" i="3"/>
  <c r="O234" i="3"/>
  <c r="N234" i="3"/>
  <c r="M234" i="3"/>
  <c r="L234" i="3"/>
  <c r="K234" i="3"/>
  <c r="O233" i="3"/>
  <c r="N233" i="3"/>
  <c r="M233" i="3"/>
  <c r="L233" i="3"/>
  <c r="K233" i="3"/>
  <c r="O232" i="3"/>
  <c r="N232" i="3"/>
  <c r="M232" i="3"/>
  <c r="L232" i="3"/>
  <c r="K232" i="3"/>
  <c r="O231" i="3"/>
  <c r="N231" i="3"/>
  <c r="M231" i="3"/>
  <c r="L231" i="3"/>
  <c r="K231" i="3"/>
  <c r="O230" i="3"/>
  <c r="N230" i="3"/>
  <c r="M230" i="3"/>
  <c r="L230" i="3"/>
  <c r="K230" i="3"/>
  <c r="O229" i="3"/>
  <c r="N229" i="3"/>
  <c r="M229" i="3"/>
  <c r="L229" i="3"/>
  <c r="K229" i="3"/>
  <c r="O228" i="3"/>
  <c r="N228" i="3"/>
  <c r="M228" i="3"/>
  <c r="L228" i="3"/>
  <c r="K228" i="3"/>
  <c r="O227" i="3"/>
  <c r="N227" i="3"/>
  <c r="M227" i="3"/>
  <c r="L227" i="3"/>
  <c r="K227" i="3"/>
  <c r="O226" i="3"/>
  <c r="N226" i="3"/>
  <c r="M226" i="3"/>
  <c r="L226" i="3"/>
  <c r="K226" i="3"/>
  <c r="O225" i="3"/>
  <c r="N225" i="3"/>
  <c r="M225" i="3"/>
  <c r="L225" i="3"/>
  <c r="K225" i="3"/>
  <c r="O224" i="3"/>
  <c r="N224" i="3"/>
  <c r="M224" i="3"/>
  <c r="L224" i="3"/>
  <c r="K224" i="3"/>
  <c r="O223" i="3"/>
  <c r="N223" i="3"/>
  <c r="M223" i="3"/>
  <c r="L223" i="3"/>
  <c r="K223" i="3"/>
  <c r="O222" i="3"/>
  <c r="N222" i="3"/>
  <c r="M222" i="3"/>
  <c r="L222" i="3"/>
  <c r="K222" i="3"/>
  <c r="O221" i="3"/>
  <c r="N221" i="3"/>
  <c r="M221" i="3"/>
  <c r="L221" i="3"/>
  <c r="K221" i="3"/>
  <c r="O220" i="3"/>
  <c r="N220" i="3"/>
  <c r="M220" i="3"/>
  <c r="L220" i="3"/>
  <c r="K220" i="3"/>
  <c r="O219" i="3"/>
  <c r="N219" i="3"/>
  <c r="M219" i="3"/>
  <c r="L219" i="3"/>
  <c r="K219" i="3"/>
  <c r="O218" i="3"/>
  <c r="N218" i="3"/>
  <c r="M218" i="3"/>
  <c r="L218" i="3"/>
  <c r="K218" i="3"/>
  <c r="O217" i="3"/>
  <c r="N217" i="3"/>
  <c r="M217" i="3"/>
  <c r="L217" i="3"/>
  <c r="K217" i="3"/>
  <c r="O216" i="3"/>
  <c r="N216" i="3"/>
  <c r="M216" i="3"/>
  <c r="L216" i="3"/>
  <c r="K216" i="3"/>
  <c r="O215" i="3"/>
  <c r="N215" i="3"/>
  <c r="M215" i="3"/>
  <c r="L215" i="3"/>
  <c r="K215" i="3"/>
  <c r="O214" i="3"/>
  <c r="N214" i="3"/>
  <c r="M214" i="3"/>
  <c r="L214" i="3"/>
  <c r="K214" i="3"/>
  <c r="O213" i="3"/>
  <c r="N213" i="3"/>
  <c r="M213" i="3"/>
  <c r="L213" i="3"/>
  <c r="K213" i="3"/>
  <c r="O212" i="3"/>
  <c r="N212" i="3"/>
  <c r="M212" i="3"/>
  <c r="L212" i="3"/>
  <c r="K212" i="3"/>
  <c r="O211" i="3"/>
  <c r="N211" i="3"/>
  <c r="M211" i="3"/>
  <c r="L211" i="3"/>
  <c r="K211" i="3"/>
  <c r="O210" i="3"/>
  <c r="N210" i="3"/>
  <c r="M210" i="3"/>
  <c r="L210" i="3"/>
  <c r="K210" i="3"/>
  <c r="O209" i="3"/>
  <c r="N209" i="3"/>
  <c r="M209" i="3"/>
  <c r="L209" i="3"/>
  <c r="K209" i="3"/>
  <c r="O208" i="3"/>
  <c r="N208" i="3"/>
  <c r="M208" i="3"/>
  <c r="L208" i="3"/>
  <c r="K208" i="3"/>
  <c r="O207" i="3"/>
  <c r="N207" i="3"/>
  <c r="M207" i="3"/>
  <c r="L207" i="3"/>
  <c r="K207" i="3"/>
  <c r="O206" i="3"/>
  <c r="N206" i="3"/>
  <c r="M206" i="3"/>
  <c r="L206" i="3"/>
  <c r="K206" i="3"/>
  <c r="O205" i="3"/>
  <c r="N205" i="3"/>
  <c r="M205" i="3"/>
  <c r="L205" i="3"/>
  <c r="K205" i="3"/>
  <c r="O204" i="3"/>
  <c r="N204" i="3"/>
  <c r="M204" i="3"/>
  <c r="L204" i="3"/>
  <c r="K204" i="3"/>
  <c r="O203" i="3"/>
  <c r="N203" i="3"/>
  <c r="M203" i="3"/>
  <c r="L203" i="3"/>
  <c r="K203" i="3"/>
  <c r="O202" i="3"/>
  <c r="N202" i="3"/>
  <c r="M202" i="3"/>
  <c r="L202" i="3"/>
  <c r="K202" i="3"/>
  <c r="O201" i="3"/>
  <c r="N201" i="3"/>
  <c r="M201" i="3"/>
  <c r="L201" i="3"/>
  <c r="K201" i="3"/>
  <c r="O200" i="3"/>
  <c r="N200" i="3"/>
  <c r="M200" i="3"/>
  <c r="L200" i="3"/>
  <c r="K200" i="3"/>
  <c r="O199" i="3"/>
  <c r="N199" i="3"/>
  <c r="M199" i="3"/>
  <c r="L199" i="3"/>
  <c r="K199" i="3"/>
  <c r="O198" i="3"/>
  <c r="N198" i="3"/>
  <c r="M198" i="3"/>
  <c r="L198" i="3"/>
  <c r="K198" i="3"/>
  <c r="O197" i="3"/>
  <c r="N197" i="3"/>
  <c r="M197" i="3"/>
  <c r="L197" i="3"/>
  <c r="K197" i="3"/>
  <c r="O196" i="3"/>
  <c r="N196" i="3"/>
  <c r="M196" i="3"/>
  <c r="L196" i="3"/>
  <c r="K196" i="3"/>
  <c r="O195" i="3"/>
  <c r="N195" i="3"/>
  <c r="M195" i="3"/>
  <c r="L195" i="3"/>
  <c r="K195" i="3"/>
  <c r="O194" i="3"/>
  <c r="N194" i="3"/>
  <c r="M194" i="3"/>
  <c r="L194" i="3"/>
  <c r="K194" i="3"/>
  <c r="O193" i="3"/>
  <c r="N193" i="3"/>
  <c r="M193" i="3"/>
  <c r="L193" i="3"/>
  <c r="K193" i="3"/>
  <c r="O192" i="3"/>
  <c r="N192" i="3"/>
  <c r="M192" i="3"/>
  <c r="L192" i="3"/>
  <c r="K192" i="3"/>
  <c r="O191" i="3"/>
  <c r="N191" i="3"/>
  <c r="M191" i="3"/>
  <c r="L191" i="3"/>
  <c r="K191" i="3"/>
  <c r="O190" i="3"/>
  <c r="N190" i="3"/>
  <c r="M190" i="3"/>
  <c r="L190" i="3"/>
  <c r="K190" i="3"/>
  <c r="O189" i="3"/>
  <c r="N189" i="3"/>
  <c r="M189" i="3"/>
  <c r="L189" i="3"/>
  <c r="K189" i="3"/>
  <c r="O188" i="3"/>
  <c r="N188" i="3"/>
  <c r="M188" i="3"/>
  <c r="L188" i="3"/>
  <c r="K188" i="3"/>
  <c r="O187" i="3"/>
  <c r="N187" i="3"/>
  <c r="M187" i="3"/>
  <c r="L187" i="3"/>
  <c r="K187" i="3"/>
  <c r="O186" i="3"/>
  <c r="N186" i="3"/>
  <c r="M186" i="3"/>
  <c r="L186" i="3"/>
  <c r="K186" i="3"/>
  <c r="O185" i="3"/>
  <c r="N185" i="3"/>
  <c r="M185" i="3"/>
  <c r="L185" i="3"/>
  <c r="K185" i="3"/>
  <c r="O184" i="3"/>
  <c r="N184" i="3"/>
  <c r="M184" i="3"/>
  <c r="L184" i="3"/>
  <c r="K184" i="3"/>
  <c r="O183" i="3"/>
  <c r="N183" i="3"/>
  <c r="M183" i="3"/>
  <c r="L183" i="3"/>
  <c r="K183" i="3"/>
  <c r="O182" i="3"/>
  <c r="N182" i="3"/>
  <c r="M182" i="3"/>
  <c r="L182" i="3"/>
  <c r="K182" i="3"/>
  <c r="O181" i="3"/>
  <c r="N181" i="3"/>
  <c r="M181" i="3"/>
  <c r="L181" i="3"/>
  <c r="K181" i="3"/>
  <c r="O180" i="3"/>
  <c r="N180" i="3"/>
  <c r="M180" i="3"/>
  <c r="L180" i="3"/>
  <c r="K180" i="3"/>
  <c r="O179" i="3"/>
  <c r="N179" i="3"/>
  <c r="M179" i="3"/>
  <c r="L179" i="3"/>
  <c r="K179" i="3"/>
  <c r="O178" i="3"/>
  <c r="N178" i="3"/>
  <c r="M178" i="3"/>
  <c r="L178" i="3"/>
  <c r="K178" i="3"/>
  <c r="O177" i="3"/>
  <c r="N177" i="3"/>
  <c r="M177" i="3"/>
  <c r="L177" i="3"/>
  <c r="K177" i="3"/>
  <c r="O176" i="3"/>
  <c r="N176" i="3"/>
  <c r="M176" i="3"/>
  <c r="L176" i="3"/>
  <c r="K176" i="3"/>
  <c r="O175" i="3"/>
  <c r="N175" i="3"/>
  <c r="M175" i="3"/>
  <c r="L175" i="3"/>
  <c r="K175" i="3"/>
  <c r="O174" i="3"/>
  <c r="N174" i="3"/>
  <c r="M174" i="3"/>
  <c r="L174" i="3"/>
  <c r="K174" i="3"/>
  <c r="O173" i="3"/>
  <c r="N173" i="3"/>
  <c r="M173" i="3"/>
  <c r="L173" i="3"/>
  <c r="K173" i="3"/>
  <c r="O172" i="3"/>
  <c r="N172" i="3"/>
  <c r="M172" i="3"/>
  <c r="L172" i="3"/>
  <c r="K172" i="3"/>
  <c r="O171" i="3"/>
  <c r="N171" i="3"/>
  <c r="M171" i="3"/>
  <c r="L171" i="3"/>
  <c r="K171" i="3"/>
  <c r="O170" i="3"/>
  <c r="N170" i="3"/>
  <c r="M170" i="3"/>
  <c r="L170" i="3"/>
  <c r="K170" i="3"/>
  <c r="O169" i="3"/>
  <c r="N169" i="3"/>
  <c r="M169" i="3"/>
  <c r="L169" i="3"/>
  <c r="K169" i="3"/>
  <c r="O168" i="3"/>
  <c r="N168" i="3"/>
  <c r="M168" i="3"/>
  <c r="L168" i="3"/>
  <c r="K168" i="3"/>
  <c r="O167" i="3"/>
  <c r="N167" i="3"/>
  <c r="M167" i="3"/>
  <c r="L167" i="3"/>
  <c r="K167" i="3"/>
  <c r="O166" i="3"/>
  <c r="N166" i="3"/>
  <c r="M166" i="3"/>
  <c r="L166" i="3"/>
  <c r="K166" i="3"/>
  <c r="O165" i="3"/>
  <c r="N165" i="3"/>
  <c r="M165" i="3"/>
  <c r="L165" i="3"/>
  <c r="K165" i="3"/>
  <c r="O164" i="3"/>
  <c r="N164" i="3"/>
  <c r="M164" i="3"/>
  <c r="L164" i="3"/>
  <c r="K164" i="3"/>
  <c r="O163" i="3"/>
  <c r="N163" i="3"/>
  <c r="M163" i="3"/>
  <c r="L163" i="3"/>
  <c r="K163" i="3"/>
  <c r="O162" i="3"/>
  <c r="N162" i="3"/>
  <c r="M162" i="3"/>
  <c r="L162" i="3"/>
  <c r="K162" i="3"/>
  <c r="O161" i="3"/>
  <c r="N161" i="3"/>
  <c r="M161" i="3"/>
  <c r="L161" i="3"/>
  <c r="K161" i="3"/>
  <c r="O160" i="3"/>
  <c r="N160" i="3"/>
  <c r="M160" i="3"/>
  <c r="L160" i="3"/>
  <c r="K160" i="3"/>
  <c r="O159" i="3"/>
  <c r="N159" i="3"/>
  <c r="M159" i="3"/>
  <c r="L159" i="3"/>
  <c r="K159" i="3"/>
  <c r="O158" i="3"/>
  <c r="N158" i="3"/>
  <c r="M158" i="3"/>
  <c r="L158" i="3"/>
  <c r="K158" i="3"/>
  <c r="O157" i="3"/>
  <c r="N157" i="3"/>
  <c r="M157" i="3"/>
  <c r="L157" i="3"/>
  <c r="K157" i="3"/>
  <c r="O156" i="3"/>
  <c r="N156" i="3"/>
  <c r="M156" i="3"/>
  <c r="L156" i="3"/>
  <c r="K156" i="3"/>
  <c r="O155" i="3"/>
  <c r="N155" i="3"/>
  <c r="M155" i="3"/>
  <c r="L155" i="3"/>
  <c r="K155" i="3"/>
  <c r="O154" i="3"/>
  <c r="N154" i="3"/>
  <c r="M154" i="3"/>
  <c r="L154" i="3"/>
  <c r="K154" i="3"/>
  <c r="O153" i="3"/>
  <c r="N153" i="3"/>
  <c r="M153" i="3"/>
  <c r="L153" i="3"/>
  <c r="K153" i="3"/>
  <c r="O152" i="3"/>
  <c r="N152" i="3"/>
  <c r="M152" i="3"/>
  <c r="L152" i="3"/>
  <c r="K152" i="3"/>
  <c r="O151" i="3"/>
  <c r="N151" i="3"/>
  <c r="M151" i="3"/>
  <c r="L151" i="3"/>
  <c r="K151" i="3"/>
  <c r="O150" i="3"/>
  <c r="N150" i="3"/>
  <c r="M150" i="3"/>
  <c r="L150" i="3"/>
  <c r="K150" i="3"/>
  <c r="O149" i="3"/>
  <c r="N149" i="3"/>
  <c r="M149" i="3"/>
  <c r="L149" i="3"/>
  <c r="K149" i="3"/>
  <c r="O148" i="3"/>
  <c r="N148" i="3"/>
  <c r="M148" i="3"/>
  <c r="L148" i="3"/>
  <c r="K148" i="3"/>
  <c r="O147" i="3"/>
  <c r="N147" i="3"/>
  <c r="M147" i="3"/>
  <c r="L147" i="3"/>
  <c r="K147" i="3"/>
  <c r="O146" i="3"/>
  <c r="N146" i="3"/>
  <c r="M146" i="3"/>
  <c r="L146" i="3"/>
  <c r="K146" i="3"/>
  <c r="O145" i="3"/>
  <c r="N145" i="3"/>
  <c r="M145" i="3"/>
  <c r="L145" i="3"/>
  <c r="K145" i="3"/>
  <c r="O144" i="3"/>
  <c r="N144" i="3"/>
  <c r="M144" i="3"/>
  <c r="L144" i="3"/>
  <c r="K144" i="3"/>
  <c r="O143" i="3"/>
  <c r="N143" i="3"/>
  <c r="M143" i="3"/>
  <c r="L143" i="3"/>
  <c r="K143" i="3"/>
  <c r="O142" i="3"/>
  <c r="N142" i="3"/>
  <c r="M142" i="3"/>
  <c r="L142" i="3"/>
  <c r="K142" i="3"/>
  <c r="O141" i="3"/>
  <c r="N141" i="3"/>
  <c r="M141" i="3"/>
  <c r="L141" i="3"/>
  <c r="K141" i="3"/>
  <c r="O140" i="3"/>
  <c r="N140" i="3"/>
  <c r="M140" i="3"/>
  <c r="L140" i="3"/>
  <c r="K140" i="3"/>
  <c r="O139" i="3"/>
  <c r="N139" i="3"/>
  <c r="M139" i="3"/>
  <c r="L139" i="3"/>
  <c r="K139" i="3"/>
  <c r="O138" i="3"/>
  <c r="N138" i="3"/>
  <c r="M138" i="3"/>
  <c r="L138" i="3"/>
  <c r="K138" i="3"/>
  <c r="O137" i="3"/>
  <c r="N137" i="3"/>
  <c r="M137" i="3"/>
  <c r="L137" i="3"/>
  <c r="K137" i="3"/>
  <c r="O136" i="3"/>
  <c r="N136" i="3"/>
  <c r="M136" i="3"/>
  <c r="L136" i="3"/>
  <c r="K136" i="3"/>
  <c r="O135" i="3"/>
  <c r="N135" i="3"/>
  <c r="M135" i="3"/>
  <c r="L135" i="3"/>
  <c r="K135" i="3"/>
  <c r="O134" i="3"/>
  <c r="N134" i="3"/>
  <c r="M134" i="3"/>
  <c r="L134" i="3"/>
  <c r="K134" i="3"/>
  <c r="O133" i="3"/>
  <c r="N133" i="3"/>
  <c r="M133" i="3"/>
  <c r="L133" i="3"/>
  <c r="K133" i="3"/>
  <c r="O132" i="3"/>
  <c r="N132" i="3"/>
  <c r="M132" i="3"/>
  <c r="L132" i="3"/>
  <c r="K132" i="3"/>
  <c r="O131" i="3"/>
  <c r="N131" i="3"/>
  <c r="M131" i="3"/>
  <c r="L131" i="3"/>
  <c r="K131" i="3"/>
  <c r="O130" i="3"/>
  <c r="N130" i="3"/>
  <c r="M130" i="3"/>
  <c r="L130" i="3"/>
  <c r="K130" i="3"/>
  <c r="O129" i="3"/>
  <c r="N129" i="3"/>
  <c r="M129" i="3"/>
  <c r="L129" i="3"/>
  <c r="K129" i="3"/>
  <c r="O128" i="3"/>
  <c r="N128" i="3"/>
  <c r="M128" i="3"/>
  <c r="L128" i="3"/>
  <c r="K128" i="3"/>
  <c r="O127" i="3"/>
  <c r="N127" i="3"/>
  <c r="M127" i="3"/>
  <c r="L127" i="3"/>
  <c r="K127" i="3"/>
  <c r="O126" i="3"/>
  <c r="N126" i="3"/>
  <c r="M126" i="3"/>
  <c r="L126" i="3"/>
  <c r="K126" i="3"/>
  <c r="O125" i="3"/>
  <c r="N125" i="3"/>
  <c r="M125" i="3"/>
  <c r="L125" i="3"/>
  <c r="K125" i="3"/>
  <c r="O124" i="3"/>
  <c r="N124" i="3"/>
  <c r="M124" i="3"/>
  <c r="L124" i="3"/>
  <c r="K124" i="3"/>
  <c r="O123" i="3"/>
  <c r="N123" i="3"/>
  <c r="M123" i="3"/>
  <c r="L123" i="3"/>
  <c r="K123" i="3"/>
  <c r="O122" i="3"/>
  <c r="N122" i="3"/>
  <c r="M122" i="3"/>
  <c r="L122" i="3"/>
  <c r="K122" i="3"/>
  <c r="O121" i="3"/>
  <c r="N121" i="3"/>
  <c r="M121" i="3"/>
  <c r="L121" i="3"/>
  <c r="K121" i="3"/>
  <c r="O120" i="3"/>
  <c r="N120" i="3"/>
  <c r="M120" i="3"/>
  <c r="L120" i="3"/>
  <c r="K120" i="3"/>
  <c r="O119" i="3"/>
  <c r="N119" i="3"/>
  <c r="M119" i="3"/>
  <c r="L119" i="3"/>
  <c r="K119" i="3"/>
  <c r="O118" i="3"/>
  <c r="N118" i="3"/>
  <c r="M118" i="3"/>
  <c r="L118" i="3"/>
  <c r="K118" i="3"/>
  <c r="O117" i="3"/>
  <c r="N117" i="3"/>
  <c r="M117" i="3"/>
  <c r="L117" i="3"/>
  <c r="K117" i="3"/>
  <c r="O116" i="3"/>
  <c r="N116" i="3"/>
  <c r="M116" i="3"/>
  <c r="L116" i="3"/>
  <c r="K116" i="3"/>
  <c r="O115" i="3"/>
  <c r="N115" i="3"/>
  <c r="M115" i="3"/>
  <c r="L115" i="3"/>
  <c r="K115" i="3"/>
  <c r="O114" i="3"/>
  <c r="N114" i="3"/>
  <c r="M114" i="3"/>
  <c r="L114" i="3"/>
  <c r="K114" i="3"/>
  <c r="O113" i="3"/>
  <c r="N113" i="3"/>
  <c r="M113" i="3"/>
  <c r="L113" i="3"/>
  <c r="K113" i="3"/>
  <c r="O112" i="3"/>
  <c r="N112" i="3"/>
  <c r="M112" i="3"/>
  <c r="L112" i="3"/>
  <c r="K112" i="3"/>
  <c r="O111" i="3"/>
  <c r="N111" i="3"/>
  <c r="M111" i="3"/>
  <c r="L111" i="3"/>
  <c r="K111" i="3"/>
  <c r="O110" i="3"/>
  <c r="N110" i="3"/>
  <c r="M110" i="3"/>
  <c r="L110" i="3"/>
  <c r="K110" i="3"/>
  <c r="O109" i="3"/>
  <c r="N109" i="3"/>
  <c r="M109" i="3"/>
  <c r="L109" i="3"/>
  <c r="K109" i="3"/>
  <c r="O108" i="3"/>
  <c r="N108" i="3"/>
  <c r="M108" i="3"/>
  <c r="L108" i="3"/>
  <c r="K108" i="3"/>
  <c r="O107" i="3"/>
  <c r="N107" i="3"/>
  <c r="M107" i="3"/>
  <c r="L107" i="3"/>
  <c r="K107" i="3"/>
  <c r="O106" i="3"/>
  <c r="N106" i="3"/>
  <c r="M106" i="3"/>
  <c r="L106" i="3"/>
  <c r="K106" i="3"/>
  <c r="O105" i="3"/>
  <c r="N105" i="3"/>
  <c r="M105" i="3"/>
  <c r="L105" i="3"/>
  <c r="K105" i="3"/>
  <c r="O104" i="3"/>
  <c r="N104" i="3"/>
  <c r="M104" i="3"/>
  <c r="L104" i="3"/>
  <c r="K104" i="3"/>
  <c r="O103" i="3"/>
  <c r="N103" i="3"/>
  <c r="M103" i="3"/>
  <c r="L103" i="3"/>
  <c r="K103" i="3"/>
  <c r="O102" i="3"/>
  <c r="N102" i="3"/>
  <c r="M102" i="3"/>
  <c r="L102" i="3"/>
  <c r="K102" i="3"/>
  <c r="O101" i="3"/>
  <c r="N101" i="3"/>
  <c r="M101" i="3"/>
  <c r="L101" i="3"/>
  <c r="K101" i="3"/>
  <c r="O100" i="3"/>
  <c r="N100" i="3"/>
  <c r="M100" i="3"/>
  <c r="L100" i="3"/>
  <c r="K100" i="3"/>
  <c r="O99" i="3"/>
  <c r="N99" i="3"/>
  <c r="M99" i="3"/>
  <c r="L99" i="3"/>
  <c r="K99" i="3"/>
  <c r="O98" i="3"/>
  <c r="N98" i="3"/>
  <c r="M98" i="3"/>
  <c r="L98" i="3"/>
  <c r="K98" i="3"/>
  <c r="O97" i="3"/>
  <c r="N97" i="3"/>
  <c r="M97" i="3"/>
  <c r="L97" i="3"/>
  <c r="K97" i="3"/>
  <c r="O96" i="3"/>
  <c r="N96" i="3"/>
  <c r="M96" i="3"/>
  <c r="L96" i="3"/>
  <c r="K96" i="3"/>
  <c r="O95" i="3"/>
  <c r="N95" i="3"/>
  <c r="M95" i="3"/>
  <c r="L95" i="3"/>
  <c r="K95" i="3"/>
  <c r="O94" i="3"/>
  <c r="N94" i="3"/>
  <c r="M94" i="3"/>
  <c r="L94" i="3"/>
  <c r="K94" i="3"/>
  <c r="O93" i="3"/>
  <c r="N93" i="3"/>
  <c r="M93" i="3"/>
  <c r="L93" i="3"/>
  <c r="K93" i="3"/>
  <c r="O92" i="3"/>
  <c r="N92" i="3"/>
  <c r="M92" i="3"/>
  <c r="L92" i="3"/>
  <c r="K92" i="3"/>
  <c r="O91" i="3"/>
  <c r="N91" i="3"/>
  <c r="M91" i="3"/>
  <c r="L91" i="3"/>
  <c r="K91" i="3"/>
  <c r="O90" i="3"/>
  <c r="N90" i="3"/>
  <c r="M90" i="3"/>
  <c r="L90" i="3"/>
  <c r="K90" i="3"/>
  <c r="O89" i="3"/>
  <c r="N89" i="3"/>
  <c r="M89" i="3"/>
  <c r="L89" i="3"/>
  <c r="K89" i="3"/>
  <c r="O88" i="3"/>
  <c r="N88" i="3"/>
  <c r="M88" i="3"/>
  <c r="L88" i="3"/>
  <c r="K88" i="3"/>
  <c r="O87" i="3"/>
  <c r="N87" i="3"/>
  <c r="M87" i="3"/>
  <c r="L87" i="3"/>
  <c r="K87" i="3"/>
  <c r="O86" i="3"/>
  <c r="N86" i="3"/>
  <c r="M86" i="3"/>
  <c r="L86" i="3"/>
  <c r="K86" i="3"/>
  <c r="O85" i="3"/>
  <c r="N85" i="3"/>
  <c r="M85" i="3"/>
  <c r="L85" i="3"/>
  <c r="K85" i="3"/>
  <c r="O84" i="3"/>
  <c r="N84" i="3"/>
  <c r="M84" i="3"/>
  <c r="L84" i="3"/>
  <c r="K84" i="3"/>
  <c r="O83" i="3"/>
  <c r="N83" i="3"/>
  <c r="M83" i="3"/>
  <c r="L83" i="3"/>
  <c r="K83" i="3"/>
  <c r="O82" i="3"/>
  <c r="N82" i="3"/>
  <c r="M82" i="3"/>
  <c r="L82" i="3"/>
  <c r="K82" i="3"/>
  <c r="O81" i="3"/>
  <c r="N81" i="3"/>
  <c r="M81" i="3"/>
  <c r="L81" i="3"/>
  <c r="K81" i="3"/>
  <c r="O80" i="3"/>
  <c r="N80" i="3"/>
  <c r="M80" i="3"/>
  <c r="L80" i="3"/>
  <c r="K80" i="3"/>
  <c r="O79" i="3"/>
  <c r="N79" i="3"/>
  <c r="M79" i="3"/>
  <c r="L79" i="3"/>
  <c r="K79" i="3"/>
  <c r="O78" i="3"/>
  <c r="N78" i="3"/>
  <c r="M78" i="3"/>
  <c r="L78" i="3"/>
  <c r="K78" i="3"/>
  <c r="O77" i="3"/>
  <c r="N77" i="3"/>
  <c r="M77" i="3"/>
  <c r="L77" i="3"/>
  <c r="K77" i="3"/>
  <c r="O76" i="3"/>
  <c r="N76" i="3"/>
  <c r="M76" i="3"/>
  <c r="L76" i="3"/>
  <c r="K76" i="3"/>
  <c r="O75" i="3"/>
  <c r="N75" i="3"/>
  <c r="M75" i="3"/>
  <c r="L75" i="3"/>
  <c r="K75" i="3"/>
  <c r="O74" i="3"/>
  <c r="N74" i="3"/>
  <c r="M74" i="3"/>
  <c r="L74" i="3"/>
  <c r="K74" i="3"/>
  <c r="O73" i="3"/>
  <c r="N73" i="3"/>
  <c r="M73" i="3"/>
  <c r="L73" i="3"/>
  <c r="K73" i="3"/>
  <c r="O72" i="3"/>
  <c r="N72" i="3"/>
  <c r="M72" i="3"/>
  <c r="L72" i="3"/>
  <c r="K72" i="3"/>
  <c r="O71" i="3"/>
  <c r="N71" i="3"/>
  <c r="M71" i="3"/>
  <c r="L71" i="3"/>
  <c r="K71" i="3"/>
  <c r="O70" i="3"/>
  <c r="N70" i="3"/>
  <c r="M70" i="3"/>
  <c r="L70" i="3"/>
  <c r="K70" i="3"/>
  <c r="O69" i="3"/>
  <c r="N69" i="3"/>
  <c r="M69" i="3"/>
  <c r="L69" i="3"/>
  <c r="K69" i="3"/>
  <c r="O68" i="3"/>
  <c r="N68" i="3"/>
  <c r="M68" i="3"/>
  <c r="L68" i="3"/>
  <c r="K68" i="3"/>
  <c r="O67" i="3"/>
  <c r="N67" i="3"/>
  <c r="M67" i="3"/>
  <c r="L67" i="3"/>
  <c r="K67" i="3"/>
  <c r="O66" i="3"/>
  <c r="N66" i="3"/>
  <c r="M66" i="3"/>
  <c r="L66" i="3"/>
  <c r="K66" i="3"/>
  <c r="O65" i="3"/>
  <c r="N65" i="3"/>
  <c r="M65" i="3"/>
  <c r="L65" i="3"/>
  <c r="K65" i="3"/>
  <c r="O64" i="3"/>
  <c r="N64" i="3"/>
  <c r="M64" i="3"/>
  <c r="L64" i="3"/>
  <c r="K64" i="3"/>
  <c r="O63" i="3"/>
  <c r="N63" i="3"/>
  <c r="M63" i="3"/>
  <c r="L63" i="3"/>
  <c r="K63" i="3"/>
  <c r="O62" i="3"/>
  <c r="N62" i="3"/>
  <c r="M62" i="3"/>
  <c r="L62" i="3"/>
  <c r="K62" i="3"/>
  <c r="O61" i="3"/>
  <c r="N61" i="3"/>
  <c r="M61" i="3"/>
  <c r="L61" i="3"/>
  <c r="K61" i="3"/>
  <c r="O60" i="3"/>
  <c r="N60" i="3"/>
  <c r="M60" i="3"/>
  <c r="L60" i="3"/>
  <c r="K60" i="3"/>
  <c r="O59" i="3"/>
  <c r="N59" i="3"/>
  <c r="M59" i="3"/>
  <c r="L59" i="3"/>
  <c r="K59" i="3"/>
  <c r="O58" i="3"/>
  <c r="N58" i="3"/>
  <c r="M58" i="3"/>
  <c r="L58" i="3"/>
  <c r="K58" i="3"/>
  <c r="O57" i="3"/>
  <c r="N57" i="3"/>
  <c r="M57" i="3"/>
  <c r="L57" i="3"/>
  <c r="K57" i="3"/>
  <c r="O56" i="3"/>
  <c r="N56" i="3"/>
  <c r="M56" i="3"/>
  <c r="L56" i="3"/>
  <c r="K56" i="3"/>
  <c r="O55" i="3"/>
  <c r="N55" i="3"/>
  <c r="M55" i="3"/>
  <c r="L55" i="3"/>
  <c r="K55" i="3"/>
  <c r="O54" i="3"/>
  <c r="N54" i="3"/>
  <c r="M54" i="3"/>
  <c r="L54" i="3"/>
  <c r="K54" i="3"/>
  <c r="O53" i="3"/>
  <c r="N53" i="3"/>
  <c r="M53" i="3"/>
  <c r="L53" i="3"/>
  <c r="K53" i="3"/>
  <c r="O52" i="3"/>
  <c r="N52" i="3"/>
  <c r="M52" i="3"/>
  <c r="L52" i="3"/>
  <c r="K52" i="3"/>
  <c r="O51" i="3"/>
  <c r="N51" i="3"/>
  <c r="M51" i="3"/>
  <c r="L51" i="3"/>
  <c r="K51" i="3"/>
  <c r="O50" i="3"/>
  <c r="N50" i="3"/>
  <c r="M50" i="3"/>
  <c r="L50" i="3"/>
  <c r="K50" i="3"/>
  <c r="O49" i="3"/>
  <c r="N49" i="3"/>
  <c r="M49" i="3"/>
  <c r="L49" i="3"/>
  <c r="K49" i="3"/>
  <c r="O48" i="3"/>
  <c r="N48" i="3"/>
  <c r="M48" i="3"/>
  <c r="L48" i="3"/>
  <c r="K48" i="3"/>
  <c r="O47" i="3"/>
  <c r="N47" i="3"/>
  <c r="M47" i="3"/>
  <c r="L47" i="3"/>
  <c r="K47" i="3"/>
  <c r="O46" i="3"/>
  <c r="N46" i="3"/>
  <c r="M46" i="3"/>
  <c r="L46" i="3"/>
  <c r="K46" i="3"/>
  <c r="O45" i="3"/>
  <c r="N45" i="3"/>
  <c r="M45" i="3"/>
  <c r="L45" i="3"/>
  <c r="K45" i="3"/>
  <c r="O44" i="3"/>
  <c r="N44" i="3"/>
  <c r="M44" i="3"/>
  <c r="L44" i="3"/>
  <c r="K44" i="3"/>
  <c r="O43" i="3"/>
  <c r="N43" i="3"/>
  <c r="M43" i="3"/>
  <c r="L43" i="3"/>
  <c r="K43" i="3"/>
  <c r="O42" i="3"/>
  <c r="N42" i="3"/>
  <c r="M42" i="3"/>
  <c r="L42" i="3"/>
  <c r="K42" i="3"/>
  <c r="O41" i="3"/>
  <c r="N41" i="3"/>
  <c r="M41" i="3"/>
  <c r="L41" i="3"/>
  <c r="K41" i="3"/>
  <c r="O40" i="3"/>
  <c r="N40" i="3"/>
  <c r="M40" i="3"/>
  <c r="L40" i="3"/>
  <c r="K40" i="3"/>
  <c r="O39" i="3"/>
  <c r="N39" i="3"/>
  <c r="M39" i="3"/>
  <c r="L39" i="3"/>
  <c r="K39" i="3"/>
  <c r="O38" i="3"/>
  <c r="N38" i="3"/>
  <c r="M38" i="3"/>
  <c r="L38" i="3"/>
  <c r="K38" i="3"/>
  <c r="O37" i="3"/>
  <c r="N37" i="3"/>
  <c r="M37" i="3"/>
  <c r="L37" i="3"/>
  <c r="K37" i="3"/>
  <c r="O36" i="3"/>
  <c r="N36" i="3"/>
  <c r="M36" i="3"/>
  <c r="L36" i="3"/>
  <c r="K36" i="3"/>
  <c r="O35" i="3"/>
  <c r="N35" i="3"/>
  <c r="M35" i="3"/>
  <c r="L35" i="3"/>
  <c r="K35" i="3"/>
  <c r="O34" i="3"/>
  <c r="N34" i="3"/>
  <c r="M34" i="3"/>
  <c r="L34" i="3"/>
  <c r="K34" i="3"/>
  <c r="O33" i="3"/>
  <c r="N33" i="3"/>
  <c r="M33" i="3"/>
  <c r="L33" i="3"/>
  <c r="K33" i="3"/>
  <c r="O32" i="3"/>
  <c r="N32" i="3"/>
  <c r="M32" i="3"/>
  <c r="L32" i="3"/>
  <c r="K32" i="3"/>
  <c r="O31" i="3"/>
  <c r="N31" i="3"/>
  <c r="M31" i="3"/>
  <c r="L31" i="3"/>
  <c r="K31" i="3"/>
  <c r="O30" i="3"/>
  <c r="N30" i="3"/>
  <c r="M30" i="3"/>
  <c r="L30" i="3"/>
  <c r="K30" i="3"/>
  <c r="O29" i="3"/>
  <c r="N29" i="3"/>
  <c r="M29" i="3"/>
  <c r="L29" i="3"/>
  <c r="K29" i="3"/>
  <c r="O28" i="3"/>
  <c r="N28" i="3"/>
  <c r="M28" i="3"/>
  <c r="L28" i="3"/>
  <c r="K28" i="3"/>
  <c r="O27" i="3"/>
  <c r="N27" i="3"/>
  <c r="M27" i="3"/>
  <c r="L27" i="3"/>
  <c r="K27" i="3"/>
  <c r="O26" i="3"/>
  <c r="N26" i="3"/>
  <c r="M26" i="3"/>
  <c r="L26" i="3"/>
  <c r="K26" i="3"/>
  <c r="O25" i="3"/>
  <c r="N25" i="3"/>
  <c r="M25" i="3"/>
  <c r="L25" i="3"/>
  <c r="K25" i="3"/>
  <c r="O24" i="3"/>
  <c r="N24" i="3"/>
  <c r="M24" i="3"/>
  <c r="L24" i="3"/>
  <c r="K24" i="3"/>
  <c r="O23" i="3"/>
  <c r="N23" i="3"/>
  <c r="M23" i="3"/>
  <c r="L23" i="3"/>
  <c r="K23" i="3"/>
  <c r="O22" i="3"/>
  <c r="N22" i="3"/>
  <c r="M22" i="3"/>
  <c r="L22" i="3"/>
  <c r="K22" i="3"/>
  <c r="O21" i="3"/>
  <c r="N21" i="3"/>
  <c r="M21" i="3"/>
  <c r="L21" i="3"/>
  <c r="K21" i="3"/>
  <c r="O20" i="3"/>
  <c r="N20" i="3"/>
  <c r="M20" i="3"/>
  <c r="L20" i="3"/>
  <c r="K20" i="3"/>
  <c r="O19" i="3"/>
  <c r="N19" i="3"/>
  <c r="M19" i="3"/>
  <c r="L19" i="3"/>
  <c r="K19" i="3"/>
  <c r="O18" i="3"/>
  <c r="N18" i="3"/>
  <c r="M18" i="3"/>
  <c r="L18" i="3"/>
  <c r="K18" i="3"/>
  <c r="O17" i="3"/>
  <c r="N17" i="3"/>
  <c r="M17" i="3"/>
  <c r="L17" i="3"/>
  <c r="K17" i="3"/>
  <c r="O16" i="3"/>
  <c r="N16" i="3"/>
  <c r="M16" i="3"/>
  <c r="L16" i="3"/>
  <c r="K16" i="3"/>
  <c r="O15" i="3"/>
  <c r="N15" i="3"/>
  <c r="M15" i="3"/>
  <c r="L15" i="3"/>
  <c r="K15" i="3"/>
  <c r="O14" i="3"/>
  <c r="N14" i="3"/>
  <c r="M14" i="3"/>
  <c r="L14" i="3"/>
  <c r="K14" i="3"/>
  <c r="O13" i="3"/>
  <c r="N13" i="3"/>
  <c r="M13" i="3"/>
  <c r="L13" i="3"/>
  <c r="K13" i="3"/>
  <c r="O12" i="3"/>
  <c r="N12" i="3"/>
  <c r="M12" i="3"/>
  <c r="L12" i="3"/>
  <c r="K12" i="3"/>
  <c r="O103" i="95"/>
  <c r="N103" i="95"/>
  <c r="M103" i="95"/>
  <c r="L103" i="95"/>
  <c r="K103" i="95"/>
  <c r="O102" i="95"/>
  <c r="N102" i="95"/>
  <c r="M102" i="95"/>
  <c r="L102" i="95"/>
  <c r="K102" i="95"/>
  <c r="O101" i="95"/>
  <c r="N101" i="95"/>
  <c r="M101" i="95"/>
  <c r="L101" i="95"/>
  <c r="K101" i="95"/>
  <c r="O100" i="95"/>
  <c r="N100" i="95"/>
  <c r="M100" i="95"/>
  <c r="L100" i="95"/>
  <c r="K100" i="95"/>
  <c r="O99" i="95"/>
  <c r="N99" i="95"/>
  <c r="M99" i="95"/>
  <c r="L99" i="95"/>
  <c r="K99" i="95"/>
  <c r="O98" i="95"/>
  <c r="N98" i="95"/>
  <c r="M98" i="95"/>
  <c r="L98" i="95"/>
  <c r="K98" i="95"/>
  <c r="O97" i="95"/>
  <c r="N97" i="95"/>
  <c r="M97" i="95"/>
  <c r="L97" i="95"/>
  <c r="K97" i="95"/>
  <c r="O96" i="95"/>
  <c r="N96" i="95"/>
  <c r="M96" i="95"/>
  <c r="L96" i="95"/>
  <c r="K96" i="95"/>
  <c r="O95" i="95"/>
  <c r="N95" i="95"/>
  <c r="M95" i="95"/>
  <c r="L95" i="95"/>
  <c r="K95" i="95"/>
  <c r="O94" i="95"/>
  <c r="N94" i="95"/>
  <c r="M94" i="95"/>
  <c r="L94" i="95"/>
  <c r="K94" i="95"/>
  <c r="O93" i="95"/>
  <c r="N93" i="95"/>
  <c r="M93" i="95"/>
  <c r="L93" i="95"/>
  <c r="K93" i="95"/>
  <c r="O92" i="95"/>
  <c r="N92" i="95"/>
  <c r="M92" i="95"/>
  <c r="L92" i="95"/>
  <c r="K92" i="95"/>
  <c r="O91" i="95"/>
  <c r="N91" i="95"/>
  <c r="M91" i="95"/>
  <c r="L91" i="95"/>
  <c r="K91" i="95"/>
  <c r="O90" i="95"/>
  <c r="N90" i="95"/>
  <c r="M90" i="95"/>
  <c r="L90" i="95"/>
  <c r="K90" i="95"/>
  <c r="O89" i="95"/>
  <c r="N89" i="95"/>
  <c r="M89" i="95"/>
  <c r="L89" i="95"/>
  <c r="K89" i="95"/>
  <c r="O88" i="95"/>
  <c r="N88" i="95"/>
  <c r="M88" i="95"/>
  <c r="L88" i="95"/>
  <c r="K88" i="95"/>
  <c r="O87" i="95"/>
  <c r="N87" i="95"/>
  <c r="M87" i="95"/>
  <c r="L87" i="95"/>
  <c r="K87" i="95"/>
  <c r="O86" i="95"/>
  <c r="N86" i="95"/>
  <c r="M86" i="95"/>
  <c r="L86" i="95"/>
  <c r="K86" i="95"/>
  <c r="O85" i="95"/>
  <c r="N85" i="95"/>
  <c r="M85" i="95"/>
  <c r="L85" i="95"/>
  <c r="K85" i="95"/>
  <c r="O84" i="95"/>
  <c r="N84" i="95"/>
  <c r="M84" i="95"/>
  <c r="L84" i="95"/>
  <c r="K84" i="95"/>
  <c r="O83" i="95"/>
  <c r="N83" i="95"/>
  <c r="M83" i="95"/>
  <c r="L83" i="95"/>
  <c r="K83" i="95"/>
  <c r="O82" i="95"/>
  <c r="N82" i="95"/>
  <c r="M82" i="95"/>
  <c r="L82" i="95"/>
  <c r="K82" i="95"/>
  <c r="O81" i="95"/>
  <c r="N81" i="95"/>
  <c r="M81" i="95"/>
  <c r="L81" i="95"/>
  <c r="K81" i="95"/>
  <c r="O80" i="95"/>
  <c r="N80" i="95"/>
  <c r="M80" i="95"/>
  <c r="L80" i="95"/>
  <c r="K80" i="95"/>
  <c r="O79" i="95"/>
  <c r="N79" i="95"/>
  <c r="M79" i="95"/>
  <c r="L79" i="95"/>
  <c r="K79" i="95"/>
  <c r="O78" i="95"/>
  <c r="N78" i="95"/>
  <c r="M78" i="95"/>
  <c r="L78" i="95"/>
  <c r="K78" i="95"/>
  <c r="O77" i="95"/>
  <c r="N77" i="95"/>
  <c r="M77" i="95"/>
  <c r="L77" i="95"/>
  <c r="K77" i="95"/>
  <c r="O76" i="95"/>
  <c r="N76" i="95"/>
  <c r="M76" i="95"/>
  <c r="L76" i="95"/>
  <c r="K76" i="95"/>
  <c r="O75" i="95"/>
  <c r="N75" i="95"/>
  <c r="M75" i="95"/>
  <c r="L75" i="95"/>
  <c r="K75" i="95"/>
  <c r="O74" i="95"/>
  <c r="N74" i="95"/>
  <c r="M74" i="95"/>
  <c r="L74" i="95"/>
  <c r="K74" i="95"/>
  <c r="O73" i="95"/>
  <c r="N73" i="95"/>
  <c r="M73" i="95"/>
  <c r="L73" i="95"/>
  <c r="K73" i="95"/>
  <c r="O72" i="95"/>
  <c r="N72" i="95"/>
  <c r="M72" i="95"/>
  <c r="L72" i="95"/>
  <c r="K72" i="95"/>
  <c r="O71" i="95"/>
  <c r="N71" i="95"/>
  <c r="M71" i="95"/>
  <c r="L71" i="95"/>
  <c r="K71" i="95"/>
  <c r="O70" i="95"/>
  <c r="N70" i="95"/>
  <c r="M70" i="95"/>
  <c r="L70" i="95"/>
  <c r="K70" i="95"/>
  <c r="O69" i="95"/>
  <c r="N69" i="95"/>
  <c r="M69" i="95"/>
  <c r="L69" i="95"/>
  <c r="K69" i="95"/>
  <c r="O68" i="95"/>
  <c r="N68" i="95"/>
  <c r="M68" i="95"/>
  <c r="L68" i="95"/>
  <c r="K68" i="95"/>
  <c r="O67" i="95"/>
  <c r="N67" i="95"/>
  <c r="M67" i="95"/>
  <c r="L67" i="95"/>
  <c r="K67" i="95"/>
  <c r="O66" i="95"/>
  <c r="N66" i="95"/>
  <c r="M66" i="95"/>
  <c r="L66" i="95"/>
  <c r="K66" i="95"/>
  <c r="O65" i="95"/>
  <c r="N65" i="95"/>
  <c r="M65" i="95"/>
  <c r="L65" i="95"/>
  <c r="K65" i="95"/>
  <c r="O64" i="95"/>
  <c r="N64" i="95"/>
  <c r="M64" i="95"/>
  <c r="L64" i="95"/>
  <c r="K64" i="95"/>
  <c r="O63" i="95"/>
  <c r="N63" i="95"/>
  <c r="M63" i="95"/>
  <c r="L63" i="95"/>
  <c r="K63" i="95"/>
  <c r="O62" i="95"/>
  <c r="N62" i="95"/>
  <c r="M62" i="95"/>
  <c r="L62" i="95"/>
  <c r="K62" i="95"/>
  <c r="O61" i="95"/>
  <c r="N61" i="95"/>
  <c r="M61" i="95"/>
  <c r="L61" i="95"/>
  <c r="K61" i="95"/>
  <c r="O60" i="95"/>
  <c r="N60" i="95"/>
  <c r="M60" i="95"/>
  <c r="L60" i="95"/>
  <c r="K60" i="95"/>
  <c r="O59" i="95"/>
  <c r="N59" i="95"/>
  <c r="M59" i="95"/>
  <c r="L59" i="95"/>
  <c r="K59" i="95"/>
  <c r="O58" i="95"/>
  <c r="N58" i="95"/>
  <c r="M58" i="95"/>
  <c r="L58" i="95"/>
  <c r="K58" i="95"/>
  <c r="O57" i="95"/>
  <c r="N57" i="95"/>
  <c r="M57" i="95"/>
  <c r="L57" i="95"/>
  <c r="K57" i="95"/>
  <c r="O56" i="95"/>
  <c r="N56" i="95"/>
  <c r="M56" i="95"/>
  <c r="L56" i="95"/>
  <c r="K56" i="95"/>
  <c r="O55" i="95"/>
  <c r="N55" i="95"/>
  <c r="M55" i="95"/>
  <c r="L55" i="95"/>
  <c r="K55" i="95"/>
  <c r="O54" i="95"/>
  <c r="N54" i="95"/>
  <c r="M54" i="95"/>
  <c r="L54" i="95"/>
  <c r="K54" i="95"/>
  <c r="O53" i="95"/>
  <c r="N53" i="95"/>
  <c r="M53" i="95"/>
  <c r="L53" i="95"/>
  <c r="K53" i="95"/>
  <c r="O52" i="95"/>
  <c r="N52" i="95"/>
  <c r="M52" i="95"/>
  <c r="L52" i="95"/>
  <c r="K52" i="95"/>
  <c r="O51" i="95"/>
  <c r="N51" i="95"/>
  <c r="M51" i="95"/>
  <c r="L51" i="95"/>
  <c r="K51" i="95"/>
  <c r="O50" i="95"/>
  <c r="N50" i="95"/>
  <c r="M50" i="95"/>
  <c r="L50" i="95"/>
  <c r="K50" i="95"/>
  <c r="O49" i="95"/>
  <c r="N49" i="95"/>
  <c r="M49" i="95"/>
  <c r="L49" i="95"/>
  <c r="K49" i="95"/>
  <c r="O48" i="95"/>
  <c r="N48" i="95"/>
  <c r="M48" i="95"/>
  <c r="L48" i="95"/>
  <c r="K48" i="95"/>
  <c r="O47" i="95"/>
  <c r="N47" i="95"/>
  <c r="M47" i="95"/>
  <c r="L47" i="95"/>
  <c r="K47" i="95"/>
  <c r="O46" i="95"/>
  <c r="N46" i="95"/>
  <c r="M46" i="95"/>
  <c r="L46" i="95"/>
  <c r="K46" i="95"/>
  <c r="O45" i="95"/>
  <c r="N45" i="95"/>
  <c r="M45" i="95"/>
  <c r="L45" i="95"/>
  <c r="K45" i="95"/>
  <c r="O44" i="95"/>
  <c r="N44" i="95"/>
  <c r="M44" i="95"/>
  <c r="L44" i="95"/>
  <c r="K44" i="95"/>
  <c r="O43" i="95"/>
  <c r="N43" i="95"/>
  <c r="M43" i="95"/>
  <c r="L43" i="95"/>
  <c r="K43" i="95"/>
  <c r="O42" i="95"/>
  <c r="N42" i="95"/>
  <c r="M42" i="95"/>
  <c r="L42" i="95"/>
  <c r="K42" i="95"/>
  <c r="O41" i="95"/>
  <c r="N41" i="95"/>
  <c r="M41" i="95"/>
  <c r="L41" i="95"/>
  <c r="K41" i="95"/>
  <c r="O40" i="95"/>
  <c r="N40" i="95"/>
  <c r="M40" i="95"/>
  <c r="L40" i="95"/>
  <c r="K40" i="95"/>
  <c r="O39" i="95"/>
  <c r="N39" i="95"/>
  <c r="M39" i="95"/>
  <c r="L39" i="95"/>
  <c r="K39" i="95"/>
  <c r="O38" i="95"/>
  <c r="N38" i="95"/>
  <c r="M38" i="95"/>
  <c r="L38" i="95"/>
  <c r="K38" i="95"/>
  <c r="O37" i="95"/>
  <c r="N37" i="95"/>
  <c r="M37" i="95"/>
  <c r="L37" i="95"/>
  <c r="K37" i="95"/>
  <c r="O36" i="95"/>
  <c r="N36" i="95"/>
  <c r="M36" i="95"/>
  <c r="L36" i="95"/>
  <c r="K36" i="95"/>
  <c r="O35" i="95"/>
  <c r="N35" i="95"/>
  <c r="M35" i="95"/>
  <c r="L35" i="95"/>
  <c r="K35" i="95"/>
  <c r="O34" i="95"/>
  <c r="N34" i="95"/>
  <c r="M34" i="95"/>
  <c r="L34" i="95"/>
  <c r="K34" i="95"/>
  <c r="O33" i="95"/>
  <c r="N33" i="95"/>
  <c r="M33" i="95"/>
  <c r="L33" i="95"/>
  <c r="K33" i="95"/>
  <c r="O32" i="95"/>
  <c r="N32" i="95"/>
  <c r="M32" i="95"/>
  <c r="L32" i="95"/>
  <c r="K32" i="95"/>
  <c r="O31" i="95"/>
  <c r="N31" i="95"/>
  <c r="M31" i="95"/>
  <c r="L31" i="95"/>
  <c r="K31" i="95"/>
  <c r="O30" i="95"/>
  <c r="N30" i="95"/>
  <c r="M30" i="95"/>
  <c r="L30" i="95"/>
  <c r="K30" i="95"/>
  <c r="O29" i="95"/>
  <c r="N29" i="95"/>
  <c r="M29" i="95"/>
  <c r="L29" i="95"/>
  <c r="K29" i="95"/>
  <c r="O28" i="95"/>
  <c r="N28" i="95"/>
  <c r="M28" i="95"/>
  <c r="L28" i="95"/>
  <c r="K28" i="95"/>
  <c r="O27" i="95"/>
  <c r="N27" i="95"/>
  <c r="M27" i="95"/>
  <c r="L27" i="95"/>
  <c r="K27" i="95"/>
  <c r="O26" i="95"/>
  <c r="N26" i="95"/>
  <c r="M26" i="95"/>
  <c r="L26" i="95"/>
  <c r="K26" i="95"/>
  <c r="O25" i="95"/>
  <c r="N25" i="95"/>
  <c r="M25" i="95"/>
  <c r="L25" i="95"/>
  <c r="K25" i="95"/>
  <c r="O24" i="95"/>
  <c r="N24" i="95"/>
  <c r="M24" i="95"/>
  <c r="L24" i="95"/>
  <c r="K24" i="95"/>
  <c r="O23" i="95"/>
  <c r="N23" i="95"/>
  <c r="M23" i="95"/>
  <c r="L23" i="95"/>
  <c r="K23" i="95"/>
  <c r="O22" i="95"/>
  <c r="N22" i="95"/>
  <c r="M22" i="95"/>
  <c r="L22" i="95"/>
  <c r="K22" i="95"/>
  <c r="O21" i="95"/>
  <c r="N21" i="95"/>
  <c r="M21" i="95"/>
  <c r="L21" i="95"/>
  <c r="K21" i="95"/>
  <c r="O20" i="95"/>
  <c r="N20" i="95"/>
  <c r="M20" i="95"/>
  <c r="L20" i="95"/>
  <c r="K20" i="95"/>
  <c r="O19" i="95"/>
  <c r="N19" i="95"/>
  <c r="M19" i="95"/>
  <c r="L19" i="95"/>
  <c r="K19" i="95"/>
  <c r="O18" i="95"/>
  <c r="N18" i="95"/>
  <c r="M18" i="95"/>
  <c r="L18" i="95"/>
  <c r="K18" i="95"/>
  <c r="O17" i="95"/>
  <c r="N17" i="95"/>
  <c r="M17" i="95"/>
  <c r="L17" i="95"/>
  <c r="K17" i="95"/>
  <c r="O16" i="95"/>
  <c r="N16" i="95"/>
  <c r="M16" i="95"/>
  <c r="L16" i="95"/>
  <c r="K16" i="95"/>
  <c r="O15" i="95"/>
  <c r="N15" i="95"/>
  <c r="M15" i="95"/>
  <c r="L15" i="95"/>
  <c r="K15" i="95"/>
  <c r="O14" i="95"/>
  <c r="N14" i="95"/>
  <c r="M14" i="95"/>
  <c r="L14" i="95"/>
  <c r="K14" i="95"/>
  <c r="O13" i="95"/>
  <c r="N13" i="95"/>
  <c r="M13" i="95"/>
  <c r="L13" i="95"/>
  <c r="K13" i="95"/>
  <c r="O12" i="95"/>
  <c r="N12" i="95"/>
  <c r="M12" i="95"/>
  <c r="L12" i="95"/>
  <c r="K12" i="95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O103" i="2"/>
  <c r="N103" i="2"/>
  <c r="M103" i="2"/>
  <c r="L103" i="2"/>
  <c r="K103" i="2"/>
  <c r="O102" i="2"/>
  <c r="N102" i="2"/>
  <c r="M102" i="2"/>
  <c r="L102" i="2"/>
  <c r="K102" i="2"/>
  <c r="O101" i="2"/>
  <c r="N101" i="2"/>
  <c r="M101" i="2"/>
  <c r="L101" i="2"/>
  <c r="K101" i="2"/>
  <c r="O100" i="2"/>
  <c r="N100" i="2"/>
  <c r="M100" i="2"/>
  <c r="L100" i="2"/>
  <c r="K100" i="2"/>
  <c r="O99" i="2"/>
  <c r="N99" i="2"/>
  <c r="M99" i="2"/>
  <c r="L99" i="2"/>
  <c r="K99" i="2"/>
  <c r="O98" i="2"/>
  <c r="N98" i="2"/>
  <c r="M98" i="2"/>
  <c r="L98" i="2"/>
  <c r="K98" i="2"/>
  <c r="O97" i="2"/>
  <c r="N97" i="2"/>
  <c r="M97" i="2"/>
  <c r="L97" i="2"/>
  <c r="K97" i="2"/>
  <c r="O96" i="2"/>
  <c r="N96" i="2"/>
  <c r="M96" i="2"/>
  <c r="L96" i="2"/>
  <c r="K96" i="2"/>
  <c r="O95" i="2"/>
  <c r="N95" i="2"/>
  <c r="M95" i="2"/>
  <c r="L95" i="2"/>
  <c r="K95" i="2"/>
  <c r="O94" i="2"/>
  <c r="N94" i="2"/>
  <c r="M94" i="2"/>
  <c r="L94" i="2"/>
  <c r="K94" i="2"/>
  <c r="O93" i="2"/>
  <c r="N93" i="2"/>
  <c r="M93" i="2"/>
  <c r="L93" i="2"/>
  <c r="K93" i="2"/>
  <c r="O92" i="2"/>
  <c r="N92" i="2"/>
  <c r="M92" i="2"/>
  <c r="L92" i="2"/>
  <c r="K92" i="2"/>
  <c r="O91" i="2"/>
  <c r="N91" i="2"/>
  <c r="M91" i="2"/>
  <c r="L91" i="2"/>
  <c r="K91" i="2"/>
  <c r="O90" i="2"/>
  <c r="N90" i="2"/>
  <c r="M90" i="2"/>
  <c r="L90" i="2"/>
  <c r="K90" i="2"/>
  <c r="O89" i="2"/>
  <c r="N89" i="2"/>
  <c r="M89" i="2"/>
  <c r="L89" i="2"/>
  <c r="K89" i="2"/>
  <c r="O88" i="2"/>
  <c r="N88" i="2"/>
  <c r="M88" i="2"/>
  <c r="L88" i="2"/>
  <c r="K88" i="2"/>
  <c r="O87" i="2"/>
  <c r="N87" i="2"/>
  <c r="M87" i="2"/>
  <c r="L87" i="2"/>
  <c r="K87" i="2"/>
  <c r="O86" i="2"/>
  <c r="N86" i="2"/>
  <c r="M86" i="2"/>
  <c r="L86" i="2"/>
  <c r="K86" i="2"/>
  <c r="O85" i="2"/>
  <c r="N85" i="2"/>
  <c r="M85" i="2"/>
  <c r="L85" i="2"/>
  <c r="K85" i="2"/>
  <c r="O84" i="2"/>
  <c r="N84" i="2"/>
  <c r="M84" i="2"/>
  <c r="L84" i="2"/>
  <c r="K84" i="2"/>
  <c r="O83" i="2"/>
  <c r="N83" i="2"/>
  <c r="M83" i="2"/>
  <c r="L83" i="2"/>
  <c r="K83" i="2"/>
  <c r="O82" i="2"/>
  <c r="N82" i="2"/>
  <c r="M82" i="2"/>
  <c r="L82" i="2"/>
  <c r="K82" i="2"/>
  <c r="O81" i="2"/>
  <c r="N81" i="2"/>
  <c r="M81" i="2"/>
  <c r="L81" i="2"/>
  <c r="K81" i="2"/>
  <c r="O80" i="2"/>
  <c r="N80" i="2"/>
  <c r="M80" i="2"/>
  <c r="L80" i="2"/>
  <c r="K80" i="2"/>
  <c r="O79" i="2"/>
  <c r="N79" i="2"/>
  <c r="M79" i="2"/>
  <c r="L79" i="2"/>
  <c r="K79" i="2"/>
  <c r="O78" i="2"/>
  <c r="N78" i="2"/>
  <c r="M78" i="2"/>
  <c r="L78" i="2"/>
  <c r="K78" i="2"/>
  <c r="O77" i="2"/>
  <c r="N77" i="2"/>
  <c r="M77" i="2"/>
  <c r="L77" i="2"/>
  <c r="K77" i="2"/>
  <c r="O76" i="2"/>
  <c r="N76" i="2"/>
  <c r="M76" i="2"/>
  <c r="L76" i="2"/>
  <c r="K76" i="2"/>
  <c r="O75" i="2"/>
  <c r="N75" i="2"/>
  <c r="M75" i="2"/>
  <c r="L75" i="2"/>
  <c r="K75" i="2"/>
  <c r="O74" i="2"/>
  <c r="N74" i="2"/>
  <c r="M74" i="2"/>
  <c r="L74" i="2"/>
  <c r="K74" i="2"/>
  <c r="O73" i="2"/>
  <c r="N73" i="2"/>
  <c r="M73" i="2"/>
  <c r="L73" i="2"/>
  <c r="K73" i="2"/>
  <c r="O72" i="2"/>
  <c r="N72" i="2"/>
  <c r="M72" i="2"/>
  <c r="L72" i="2"/>
  <c r="K72" i="2"/>
  <c r="O71" i="2"/>
  <c r="N71" i="2"/>
  <c r="M71" i="2"/>
  <c r="L71" i="2"/>
  <c r="K71" i="2"/>
  <c r="O70" i="2"/>
  <c r="N70" i="2"/>
  <c r="M70" i="2"/>
  <c r="L70" i="2"/>
  <c r="K70" i="2"/>
  <c r="O69" i="2"/>
  <c r="N69" i="2"/>
  <c r="M69" i="2"/>
  <c r="L69" i="2"/>
  <c r="K69" i="2"/>
  <c r="O68" i="2"/>
  <c r="N68" i="2"/>
  <c r="M68" i="2"/>
  <c r="L68" i="2"/>
  <c r="K68" i="2"/>
  <c r="O67" i="2"/>
  <c r="N67" i="2"/>
  <c r="M67" i="2"/>
  <c r="L67" i="2"/>
  <c r="K67" i="2"/>
  <c r="O66" i="2"/>
  <c r="N66" i="2"/>
  <c r="M66" i="2"/>
  <c r="L66" i="2"/>
  <c r="K66" i="2"/>
  <c r="O65" i="2"/>
  <c r="N65" i="2"/>
  <c r="M65" i="2"/>
  <c r="L65" i="2"/>
  <c r="K65" i="2"/>
  <c r="O64" i="2"/>
  <c r="N64" i="2"/>
  <c r="M64" i="2"/>
  <c r="L64" i="2"/>
  <c r="K64" i="2"/>
  <c r="O63" i="2"/>
  <c r="N63" i="2"/>
  <c r="M63" i="2"/>
  <c r="L63" i="2"/>
  <c r="K63" i="2"/>
  <c r="O62" i="2"/>
  <c r="N62" i="2"/>
  <c r="M62" i="2"/>
  <c r="L62" i="2"/>
  <c r="K62" i="2"/>
  <c r="O61" i="2"/>
  <c r="N61" i="2"/>
  <c r="M61" i="2"/>
  <c r="L61" i="2"/>
  <c r="K61" i="2"/>
  <c r="O60" i="2"/>
  <c r="N60" i="2"/>
  <c r="M60" i="2"/>
  <c r="L60" i="2"/>
  <c r="K60" i="2"/>
  <c r="O59" i="2"/>
  <c r="N59" i="2"/>
  <c r="M59" i="2"/>
  <c r="L59" i="2"/>
  <c r="K59" i="2"/>
  <c r="O58" i="2"/>
  <c r="N58" i="2"/>
  <c r="M58" i="2"/>
  <c r="L58" i="2"/>
  <c r="K58" i="2"/>
  <c r="O57" i="2"/>
  <c r="N57" i="2"/>
  <c r="M57" i="2"/>
  <c r="L57" i="2"/>
  <c r="K57" i="2"/>
  <c r="O56" i="2"/>
  <c r="N56" i="2"/>
  <c r="M56" i="2"/>
  <c r="L56" i="2"/>
  <c r="K56" i="2"/>
  <c r="O55" i="2"/>
  <c r="N55" i="2"/>
  <c r="M55" i="2"/>
  <c r="L55" i="2"/>
  <c r="K55" i="2"/>
  <c r="O54" i="2"/>
  <c r="N54" i="2"/>
  <c r="M54" i="2"/>
  <c r="L54" i="2"/>
  <c r="K54" i="2"/>
  <c r="O53" i="2"/>
  <c r="N53" i="2"/>
  <c r="M53" i="2"/>
  <c r="L53" i="2"/>
  <c r="K53" i="2"/>
  <c r="O52" i="2"/>
  <c r="N52" i="2"/>
  <c r="M52" i="2"/>
  <c r="L52" i="2"/>
  <c r="K52" i="2"/>
  <c r="O51" i="2"/>
  <c r="N51" i="2"/>
  <c r="M51" i="2"/>
  <c r="L51" i="2"/>
  <c r="K51" i="2"/>
  <c r="O50" i="2"/>
  <c r="N50" i="2"/>
  <c r="M50" i="2"/>
  <c r="L50" i="2"/>
  <c r="K50" i="2"/>
  <c r="O49" i="2"/>
  <c r="N49" i="2"/>
  <c r="M49" i="2"/>
  <c r="L49" i="2"/>
  <c r="K49" i="2"/>
  <c r="O48" i="2"/>
  <c r="N48" i="2"/>
  <c r="M48" i="2"/>
  <c r="L48" i="2"/>
  <c r="K48" i="2"/>
  <c r="O47" i="2"/>
  <c r="N47" i="2"/>
  <c r="M47" i="2"/>
  <c r="L47" i="2"/>
  <c r="K47" i="2"/>
  <c r="O46" i="2"/>
  <c r="N46" i="2"/>
  <c r="M46" i="2"/>
  <c r="L46" i="2"/>
  <c r="K46" i="2"/>
  <c r="O45" i="2"/>
  <c r="N45" i="2"/>
  <c r="M45" i="2"/>
  <c r="L45" i="2"/>
  <c r="K45" i="2"/>
  <c r="O44" i="2"/>
  <c r="N44" i="2"/>
  <c r="M44" i="2"/>
  <c r="L44" i="2"/>
  <c r="K44" i="2"/>
  <c r="O43" i="2"/>
  <c r="N43" i="2"/>
  <c r="M43" i="2"/>
  <c r="L43" i="2"/>
  <c r="K43" i="2"/>
  <c r="O42" i="2"/>
  <c r="N42" i="2"/>
  <c r="M42" i="2"/>
  <c r="L42" i="2"/>
  <c r="K42" i="2"/>
  <c r="O41" i="2"/>
  <c r="N41" i="2"/>
  <c r="M41" i="2"/>
  <c r="L41" i="2"/>
  <c r="K41" i="2"/>
  <c r="O40" i="2"/>
  <c r="N40" i="2"/>
  <c r="M40" i="2"/>
  <c r="L40" i="2"/>
  <c r="K40" i="2"/>
  <c r="O39" i="2"/>
  <c r="N39" i="2"/>
  <c r="M39" i="2"/>
  <c r="L39" i="2"/>
  <c r="K39" i="2"/>
  <c r="O38" i="2"/>
  <c r="N38" i="2"/>
  <c r="M38" i="2"/>
  <c r="L38" i="2"/>
  <c r="K38" i="2"/>
  <c r="O37" i="2"/>
  <c r="N37" i="2"/>
  <c r="M37" i="2"/>
  <c r="L37" i="2"/>
  <c r="K37" i="2"/>
  <c r="O36" i="2"/>
  <c r="N36" i="2"/>
  <c r="M36" i="2"/>
  <c r="L36" i="2"/>
  <c r="K36" i="2"/>
  <c r="O35" i="2"/>
  <c r="N35" i="2"/>
  <c r="M35" i="2"/>
  <c r="L35" i="2"/>
  <c r="K35" i="2"/>
  <c r="O34" i="2"/>
  <c r="N34" i="2"/>
  <c r="M34" i="2"/>
  <c r="L34" i="2"/>
  <c r="K34" i="2"/>
  <c r="O33" i="2"/>
  <c r="N33" i="2"/>
  <c r="M33" i="2"/>
  <c r="L33" i="2"/>
  <c r="K33" i="2"/>
  <c r="O32" i="2"/>
  <c r="N32" i="2"/>
  <c r="M32" i="2"/>
  <c r="L32" i="2"/>
  <c r="K32" i="2"/>
  <c r="O31" i="2"/>
  <c r="N31" i="2"/>
  <c r="M31" i="2"/>
  <c r="L31" i="2"/>
  <c r="K31" i="2"/>
  <c r="O30" i="2"/>
  <c r="N30" i="2"/>
  <c r="M30" i="2"/>
  <c r="L30" i="2"/>
  <c r="K30" i="2"/>
  <c r="O29" i="2"/>
  <c r="N29" i="2"/>
  <c r="M29" i="2"/>
  <c r="L29" i="2"/>
  <c r="K29" i="2"/>
  <c r="O28" i="2"/>
  <c r="N28" i="2"/>
  <c r="M28" i="2"/>
  <c r="L28" i="2"/>
  <c r="K28" i="2"/>
  <c r="O27" i="2"/>
  <c r="N27" i="2"/>
  <c r="M27" i="2"/>
  <c r="L27" i="2"/>
  <c r="K27" i="2"/>
  <c r="O26" i="2"/>
  <c r="N26" i="2"/>
  <c r="M26" i="2"/>
  <c r="L26" i="2"/>
  <c r="K26" i="2"/>
  <c r="O25" i="2"/>
  <c r="N25" i="2"/>
  <c r="M25" i="2"/>
  <c r="L25" i="2"/>
  <c r="K25" i="2"/>
  <c r="O24" i="2"/>
  <c r="N24" i="2"/>
  <c r="M24" i="2"/>
  <c r="L24" i="2"/>
  <c r="K24" i="2"/>
  <c r="O23" i="2"/>
  <c r="N23" i="2"/>
  <c r="M23" i="2"/>
  <c r="L23" i="2"/>
  <c r="K23" i="2"/>
  <c r="O22" i="2"/>
  <c r="N22" i="2"/>
  <c r="M22" i="2"/>
  <c r="L22" i="2"/>
  <c r="K22" i="2"/>
  <c r="O21" i="2"/>
  <c r="N21" i="2"/>
  <c r="M21" i="2"/>
  <c r="L21" i="2"/>
  <c r="K21" i="2"/>
  <c r="O20" i="2"/>
  <c r="N20" i="2"/>
  <c r="M20" i="2"/>
  <c r="L20" i="2"/>
  <c r="K20" i="2"/>
  <c r="O19" i="2"/>
  <c r="N19" i="2"/>
  <c r="M19" i="2"/>
  <c r="L19" i="2"/>
  <c r="K19" i="2"/>
  <c r="O18" i="2"/>
  <c r="N18" i="2"/>
  <c r="M18" i="2"/>
  <c r="L18" i="2"/>
  <c r="K18" i="2"/>
  <c r="O17" i="2"/>
  <c r="N17" i="2"/>
  <c r="M17" i="2"/>
  <c r="L17" i="2"/>
  <c r="K17" i="2"/>
  <c r="O16" i="2"/>
  <c r="N16" i="2"/>
  <c r="M16" i="2"/>
  <c r="L16" i="2"/>
  <c r="K16" i="2"/>
  <c r="O15" i="2"/>
  <c r="N15" i="2"/>
  <c r="M15" i="2"/>
  <c r="L15" i="2"/>
  <c r="K15" i="2"/>
  <c r="O14" i="2"/>
  <c r="N14" i="2"/>
  <c r="M14" i="2"/>
  <c r="L14" i="2"/>
  <c r="K14" i="2"/>
  <c r="O13" i="2"/>
  <c r="N13" i="2"/>
  <c r="M13" i="2"/>
  <c r="L13" i="2"/>
  <c r="K13" i="2"/>
  <c r="O12" i="2"/>
  <c r="N12" i="2"/>
  <c r="M12" i="2"/>
  <c r="L12" i="2"/>
  <c r="K12" i="2"/>
</calcChain>
</file>

<file path=xl/sharedStrings.xml><?xml version="1.0" encoding="utf-8"?>
<sst xmlns="http://schemas.openxmlformats.org/spreadsheetml/2006/main" count="27464" uniqueCount="655">
  <si>
    <t>Звід сформовано 04.03.2021 16:34:30</t>
  </si>
  <si>
    <t>Форма №20 Звіт юридичної особи незалежно від її організаційно-правової форми та фізичної особи-підпр</t>
  </si>
  <si>
    <t>Форма 20 табл.3220</t>
  </si>
  <si>
    <t>Склад хворих в стаціонарі, строки та результат лікування.</t>
  </si>
  <si>
    <t xml:space="preserve">Звіт. рік: </t>
  </si>
  <si>
    <t xml:space="preserve">Розріз: </t>
  </si>
  <si>
    <t>0 Форма у цілому (0)</t>
  </si>
  <si>
    <t xml:space="preserve">Область: </t>
  </si>
  <si>
    <t>ДОНЕЦЬКА ОБЛАСТЬ</t>
  </si>
  <si>
    <t xml:space="preserve">Рядок: </t>
  </si>
  <si>
    <t>1.0 Усього (A00-T98)</t>
  </si>
  <si>
    <t>№ п/п</t>
  </si>
  <si>
    <t>А</t>
  </si>
  <si>
    <t>Найменування класів та окремих хвороб.  Шифр за МКХ-10</t>
  </si>
  <si>
    <t>Б</t>
  </si>
  <si>
    <t>А. Дорослі віком 18 років і старші</t>
  </si>
  <si>
    <t>виписано хворих</t>
  </si>
  <si>
    <t>проведено виписаними ліжко-днів</t>
  </si>
  <si>
    <t>померло</t>
  </si>
  <si>
    <t>Б.  Діти віком 0-17  років включно</t>
  </si>
  <si>
    <t>у т.ч. в віці до 1 року</t>
  </si>
  <si>
    <t>1.0</t>
  </si>
  <si>
    <t>Усього (A00-T98)</t>
  </si>
  <si>
    <t>ОБЛ. ЛІКУВАЛ. ЗАКЛ.</t>
  </si>
  <si>
    <t>1 Клінічні</t>
  </si>
  <si>
    <t>101001 Обл.лік. інтенсивного лікування м.Маріуполь</t>
  </si>
  <si>
    <t>101004 Обл.дит.клiн.лiкарня</t>
  </si>
  <si>
    <t>102002 Обласна травматологічна лікарня</t>
  </si>
  <si>
    <t>115009 Донецький обласний госпіталь для ветеранів війни м.Мар'їнки</t>
  </si>
  <si>
    <t>115010 Обласний госпіталь для ветеранів війни м. Святогірська</t>
  </si>
  <si>
    <t>11807 Перинатальний Центр м.Краматорськ</t>
  </si>
  <si>
    <t>11808 Перинатальний Центр м.Маріуполь</t>
  </si>
  <si>
    <t>119003 НДI травм. та ортопедії</t>
  </si>
  <si>
    <t>151015 Інфекційна лікарня м. Мирноград</t>
  </si>
  <si>
    <t>151016 Інфекційна лікарня м.Костянтинівки</t>
  </si>
  <si>
    <t>20101 Станція переливання крові Краматорськ</t>
  </si>
  <si>
    <t>20102 Маріупольська станція переливання крові</t>
  </si>
  <si>
    <t>20103 Волноваська станція переливання крові</t>
  </si>
  <si>
    <t>201006 Обл.ст.перелив.крові</t>
  </si>
  <si>
    <t>508005 Східно-Український спеціалізований центр медичної генетики та пренатальної діагностики</t>
  </si>
  <si>
    <t>509012 Центр реабілітації дітей з органічними ураженнями нервової системи м. Бахмут</t>
  </si>
  <si>
    <t>510007 Донецький обласний центр з профілактики та боротьби із СНІДом</t>
  </si>
  <si>
    <t>302011 Обласний центр екстреної медичної допомоги та медицини катастроф</t>
  </si>
  <si>
    <t>508014 РДЦ Костянтинiвка</t>
  </si>
  <si>
    <t>801013 Краматорський будинок дитини "Антошка"</t>
  </si>
  <si>
    <t>1 Клінічні Разом</t>
  </si>
  <si>
    <t>2 Онкологічні</t>
  </si>
  <si>
    <t>402001 ОТМО (онко дисп) м. Краматорська</t>
  </si>
  <si>
    <t>402002 Онкологічний диспансер м.Маріуполь</t>
  </si>
  <si>
    <t>2 Онкологічні Разом</t>
  </si>
  <si>
    <t>3 Психіатричні</t>
  </si>
  <si>
    <t>131001 Обласна клінічна психіатрична лікарня м.Слов'янськ</t>
  </si>
  <si>
    <t>404004 Психіатрічна лікарня м. Краматорська</t>
  </si>
  <si>
    <t>404005 Психіатрична лікарня м.Маруполь</t>
  </si>
  <si>
    <t>3 Психіатричні Разом</t>
  </si>
  <si>
    <t>4 Наркологічні</t>
  </si>
  <si>
    <t>408001 Обл. наркол.дисп.</t>
  </si>
  <si>
    <t>408005 Міський наркологічний диспансер м. Маріуполя</t>
  </si>
  <si>
    <t>4 Наркологічні Разом</t>
  </si>
  <si>
    <t>5 Дерматовенерологічні</t>
  </si>
  <si>
    <t>403001 Обласний клінічний шкірно-венерологічний диспансер м. Краматорськ</t>
  </si>
  <si>
    <t>40305 Міський дерматовенерологічний диспансер м.Маріуполя</t>
  </si>
  <si>
    <t>5 Дерматовенерологічні Разом</t>
  </si>
  <si>
    <t>6 Фтізіатричні</t>
  </si>
  <si>
    <t>401001 Обласний клінічний протитуберкульозний диспансер м.Краматорськ</t>
  </si>
  <si>
    <t>401005 Міський протитуберкульозний диспансер м. Маріуполя</t>
  </si>
  <si>
    <t>6 Фтізіатричні Разом</t>
  </si>
  <si>
    <t>7 Санаторні</t>
  </si>
  <si>
    <t>100203 Курахівський туберкульозний санаторій для дорослих</t>
  </si>
  <si>
    <t>101102 Обласний дитячий кістково-туберкульозний санаторій м. Маріуполь</t>
  </si>
  <si>
    <t>101301 Дошкільний санаторій для дітей з захворюваннями органів дихання нетуберкульозної етіології</t>
  </si>
  <si>
    <t>7 Санаторні Разом</t>
  </si>
  <si>
    <t>8 Навчальні</t>
  </si>
  <si>
    <t>170101 ДДМУ iм.Горького</t>
  </si>
  <si>
    <t>170202 Костянтинівський медичний коледж</t>
  </si>
  <si>
    <t>170203 Бахмутський медичний коледж</t>
  </si>
  <si>
    <t>170204 Маріупольський медичний коледж</t>
  </si>
  <si>
    <t>8 Навчальні Разом</t>
  </si>
  <si>
    <t>9 Інші</t>
  </si>
  <si>
    <t>90201 Дон.обл.СЕС</t>
  </si>
  <si>
    <t>120102 Донецьке обласне бюро судово-медичної експертизи</t>
  </si>
  <si>
    <t>150004 Обласний центр медико-соціальної експертизи</t>
  </si>
  <si>
    <t>150005 УОЗДОДА</t>
  </si>
  <si>
    <t>150006 Обласний центр медико-соціальної реабілітації неповнолітніх</t>
  </si>
  <si>
    <t>150007 НДІ медико-екологічних проблем Донбасу</t>
  </si>
  <si>
    <t>150008 Обласна база спеціального медичного постачання</t>
  </si>
  <si>
    <t>150009 Обласний центр з матеріально-технічного забезпечення закладів охорони здоров'я</t>
  </si>
  <si>
    <t>150503 Інформаційно-аналітичний Центр медичної статистики</t>
  </si>
  <si>
    <t>9 Інші Разом</t>
  </si>
  <si>
    <t>ОБЛ. ЛІКУВАЛ. ЗАКЛ. Разом</t>
  </si>
  <si>
    <t>МIСТА ОБЛАСТІ</t>
  </si>
  <si>
    <t>2 Авдiївка</t>
  </si>
  <si>
    <t>10301 ЦМЛ м.Авдіївка</t>
  </si>
  <si>
    <t>50101 Поліклініка (колишня лінійна) м. Авдіївка</t>
  </si>
  <si>
    <t>51301 ЦПМСД м.Авдіївка</t>
  </si>
  <si>
    <t>2 Авдiївка Разом</t>
  </si>
  <si>
    <t>3 Бахмут</t>
  </si>
  <si>
    <t>10501 БЛІЛ м.Бахмут</t>
  </si>
  <si>
    <t>51301 ЦПМД м.Бахмут</t>
  </si>
  <si>
    <t>70108 Стомат. п-ка м.Бахмут</t>
  </si>
  <si>
    <t>3 Бахмут Разом</t>
  </si>
  <si>
    <t>4 Вугледар</t>
  </si>
  <si>
    <t>10301 ЦМЛ м.Вугледар</t>
  </si>
  <si>
    <t>51301 ЦПМСД м.Вугледар</t>
  </si>
  <si>
    <t>4 Вугледар Разом</t>
  </si>
  <si>
    <t>6 Дебальцеве</t>
  </si>
  <si>
    <t>10402 МЛ м.Світлодарськ (м.Дебальцеве)</t>
  </si>
  <si>
    <t>51301 ЦПМСД м.Дебальцеве</t>
  </si>
  <si>
    <t>6 Дебальцеве Разом</t>
  </si>
  <si>
    <t>7 Торецьк</t>
  </si>
  <si>
    <t>10301 ЦМЛ м.Торецьк</t>
  </si>
  <si>
    <t>51301 ЦПМСД м.Торецьк</t>
  </si>
  <si>
    <t>70107 Стомат п-ка м.Торецьк</t>
  </si>
  <si>
    <t>7 Торецьк Разом</t>
  </si>
  <si>
    <t>8 Мирноград</t>
  </si>
  <si>
    <t>10301 ЦМЛ м.Мирноград</t>
  </si>
  <si>
    <t>51301 ЦПМСД м.Мирноград</t>
  </si>
  <si>
    <t>8 Мирноград Разом</t>
  </si>
  <si>
    <t>9 Добропiлля</t>
  </si>
  <si>
    <t>10301 ЛІЛ м.Добропілля</t>
  </si>
  <si>
    <t>51301 ЦПМСД м.Добропілля</t>
  </si>
  <si>
    <t>70105 Стомат п-ка м.Добропілля</t>
  </si>
  <si>
    <t>9 Добропiлля Разом</t>
  </si>
  <si>
    <t>11 Дружкiвка</t>
  </si>
  <si>
    <t>10301 ЦМЛ м.Дружківка</t>
  </si>
  <si>
    <t>10402 МЛ №1м.Дружківка</t>
  </si>
  <si>
    <t>10403 МЛ №2 м.Дружківка</t>
  </si>
  <si>
    <t>51301 ЦПМСД м.Дружківка</t>
  </si>
  <si>
    <t>70106 Стомат п-ка м.Дружківка</t>
  </si>
  <si>
    <t>11 Дружкiвка Разом</t>
  </si>
  <si>
    <t>15 Костянтинiвка</t>
  </si>
  <si>
    <t>10501 БЛІЛ м.Костянтинівка</t>
  </si>
  <si>
    <t>51301 ЦПМСД м.Костянтинівка</t>
  </si>
  <si>
    <t>70101 Стоматполіклініка м.Костянтинівка</t>
  </si>
  <si>
    <t>15 Костянтинiвка Разом</t>
  </si>
  <si>
    <t>16 Краматорськ</t>
  </si>
  <si>
    <t>10401 МЛ №1 м.Краматорськ</t>
  </si>
  <si>
    <t>10402 МЛ №2 м.Краматорськ</t>
  </si>
  <si>
    <t>10403 МЛ №3 м.Краматорськ</t>
  </si>
  <si>
    <t>10904 ДТМО м.Краматорськ</t>
  </si>
  <si>
    <t>11716 Пологовий будинок м.Краматорськ</t>
  </si>
  <si>
    <t>51301 ЦПМСД №1 м.Краматорськ</t>
  </si>
  <si>
    <t>51302 ЦПМСД №2 м.Краматорськ</t>
  </si>
  <si>
    <t>70111 Стомат п-ка №1 м.Краматорськ</t>
  </si>
  <si>
    <t>70112 Стомат п-ка №2 м.Краматорськ</t>
  </si>
  <si>
    <t>150016 Відділ охорони здоровья м.Краматорськ</t>
  </si>
  <si>
    <t>16 Краматорськ Разом</t>
  </si>
  <si>
    <t>17 Лиман</t>
  </si>
  <si>
    <t>10501 ЦРЛ м. Лиман</t>
  </si>
  <si>
    <t>51301 ЦПМСД ім.Лядукіна м. Лиман</t>
  </si>
  <si>
    <t>17 Лиман Разом</t>
  </si>
  <si>
    <t>18 Покровськ</t>
  </si>
  <si>
    <t>10402 МЛ м.Родинське м. Покровськ</t>
  </si>
  <si>
    <t>10411 МЛ м.Покровськ</t>
  </si>
  <si>
    <t>10501 КЛІЛ м. Покровськ</t>
  </si>
  <si>
    <t>51301 ЦПМСД м. Покровськ</t>
  </si>
  <si>
    <t>70105 Стомат п-ка м. Покровськ</t>
  </si>
  <si>
    <t>18 Покровськ Разом</t>
  </si>
  <si>
    <t>20 Марiуполь</t>
  </si>
  <si>
    <t>10401 МЛ №1 м.Маріуполь</t>
  </si>
  <si>
    <t>10403 МТМО м.Маріуполь</t>
  </si>
  <si>
    <t>10404 МЛ №4 м.Маріуполь</t>
  </si>
  <si>
    <t>10405 МЛ №5 м.Маріуполь</t>
  </si>
  <si>
    <t>10406 МЛ №8 м.Маріуполь</t>
  </si>
  <si>
    <t>10407 МЛ №9 м.Маріуполь</t>
  </si>
  <si>
    <t>10408 МЛ № 10</t>
  </si>
  <si>
    <t>11110 Лік. ШМД  м.Маріуполь</t>
  </si>
  <si>
    <t>11712 Полог.буд №2 м.Маріуполь</t>
  </si>
  <si>
    <t>50118 МП №2 м.Маріуполь</t>
  </si>
  <si>
    <t>51301 ЦПМСД №1 м.Маріуполь</t>
  </si>
  <si>
    <t>51302 ЦПМСД №2 м.Маріуполь</t>
  </si>
  <si>
    <t>51303 ЦПМСД №3 м.Маріуполь</t>
  </si>
  <si>
    <t>51304 ЦПМСД №4 м.Маріуполь</t>
  </si>
  <si>
    <t>51305 ЦПМСД №5 м.Маріуполь</t>
  </si>
  <si>
    <t>70119 Стоматологічний центр м.Маріуполь</t>
  </si>
  <si>
    <t>70120 Стомат п-ка №5 м.Маріуполь</t>
  </si>
  <si>
    <t>70121 Стомат п-ка №6 м.Маріуполь</t>
  </si>
  <si>
    <t>110125 Центр Здоров"я  м.Маріуполь</t>
  </si>
  <si>
    <t>150002 Аптека</t>
  </si>
  <si>
    <t>150026 УОЗ м. Маріуполь</t>
  </si>
  <si>
    <t>20 Марiуполь Разом</t>
  </si>
  <si>
    <t>21 Новогродiвка</t>
  </si>
  <si>
    <t>10301 ЦМЛ м.Новогродівка</t>
  </si>
  <si>
    <t>51301 ЦПМСД м.Новогродівка</t>
  </si>
  <si>
    <t>21 Новогродiвка Разом</t>
  </si>
  <si>
    <t>22 Селидове</t>
  </si>
  <si>
    <t>10301 ЦМЛ м.Селидове</t>
  </si>
  <si>
    <t>51301 ЦПМСД м.Селидове</t>
  </si>
  <si>
    <t>70105 Стомат п-ка м.Селидове</t>
  </si>
  <si>
    <t>22 Селидове Разом</t>
  </si>
  <si>
    <t>23 Слов'янськ</t>
  </si>
  <si>
    <t>10401 МКЛ м.Слов"янськ</t>
  </si>
  <si>
    <t>10402 МЛ №1 м.Слов"янськ</t>
  </si>
  <si>
    <t>51301 ЦПМСД м.Слов"янськ</t>
  </si>
  <si>
    <t>70111 Стомат п-ка м.Слов"янськ</t>
  </si>
  <si>
    <t>150614 ЦМС м.Слов"янськ</t>
  </si>
  <si>
    <t>23 Слов'янськ Разом</t>
  </si>
  <si>
    <t>МIСТА ОБЛАСТІ Разом</t>
  </si>
  <si>
    <t>РАЙОНИ ОБЛАСТI</t>
  </si>
  <si>
    <t>2 Бахмутський</t>
  </si>
  <si>
    <t>10401 МЛ №5 м.Сіверськ Бахмутського р-ну</t>
  </si>
  <si>
    <t>10402 МЛ м Світлодарськ</t>
  </si>
  <si>
    <t>10413 МЛ №3 м.Часів-Яр м.Бахмут</t>
  </si>
  <si>
    <t>10414 МЛ №4 м.Соледар м.Бахмут</t>
  </si>
  <si>
    <t>51401 ЦПМСД Бахмутського р-ну</t>
  </si>
  <si>
    <t>2 Бахмутський Разом</t>
  </si>
  <si>
    <t>3 В-Новосілкiвський</t>
  </si>
  <si>
    <t>10501 ЦРЛ В-Новосілківський р-н</t>
  </si>
  <si>
    <t>51401 ЦПМСД В-Новосілківськ. р-ну</t>
  </si>
  <si>
    <t>3 В-Новосілкiвський Разом</t>
  </si>
  <si>
    <t>4 Волноваський</t>
  </si>
  <si>
    <t>10402 Волноваська  лікарня планового лікування (колишня ЖД)</t>
  </si>
  <si>
    <t>10501 ЦРЛ Волноваського р-ну</t>
  </si>
  <si>
    <t>51401 ЦПМСД  Волноваського р-ну</t>
  </si>
  <si>
    <t>70108 Стомат п-ка  Волноваського р-ну</t>
  </si>
  <si>
    <t>4 Волноваський Разом</t>
  </si>
  <si>
    <t>5 Нікольський</t>
  </si>
  <si>
    <t>10501 ЦРЛ Нікольський р-н</t>
  </si>
  <si>
    <t>51401 ЦПМСД Нікольський р-н</t>
  </si>
  <si>
    <t>5 Нікольський Разом</t>
  </si>
  <si>
    <t>6 Добропiльський</t>
  </si>
  <si>
    <t>51401 ЦПСМД Добропільського р-ну</t>
  </si>
  <si>
    <t>6 Добропiльський Разом</t>
  </si>
  <si>
    <t>7 Костянтинiвський</t>
  </si>
  <si>
    <t>51401 ЦПМСД Костянтинівс. р-ну</t>
  </si>
  <si>
    <t>7 Костянтинiвський Разом</t>
  </si>
  <si>
    <t>8 Покровський</t>
  </si>
  <si>
    <t>51401 ЦПМСД Покровського р-ну</t>
  </si>
  <si>
    <t>8 Покровський Разом</t>
  </si>
  <si>
    <t>9 Мар'їнський</t>
  </si>
  <si>
    <t>10402 МЛ м.Курахове Мар"їнського р-ну</t>
  </si>
  <si>
    <t>10501 ЦРЛ Мар"їнського р-ну</t>
  </si>
  <si>
    <t>51401 ЦПМСД Мар"їнського р-ну</t>
  </si>
  <si>
    <t>150038 Відділ охор. здоров"я Мар"їнської райдержадм.</t>
  </si>
  <si>
    <t>9 Мар'їнський Разом</t>
  </si>
  <si>
    <t>11 Олександрiвський</t>
  </si>
  <si>
    <t>10501 ЛПЛ Олександрівський р-н</t>
  </si>
  <si>
    <t>51401 ЦПМСД Олександрівськ. р-ну</t>
  </si>
  <si>
    <t>11 Олександрiвський Разом</t>
  </si>
  <si>
    <t>12 Мангушський</t>
  </si>
  <si>
    <t>10501 ЦРЛ  Мангушський р-н</t>
  </si>
  <si>
    <t>51401 ЦПМСД  Мангушський р-н</t>
  </si>
  <si>
    <t>12 Мангушський Разом</t>
  </si>
  <si>
    <t>13 Слов'янський</t>
  </si>
  <si>
    <t>10501 ЦРЛ Слов"янського р-ну</t>
  </si>
  <si>
    <t>51401 ЦПМСД Слов"янського р-ну</t>
  </si>
  <si>
    <t>13 Слов'янський Разом</t>
  </si>
  <si>
    <t>17 Ясинуватський</t>
  </si>
  <si>
    <t>51401 ЦПМСД  Ясинуватського р-ну</t>
  </si>
  <si>
    <t>150732 Відділ охор. здоров"я Ясинуват. райдержадмін.</t>
  </si>
  <si>
    <t>17 Ясинуватський Разом</t>
  </si>
  <si>
    <t>РАЙОНИ ОБЛАСТI Разом</t>
  </si>
  <si>
    <t>ГРОМАДИ</t>
  </si>
  <si>
    <t>1 Черкаська громада</t>
  </si>
  <si>
    <t>10415 Вторичка м.Слов"янськ</t>
  </si>
  <si>
    <t>50603 Черкасская</t>
  </si>
  <si>
    <t>50707 Прелесне</t>
  </si>
  <si>
    <t>1 Черкаська громада Разом</t>
  </si>
  <si>
    <t>2 Октябрська громада</t>
  </si>
  <si>
    <t>2 Октябрська громада Разом</t>
  </si>
  <si>
    <t>3 Миколаївська</t>
  </si>
  <si>
    <t>10416 Вторичка г.Слов"янськ</t>
  </si>
  <si>
    <t>50602 Амб.ЗПСМ с.Миколаївка</t>
  </si>
  <si>
    <t>50708 Амб.ЗПСМ РайОлександрівка</t>
  </si>
  <si>
    <t>3 Миколаївська Разом</t>
  </si>
  <si>
    <t>4 Іллінівська</t>
  </si>
  <si>
    <t>4 Іллінівська Разом</t>
  </si>
  <si>
    <t>5 Андріївська</t>
  </si>
  <si>
    <t>5 Андріївська Разом</t>
  </si>
  <si>
    <t>6 Сіверська</t>
  </si>
  <si>
    <t>6 Сіверська Разом</t>
  </si>
  <si>
    <t>7 Соледарська</t>
  </si>
  <si>
    <t>10413 МЛ м. Соледар Соледарської ОТГ</t>
  </si>
  <si>
    <t>51307 ЦПМСД м. Соледар Соледарської ОТГ</t>
  </si>
  <si>
    <t>7 Соледарська Разом</t>
  </si>
  <si>
    <t>8 Шахівська</t>
  </si>
  <si>
    <t>51481 - ЦПМСД Шахівської ОТГ</t>
  </si>
  <si>
    <t>8 Шахівська Разом</t>
  </si>
  <si>
    <t>ГРОМАДИ Разом</t>
  </si>
  <si>
    <t>ДОНЕЦЬКА ОБЛАСТЬ Разом</t>
  </si>
  <si>
    <t>Звід сформовано 04.03.2021 16:34:31</t>
  </si>
  <si>
    <t>2.0 у тому числі: Деякі інфекційні та паразитарні хвороби (A00-B99)</t>
  </si>
  <si>
    <t>2.0</t>
  </si>
  <si>
    <t>у тому числі: Деякі інфекційні та паразитарні хвороби (A00-B99)</t>
  </si>
  <si>
    <t>Звід сформовано 04.03.2021 16:34:33</t>
  </si>
  <si>
    <t>2.1 з них: кишкові інфекції  (A00-A09)</t>
  </si>
  <si>
    <t>2.1</t>
  </si>
  <si>
    <t>з них: кишкові інфекції  (A00-A09)</t>
  </si>
  <si>
    <t>Звід сформовано 04.03.2021 16:34:34</t>
  </si>
  <si>
    <t>2.2 туберкульоз  органів дихання (A15.0-9, A16.0-9, А19.0-част.І A19.8-част.І)</t>
  </si>
  <si>
    <t>2.2</t>
  </si>
  <si>
    <t>туберкульоз  органів дихання (A15.0-9, A16.0-9, А19.0-част.І A19.8-част.І)</t>
  </si>
  <si>
    <t>Звід сформовано 04.03.2021 16:34:36</t>
  </si>
  <si>
    <t>2.3 позалегеневий туберкульоз  (крім позалегеневого ТБ органів дихання) А17, А18</t>
  </si>
  <si>
    <t>2.3</t>
  </si>
  <si>
    <t>позалегеневий туберкульоз  (крім позалегеневого ТБ органів дихання) А17, А18</t>
  </si>
  <si>
    <t>Звід сформовано 04.03.2021 16:34:37</t>
  </si>
  <si>
    <t>2.4 менінгококова інфекція (A39)</t>
  </si>
  <si>
    <t>2.4</t>
  </si>
  <si>
    <t>менінгококова інфекція (A39)</t>
  </si>
  <si>
    <t>Звід сформовано 04.03.2021 16:34:38</t>
  </si>
  <si>
    <t>2.5 септицемії (A40-A41)</t>
  </si>
  <si>
    <t>2.5</t>
  </si>
  <si>
    <t>септицемії (A40-A41)</t>
  </si>
  <si>
    <t>Звід сформовано 04.03.2021 16:34:40</t>
  </si>
  <si>
    <t>2.6 вірусний гепатит (B15-B19)</t>
  </si>
  <si>
    <t>2.6</t>
  </si>
  <si>
    <t>вірусний гепатит (B15-B19)</t>
  </si>
  <si>
    <t>Звід сформовано 04.03.2021 16:34:41</t>
  </si>
  <si>
    <t>2.7 у тому числі: хронічний вірусний гепатит В (B18.0.1)</t>
  </si>
  <si>
    <t>2.7</t>
  </si>
  <si>
    <t>у тому числі: хронічний вірусний гепатит В (B18.0.1)</t>
  </si>
  <si>
    <t>Звід сформовано 04.03.2021 16:34:43</t>
  </si>
  <si>
    <t>2.8 хронічний вірусний гепатит С (B18.2)</t>
  </si>
  <si>
    <t>2.8</t>
  </si>
  <si>
    <t>хронічний вірусний гепатит С (B18.2)</t>
  </si>
  <si>
    <t>Звід сформовано 04.03.2021 16:34:44</t>
  </si>
  <si>
    <t>3.0 Новоутворення (C00-D48)</t>
  </si>
  <si>
    <t>3.0</t>
  </si>
  <si>
    <t>Новоутворення (C00-D48)</t>
  </si>
  <si>
    <t>Звід сформовано 04.03.2021 16:34:46</t>
  </si>
  <si>
    <t>3.1 з них: злоякісні новоутворення (С00-С97)</t>
  </si>
  <si>
    <t>3.1</t>
  </si>
  <si>
    <t>з них: злоякісні новоутворення (С00-С97)</t>
  </si>
  <si>
    <t>Звід сформовано 04.03.2021 16:34:47</t>
  </si>
  <si>
    <t>3.2 у тому числі  злоякісні новоутворення лімфоїдної, кровотворної та споріднених з ними тканин (C81-C96)</t>
  </si>
  <si>
    <t>3.2</t>
  </si>
  <si>
    <t>у тому числі  злоякісні новоутворення лімфоїдної, кровотворної та споріднених з ними тканин (C81-C96)</t>
  </si>
  <si>
    <t>Звід сформовано 04.03.2021 16:34:49</t>
  </si>
  <si>
    <t>4.0 Хвороби крові, кровотворних органів і окремі порушення із залученням  імунного механізму (D50-D89)</t>
  </si>
  <si>
    <t>4.0</t>
  </si>
  <si>
    <t>Хвороби крові, кровотворних органів і окремі порушення із залученням  імунного механізму (D50-D89)</t>
  </si>
  <si>
    <t>Звід сформовано 04.03.2021 16:34:50</t>
  </si>
  <si>
    <t>4.1 з них: анемії (D50-D64)</t>
  </si>
  <si>
    <t>4.1</t>
  </si>
  <si>
    <t>з них: анемії (D50-D64)</t>
  </si>
  <si>
    <t>Звід сформовано 04.03.2021 16:34:52</t>
  </si>
  <si>
    <t>4.2 порушення згортання крові, пурпура, інші геморагічні стани (D65-D69)</t>
  </si>
  <si>
    <t>4.2</t>
  </si>
  <si>
    <t>порушення згортання крові, пурпура, інші геморагічні стани (D65-D69)</t>
  </si>
  <si>
    <t>Звід сформовано 04.03.2021 16:34:53</t>
  </si>
  <si>
    <t>5.0 Хвороби ендокринної  системи, розладу харчування, порушення обміну речовин (E00-E90)</t>
  </si>
  <si>
    <t>5.0</t>
  </si>
  <si>
    <t>Хвороби ендокринної  системи, розладу харчування, порушення обміну речовин (E00-E90)</t>
  </si>
  <si>
    <t>Звід сформовано 04.03.2021 16:34:55</t>
  </si>
  <si>
    <t>5.1 з них: дифузний зоб II-III стадії (E01.0, E04.0)</t>
  </si>
  <si>
    <t>5.1</t>
  </si>
  <si>
    <t>з них: дифузний зоб II-III стадії (E01.0, E04.0)</t>
  </si>
  <si>
    <t>Звід сформовано 04.03.2021 16:34:56</t>
  </si>
  <si>
    <t>5.2 набутий гіпотиреоз та інші форми гіпотиреозу (E01.8, E03)</t>
  </si>
  <si>
    <t>5.2</t>
  </si>
  <si>
    <t>набутий гіпотиреоз та інші форми гіпотиреозу (E01.8, E03)</t>
  </si>
  <si>
    <t>Звід сформовано 04.03.2021 16:34:58</t>
  </si>
  <si>
    <t>5.3 цукровий діабет (E10-E14)</t>
  </si>
  <si>
    <t>5.3</t>
  </si>
  <si>
    <t>цукровий діабет (E10-E14)</t>
  </si>
  <si>
    <t>Звід сформовано 04.03.2021 16:34:59</t>
  </si>
  <si>
    <t>6.0 Розлади психіки та поведінки (F00-F99)</t>
  </si>
  <si>
    <t>6.0</t>
  </si>
  <si>
    <t>Розлади психіки та поведінки (F00-F99)</t>
  </si>
  <si>
    <t>Звід сформовано 04.03.2021 16:35:01</t>
  </si>
  <si>
    <t>7.0 Хвороби нервової системи (G00-G99)</t>
  </si>
  <si>
    <t>7.0</t>
  </si>
  <si>
    <t>Хвороби нервової системи (G00-G99)</t>
  </si>
  <si>
    <t>Звід сформовано 04.03.2021 16:35:02</t>
  </si>
  <si>
    <t>7.1 з них:запальні хвороби центральної нервової системи (G00,G03,G04,G06,G08,G09)</t>
  </si>
  <si>
    <t>7.1</t>
  </si>
  <si>
    <t>з них:запальні хвороби центральної нервової системи (G00,G03,G04,G06,G08,G09)</t>
  </si>
  <si>
    <t>Звід сформовано 04.03.2021 16:35:04</t>
  </si>
  <si>
    <t>7.2 хвороба Паркінсона  (G20)</t>
  </si>
  <si>
    <t>7.2</t>
  </si>
  <si>
    <t>хвороба Паркінсона  (G20)</t>
  </si>
  <si>
    <t>Звід сформовано 04.03.2021 16:35:05</t>
  </si>
  <si>
    <t>7.3 розсіяний склероз (G35)</t>
  </si>
  <si>
    <t>7.3</t>
  </si>
  <si>
    <t>розсіяний склероз (G35)</t>
  </si>
  <si>
    <t>Звід сформовано 04.03.2021 16:35:07</t>
  </si>
  <si>
    <t>8.0 Хвороби ока та його придаткового апарату (H00-H59)</t>
  </si>
  <si>
    <t>8.0</t>
  </si>
  <si>
    <t>Хвороби ока та його придаткового апарату (H00-H59)</t>
  </si>
  <si>
    <t>Звід сформовано 04.03.2021 16:35:08</t>
  </si>
  <si>
    <t>9.0 Хвороби вуха та соскового відростку (H60-H95)</t>
  </si>
  <si>
    <t>9.0</t>
  </si>
  <si>
    <t>Хвороби вуха та соскового відростку (H60-H95)</t>
  </si>
  <si>
    <t>Звід сформовано 04.03.2021 16:35:10</t>
  </si>
  <si>
    <t>9.1 з них: гострий отит середнього вуха (H65.0.1, H66.0)</t>
  </si>
  <si>
    <t>9.1</t>
  </si>
  <si>
    <t>з них: гострий отит середнього вуха (H65.0.1, H66.0)</t>
  </si>
  <si>
    <t>Звід сформовано 04.03.2021 16:35:12</t>
  </si>
  <si>
    <t>10.0 Хвороби системи кровообігу (I00-I99)</t>
  </si>
  <si>
    <t>10.0</t>
  </si>
  <si>
    <t>Хвороби системи кровообігу (I00-I99)</t>
  </si>
  <si>
    <t>Звід сформовано 04.03.2021 16:35:13</t>
  </si>
  <si>
    <t>10.1 з них:гостра ревматична гарячка (I00-I02)</t>
  </si>
  <si>
    <t>10.1</t>
  </si>
  <si>
    <t>з них:гостра ревматична гарячка (I00-I02)</t>
  </si>
  <si>
    <t>Звід сформовано 04.03.2021 16:35:15</t>
  </si>
  <si>
    <t>10.2 хронічні ревматичні хвороби серця (I05-I09)</t>
  </si>
  <si>
    <t>10.2</t>
  </si>
  <si>
    <t>хронічні ревматичні хвороби серця (I05-I09)</t>
  </si>
  <si>
    <t>Звід сформовано 04.03.2021 16:35:16</t>
  </si>
  <si>
    <t>10.3 гіпертонічна хвороба (без згадування про ішемічну хворобу серця та судинні ураження мозку) (I10-I13)</t>
  </si>
  <si>
    <t>10.3</t>
  </si>
  <si>
    <t>гіпертонічна хвороба (без згадування про ішемічну хворобу серця та судинні ураження мозку) (I10-I13)</t>
  </si>
  <si>
    <t>Звід сформовано 04.03.2021 16:35:18</t>
  </si>
  <si>
    <t>10.4 ішемічна хвороба серця (I20-I25)</t>
  </si>
  <si>
    <t>10.4</t>
  </si>
  <si>
    <t>ішемічна хвороба серця (I20-I25)</t>
  </si>
  <si>
    <t>Звід сформовано 04.03.2021 16:35:19</t>
  </si>
  <si>
    <t>10.5 у тому числі: стенокардія (I20)</t>
  </si>
  <si>
    <t>10.5</t>
  </si>
  <si>
    <t>у тому числі: стенокардія (I20)</t>
  </si>
  <si>
    <t>Звід сформовано 04.03.2021 16:35:21</t>
  </si>
  <si>
    <t>10.6 гострий інфаркт міокарду (I21-I22)</t>
  </si>
  <si>
    <t>10.6</t>
  </si>
  <si>
    <t>гострий інфаркт міокарду (I21-I22)</t>
  </si>
  <si>
    <t>Звід сформовано 04.03.2021 16:35:22</t>
  </si>
  <si>
    <t>10.7 у тому числі: з елевацією зубців ST (І21.0-3, І22)</t>
  </si>
  <si>
    <t>10.7</t>
  </si>
  <si>
    <t>у тому числі: з елевацією зубців ST (І21.0-3, І22)</t>
  </si>
  <si>
    <t>Звід сформовано 04.03.2021 16:35:24</t>
  </si>
  <si>
    <t>10.8 інші форми гострої ішемічної хвороби серця (I24)</t>
  </si>
  <si>
    <t>10.8</t>
  </si>
  <si>
    <t>інші форми гострої ішемічної хвороби серця (I24)</t>
  </si>
  <si>
    <t>Звід сформовано 04.03.2021 16:35:25</t>
  </si>
  <si>
    <t>10.9 цереброваскулярні хвороби (I60-I69)</t>
  </si>
  <si>
    <t>10.9</t>
  </si>
  <si>
    <t>цереброваскулярні хвороби (I60-I69)</t>
  </si>
  <si>
    <t>Звід сформовано 04.03.2021 16:35:27</t>
  </si>
  <si>
    <t>10.10 у тому числі: внутрішньочерепний крововилив (I60-I62)</t>
  </si>
  <si>
    <t>10.10</t>
  </si>
  <si>
    <t>у тому числі: внутрішньочерепний крововилив (I60-I62)</t>
  </si>
  <si>
    <t>Звід сформовано 04.03.2021 16:35:28</t>
  </si>
  <si>
    <t>10.11 інфаркт головного мозку (I63)</t>
  </si>
  <si>
    <t>10.11</t>
  </si>
  <si>
    <t>інфаркт головного мозку (I63)</t>
  </si>
  <si>
    <t>Звід сформовано 04.03.2021 16:35:30</t>
  </si>
  <si>
    <t>10.12 інсульт, неуточнений як крововилив або інфаркт мозку (I64)</t>
  </si>
  <si>
    <t>10.12</t>
  </si>
  <si>
    <t>інсульт, неуточнений як крововилив або інфаркт мозку (I64)</t>
  </si>
  <si>
    <t>Звід сформовано 04.03.2021 16:35:31</t>
  </si>
  <si>
    <t>11.0 Хвороби органів дихання (J00-J99)</t>
  </si>
  <si>
    <t>11.0</t>
  </si>
  <si>
    <t>Хвороби органів дихання (J00-J99)</t>
  </si>
  <si>
    <t>Звід сформовано 04.03.2021 16:35:33</t>
  </si>
  <si>
    <t>11.1 з них: пневмонії (J12-J16, J18)</t>
  </si>
  <si>
    <t>11.1</t>
  </si>
  <si>
    <t>з них: пневмонії (J12-J16, J18)</t>
  </si>
  <si>
    <t>Звід сформовано 04.03.2021 16:35:35</t>
  </si>
  <si>
    <t>11.2 інші обструктивні хвороби легень (J44.0, 1, 9)</t>
  </si>
  <si>
    <t>11.2</t>
  </si>
  <si>
    <t>інші обструктивні хвороби легень (J44.0, 1, 9)</t>
  </si>
  <si>
    <t>Звід сформовано 04.03.2021 16:35:36</t>
  </si>
  <si>
    <t>11.3 бронхіт хронічний обструктивний (J44.8.2)</t>
  </si>
  <si>
    <t>11.3</t>
  </si>
  <si>
    <t>бронхіт хронічний обструктивний (J44.8.2)</t>
  </si>
  <si>
    <t>Звід сформовано 04.03.2021 16:35:38</t>
  </si>
  <si>
    <t>11.4 бронхіальна астма (J45-J46)</t>
  </si>
  <si>
    <t>11.4</t>
  </si>
  <si>
    <t>бронхіальна астма (J45-J46)</t>
  </si>
  <si>
    <t>Звід сформовано 04.03.2021 16:35:39</t>
  </si>
  <si>
    <t>11.5 бронхоектатична хвороба (J47)</t>
  </si>
  <si>
    <t>11.5</t>
  </si>
  <si>
    <t>бронхоектатична хвороба (J47)</t>
  </si>
  <si>
    <t>Звід сформовано 04.03.2021 16:35:41</t>
  </si>
  <si>
    <t>12.0 Хвороби органів травлення (K00-K93)</t>
  </si>
  <si>
    <t>12.0</t>
  </si>
  <si>
    <t>Хвороби органів травлення (K00-K93)</t>
  </si>
  <si>
    <t>Звід сформовано 04.03.2021 16:35:42</t>
  </si>
  <si>
    <t>12.1 з них хвороби ротової порожнини, залоз та щелеп (K04-K14)</t>
  </si>
  <si>
    <t>12.1</t>
  </si>
  <si>
    <t>з них хвороби ротової порожнини, залоз та щелеп (K04-K14)</t>
  </si>
  <si>
    <t>Звід сформовано 04.03.2021 16:35:44</t>
  </si>
  <si>
    <t>12.2 гастро-езофагеальний рефлюкс (K21)</t>
  </si>
  <si>
    <t>12.2</t>
  </si>
  <si>
    <t>гастро-езофагеальний рефлюкс (K21)</t>
  </si>
  <si>
    <t>Звід сформовано 04.03.2021 16:35:45</t>
  </si>
  <si>
    <t>12.3 виразка шлунку та 12-палої кишки (K25-K27)</t>
  </si>
  <si>
    <t>12.3</t>
  </si>
  <si>
    <t>виразка шлунку та 12-палої кишки (K25-K27)</t>
  </si>
  <si>
    <t>Звід сформовано 04.03.2021 16:35:47</t>
  </si>
  <si>
    <t>12.4 у тому числі проривна виразка шлунка та 12-палої кишки (К25.1,2,5,6 К26.1,2,5,6)</t>
  </si>
  <si>
    <t>12.4</t>
  </si>
  <si>
    <t>у тому числі проривна виразка шлунка та 12-палої кишки (К25.1,2,5,6 К26.1,2,5,6)</t>
  </si>
  <si>
    <t>Звід сформовано 04.03.2021 16:35:49</t>
  </si>
  <si>
    <t>12.5 гастрит та дуоденіт (K29)</t>
  </si>
  <si>
    <t>12.5</t>
  </si>
  <si>
    <t>гастрит та дуоденіт (K29)</t>
  </si>
  <si>
    <t>Звід сформовано 04.03.2021 16:35:50</t>
  </si>
  <si>
    <t>12.6 у тому числі гострий  геморагічний та інші гострі гастрити (K29.0.1)</t>
  </si>
  <si>
    <t>12.6</t>
  </si>
  <si>
    <t>у тому числі гострий  геморагічний та інші гострі гастрити (K29.0.1)</t>
  </si>
  <si>
    <t>Звід сформовано 04.03.2021 16:35:52</t>
  </si>
  <si>
    <t>12.7 диспепсії (K30)</t>
  </si>
  <si>
    <t>12.7</t>
  </si>
  <si>
    <t>диспепсії (K30)</t>
  </si>
  <si>
    <t>Звід сформовано 04.03.2021 16:35:53</t>
  </si>
  <si>
    <t>12.8 гострий апендицит (K35)</t>
  </si>
  <si>
    <t>12.8</t>
  </si>
  <si>
    <t>гострий апендицит (K35)</t>
  </si>
  <si>
    <t>Звід сформовано 04.03.2021 16:35:55</t>
  </si>
  <si>
    <t>12.9 грижа (K40-K46)</t>
  </si>
  <si>
    <t>12.9</t>
  </si>
  <si>
    <t>грижа (K40-K46)</t>
  </si>
  <si>
    <t>Звід сформовано 04.03.2021 16:35:56</t>
  </si>
  <si>
    <t>12.10 у тому числі защемлена грижа (з непрохідністю, гангреною) (К40.0,1,3,4 К41.0,1,3,4К42.0,1-К46.0,1)</t>
  </si>
  <si>
    <t>12.10</t>
  </si>
  <si>
    <t>у тому числі защемлена грижа (з непрохідністю, гангреною) (К40.0,1,3,4 К41.0,1,3,4К42.0,1-К46.0,1)</t>
  </si>
  <si>
    <t>Звід сформовано 04.03.2021 16:35:58</t>
  </si>
  <si>
    <t>12.11 Хвороба Крона (K50)</t>
  </si>
  <si>
    <t>12.11</t>
  </si>
  <si>
    <t>Хвороба Крона (K50)</t>
  </si>
  <si>
    <t>Звід сформовано 04.03.2021 16:35:59</t>
  </si>
  <si>
    <t>12.12 неспецифічний виразковий коліт (K51)</t>
  </si>
  <si>
    <t>12.12</t>
  </si>
  <si>
    <t>неспецифічний виразковий коліт (K51)</t>
  </si>
  <si>
    <t>Звід сформовано 04.03.2021 16:36:01</t>
  </si>
  <si>
    <t>12.13 синдром подразненого кишечника (K58)</t>
  </si>
  <si>
    <t>12.13</t>
  </si>
  <si>
    <t>синдром подразненого кишечника (K58)</t>
  </si>
  <si>
    <t>Звід сформовано 04.03.2021 16:36:03</t>
  </si>
  <si>
    <t>12.14 цироз печінки (K70.3, K71.7, K74.3-6)</t>
  </si>
  <si>
    <t>12.14</t>
  </si>
  <si>
    <t>цироз печінки (K70.3, K71.7, K74.3-6)</t>
  </si>
  <si>
    <t>Звід сформовано 04.03.2021 16:36:04</t>
  </si>
  <si>
    <t>12.15 хронічний гепатит К73, К75.2.3</t>
  </si>
  <si>
    <t>12.15</t>
  </si>
  <si>
    <t>хронічний гепатит К73, К75.2.3</t>
  </si>
  <si>
    <t>Звід сформовано 04.03.2021 16:36:06</t>
  </si>
  <si>
    <t>12.16 жовчно-кам'яна хвороба, холецистит, холангіт (K80,K81, К82.2, K83.0 )</t>
  </si>
  <si>
    <t>12.16</t>
  </si>
  <si>
    <t>жовчно-кам'яна хвороба, холецистит, холангіт (K80,K81, К82.2, K83.0 )</t>
  </si>
  <si>
    <t>Звід сформовано 04.03.2021 16:36:07</t>
  </si>
  <si>
    <t>12.17 у тому числі гострий холецистит (К80.0, K81.0, К82.2)</t>
  </si>
  <si>
    <t>12.17</t>
  </si>
  <si>
    <t>у тому числі гострий холецистит (К80.0, K81.0, К82.2)</t>
  </si>
  <si>
    <t>Звід сформовано 04.03.2021 16:36:09</t>
  </si>
  <si>
    <t>12.18 хвороби підшлункової залози (K85-K86)</t>
  </si>
  <si>
    <t>12.18</t>
  </si>
  <si>
    <t>хвороби підшлункової залози (K85-K86)</t>
  </si>
  <si>
    <t>Звід сформовано 04.03.2021 16:36:10</t>
  </si>
  <si>
    <t>12.19 у тому числі гострий панкреатит (K85)</t>
  </si>
  <si>
    <t>12.19</t>
  </si>
  <si>
    <t>у тому числі гострий панкреатит (K85)</t>
  </si>
  <si>
    <t>Звід сформовано 04.03.2021 16:36:12</t>
  </si>
  <si>
    <t>12.20 целіакія (K90.0)</t>
  </si>
  <si>
    <t>12.20</t>
  </si>
  <si>
    <t>целіакія (K90.0)</t>
  </si>
  <si>
    <t>Звід сформовано 04.03.2021 16:36:14</t>
  </si>
  <si>
    <t>13.0 Хвороби шкіри та підшкірної клітковини (L00-L99)</t>
  </si>
  <si>
    <t>13.0</t>
  </si>
  <si>
    <t>Хвороби шкіри та підшкірної клітковини (L00-L99)</t>
  </si>
  <si>
    <t>Звід сформовано 04.03.2021 16:36:15</t>
  </si>
  <si>
    <t>14.0 Хвороби кістково-м'язової системи та сполучної тканини (M00-M99)</t>
  </si>
  <si>
    <t>14.0</t>
  </si>
  <si>
    <t>Хвороби кістково-м'язової системи та сполучної тканини (M00-M99)</t>
  </si>
  <si>
    <t>Звід сформовано 04.03.2021 16:36:17</t>
  </si>
  <si>
    <t>14.1 з них:ревматоїдний артрит та інші запальні артропатії (М05-М06, М08, М10-М13)</t>
  </si>
  <si>
    <t>14.1</t>
  </si>
  <si>
    <t>з них:ревматоїдний артрит та інші запальні артропатії (М05-М06, М08, М10-М13)</t>
  </si>
  <si>
    <t>Звід сформовано 04.03.2021 16:36:18</t>
  </si>
  <si>
    <t>14.2 у тому числі  ревматоїдний артрит (M05-M06)</t>
  </si>
  <si>
    <t>14.2</t>
  </si>
  <si>
    <t>у тому числі  ревматоїдний артрит (M05-M06)</t>
  </si>
  <si>
    <t>Звід сформовано 04.03.2021 16:36:20</t>
  </si>
  <si>
    <t>14.3 артрози (M15-M19)</t>
  </si>
  <si>
    <t>14.3</t>
  </si>
  <si>
    <t>артрози (M15-M19)</t>
  </si>
  <si>
    <t>Звід сформовано 04.03.2021 16:36:21</t>
  </si>
  <si>
    <t>14.4 анкілозуючий спондиліт (M45)</t>
  </si>
  <si>
    <t>14.4</t>
  </si>
  <si>
    <t>анкілозуючий спондиліт (M45)</t>
  </si>
  <si>
    <t>Звід сформовано 04.03.2021 16:36:23</t>
  </si>
  <si>
    <t>14.5 інші дорсопатії, спондилопатії (М40-М43,М46-М48,М53-М54)</t>
  </si>
  <si>
    <t>14.5</t>
  </si>
  <si>
    <t>інші дорсопатії, спондилопатії (М40-М43,М46-М48,М53-М54)</t>
  </si>
  <si>
    <t>Звід сформовано 04.03.2021 16:36:25</t>
  </si>
  <si>
    <t>14.6 остеомієліт (М86)</t>
  </si>
  <si>
    <t>14.6</t>
  </si>
  <si>
    <t>остеомієліт (М86)</t>
  </si>
  <si>
    <t>Звід сформовано 04.03.2021 16:36:26</t>
  </si>
  <si>
    <t>15.0 Хвороби сечостатевої системи (N00-N99)</t>
  </si>
  <si>
    <t>15.0</t>
  </si>
  <si>
    <t>Хвороби сечостатевої системи (N00-N99)</t>
  </si>
  <si>
    <t>Звід сформовано 04.03.2021 16:36:28</t>
  </si>
  <si>
    <t>15.1 з них:гострий гломерулонефрит (N00)</t>
  </si>
  <si>
    <t>15.1</t>
  </si>
  <si>
    <t>з них:гострий гломерулонефрит (N00)</t>
  </si>
  <si>
    <t>Звід сформовано 04.03.2021 16:36:29</t>
  </si>
  <si>
    <t>15.2 хронічний гломерулонефрит (N03)</t>
  </si>
  <si>
    <t>15.2</t>
  </si>
  <si>
    <t>хронічний гломерулонефрит (N03)</t>
  </si>
  <si>
    <t>Звід сформовано 04.03.2021 16:36:31</t>
  </si>
  <si>
    <t>15.3 інфекції нирок (N10-N12)</t>
  </si>
  <si>
    <t>15.3</t>
  </si>
  <si>
    <t>інфекції нирок (N10-N12)</t>
  </si>
  <si>
    <t>Звід сформовано 04.03.2021 16:36:32</t>
  </si>
  <si>
    <t>15.4 у тому числі  хронічний  пієлонефрит (N11)</t>
  </si>
  <si>
    <t>15.4</t>
  </si>
  <si>
    <t>у тому числі  хронічний  пієлонефрит (N11)</t>
  </si>
  <si>
    <t>Звід сформовано 04.03.2021 16:36:34</t>
  </si>
  <si>
    <t>15.5 камені нирок і сечоводу (N20)</t>
  </si>
  <si>
    <t>15.5</t>
  </si>
  <si>
    <t>камені нирок і сечоводу (N20)</t>
  </si>
  <si>
    <t>Звід сформовано 04.03.2021 16:36:36</t>
  </si>
  <si>
    <t>15.6 хвороби передміхурової залози (N40-N42)</t>
  </si>
  <si>
    <t>15.6</t>
  </si>
  <si>
    <t>хвороби передміхурової залози (N40-N42)</t>
  </si>
  <si>
    <t>Звід сформовано 04.03.2021 16:36:37</t>
  </si>
  <si>
    <t>16.0 Вагітність, пологи та післяпологовий період (O00-O99)</t>
  </si>
  <si>
    <t>16.0</t>
  </si>
  <si>
    <t>Вагітність, пологи та післяпологовий період (O00-O99)</t>
  </si>
  <si>
    <t>Звід сформовано 04.03.2021 16:36:39</t>
  </si>
  <si>
    <t>17.0 Окремі стани,що виникають в перинатальному періоді (P00-P96)</t>
  </si>
  <si>
    <t>17.0</t>
  </si>
  <si>
    <t>Окремі стани,що виникають в перинатальному періоді (P00-P96)</t>
  </si>
  <si>
    <t>Звід сформовано 04.03.2021 16:36:40</t>
  </si>
  <si>
    <t>18.0 Уроджені аномалії (вади  розвитку), деформації і хромосомні порушення (Q00-Q99)</t>
  </si>
  <si>
    <t>18.0</t>
  </si>
  <si>
    <t>Уроджені аномалії (вади  розвитку), деформації і хромосомні порушення (Q00-Q99)</t>
  </si>
  <si>
    <t>Звід сформовано 04.03.2021 16:36:42</t>
  </si>
  <si>
    <t>19.0 Симптоми, ознаки та відхилення від норми, що виявлені при лабораторних та клінічних дослідженнях, не класифіковані в інших рубриках (R00-R99)</t>
  </si>
  <si>
    <t>19.0</t>
  </si>
  <si>
    <t>Симптоми, ознаки та відхилення від норми, що виявлені при лабораторних та клінічних дослідженнях, не класифіковані в інших рубриках (R00-R99)</t>
  </si>
  <si>
    <t>Звід сформовано 04.03.2021 16:36:43</t>
  </si>
  <si>
    <t>20.0 Травми, отруєння та деякі інші наслідки дії зовнішніх причин (S00-T98)</t>
  </si>
  <si>
    <t>20.0</t>
  </si>
  <si>
    <t>Травми, отруєння та деякі інші наслідки дії зовнішніх причин (S00-T98)</t>
  </si>
  <si>
    <t>Звід сформовано 04.03.2021 16:36:45</t>
  </si>
  <si>
    <t>20.1 з них: переломи кісток  черепа, хребта, кісток тулуба, переломи в декількох ділянках тіла (S02, S12, S22, S32, T02, T08)</t>
  </si>
  <si>
    <t>20.1</t>
  </si>
  <si>
    <t>з них: переломи кісток  черепа, хребта, кісток тулуба, переломи в декількох ділянках тіла (S02, S12, S22, S32, T02, T08)</t>
  </si>
  <si>
    <t>Звід сформовано 04.03.2021 16:36:46</t>
  </si>
  <si>
    <t>20.2 внутрішньочерепні травми (S06)</t>
  </si>
  <si>
    <t>20.2</t>
  </si>
  <si>
    <t>внутрішньочерепні травми (S06)</t>
  </si>
  <si>
    <t>Звід сформовано 04.03.2021 16:36:48</t>
  </si>
  <si>
    <t>20.3 травми інших внутрішніх органів, грудної, черевної порожнини і таза (S26, S27, S36, S37)</t>
  </si>
  <si>
    <t>20.3</t>
  </si>
  <si>
    <t>травми інших внутрішніх органів, грудної, черевної порожнини і таза (S26, S27, S36, S37)</t>
  </si>
  <si>
    <t>Звід сформовано 04.03.2021 16:36:49</t>
  </si>
  <si>
    <t>20.4 термічні та хімічні опіки (T20-T32)</t>
  </si>
  <si>
    <t>20.4</t>
  </si>
  <si>
    <t>термічні та хімічні опіки (T20-T32)</t>
  </si>
  <si>
    <t>Звід сформовано 04.03.2021 16:36:51</t>
  </si>
  <si>
    <t>20.5 отруєння ліками та біологічними речовинами (T36-T50)</t>
  </si>
  <si>
    <t>20.5</t>
  </si>
  <si>
    <t>отруєння ліками та біологічними речовинами (T36-T50)</t>
  </si>
  <si>
    <t>Дата друку: 05.03.2021 12:41:42</t>
  </si>
  <si>
    <t>Рік: 2020</t>
  </si>
  <si>
    <t>Розріз: (0) 0 Форма у цілому (0)</t>
  </si>
  <si>
    <t>Область: (5) ДОНЕЦЬКА ОБЛАСТЬ</t>
  </si>
  <si>
    <t>середній термін лікування</t>
  </si>
  <si>
    <t>летальність</t>
  </si>
  <si>
    <t>Для розгляду нозологічної групи у розрізі лікарень, скористуйтеся посиланням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</si>
</sst>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\-0;;@"/>
    <numFmt numFmtId="170" formatCode="0.0"/>
    <numFmt numFmtId="171" formatCode="0.0%"/>
  </numFmts>
  <fonts count="9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rgb="FF0070C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vertical="top" wrapText="1"/>
    </xf>
    <xf numFmtId="49" fontId="1" fillId="0" borderId="1" xfId="0" applyNumberFormat="1" applyFont="1" applyBorder="1" applyAlignment="1">
      <alignment horizontal="right" vertical="top" wrapText="1"/>
    </xf>
    <xf numFmtId="0" fontId="1" fillId="0" borderId="1" xfId="0" applyFont="1" applyBorder="1" applyAlignment="1">
      <alignment vertical="top" wrapText="1"/>
    </xf>
    <xf numFmtId="3" fontId="1" fillId="0" borderId="1" xfId="0" applyNumberFormat="1" applyFont="1" applyBorder="1" applyAlignment="1">
      <alignment vertical="top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0" xfId="3" applyFont="1"/>
    <xf numFmtId="0" fontId="7" fillId="0" borderId="1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49" fontId="6" fillId="0" borderId="1" xfId="3" applyNumberFormat="1" applyFont="1" applyBorder="1" applyAlignment="1">
      <alignment horizontal="right" wrapText="1"/>
    </xf>
    <xf numFmtId="49" fontId="6" fillId="0" borderId="1" xfId="3" applyNumberFormat="1" applyFont="1" applyBorder="1" applyAlignment="1">
      <alignment wrapText="1"/>
    </xf>
    <xf numFmtId="164" fontId="6" fillId="0" borderId="1" xfId="3" applyNumberFormat="1" applyFont="1" applyBorder="1" applyAlignment="1">
      <alignment wrapText="1"/>
    </xf>
    <xf numFmtId="0" fontId="7" fillId="0" borderId="4" xfId="3" applyFont="1" applyBorder="1" applyAlignment="1">
      <alignment horizontal="center" vertical="center" wrapText="1"/>
    </xf>
    <xf numFmtId="0" fontId="7" fillId="0" borderId="5" xfId="3" applyFont="1" applyBorder="1" applyAlignment="1">
      <alignment vertical="center" wrapText="1"/>
    </xf>
    <xf numFmtId="0" fontId="7" fillId="0" borderId="6" xfId="3" applyFont="1" applyBorder="1" applyAlignment="1">
      <alignment vertical="center" wrapText="1"/>
    </xf>
    <xf numFmtId="0" fontId="7" fillId="0" borderId="4" xfId="3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3" applyFont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170" fontId="0" fillId="0" borderId="1" xfId="0" applyNumberFormat="1" applyBorder="1"/>
    <xf numFmtId="171" fontId="0" fillId="0" borderId="1" xfId="1" applyNumberFormat="1" applyFont="1" applyBorder="1"/>
    <xf numFmtId="171" fontId="0" fillId="0" borderId="4" xfId="1" applyNumberFormat="1" applyFont="1" applyBorder="1"/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" fillId="0" borderId="1" xfId="2" applyBorder="1" applyAlignment="1" applyProtection="1">
      <alignment horizontal="center"/>
    </xf>
    <xf numFmtId="0" fontId="4" fillId="0" borderId="0" xfId="2" applyAlignment="1" applyProtection="1"/>
  </cellXfs>
  <cellStyles count="4">
    <cellStyle name="Гиперссылка" xfId="2" builtinId="8"/>
    <cellStyle name="Обычный" xfId="0" builtinId="0"/>
    <cellStyle name="Обычный_Лист1" xfId="3"/>
    <cellStyle name="Процентный" xfId="1" builtinId="5"/>
  </cellStyles>
  <dxfs count="9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1:B93"/>
  <sheetViews>
    <sheetView workbookViewId="0">
      <selection activeCell="B1" sqref="B1:B93"/>
    </sheetView>
  </sheetViews>
  <sheetFormatPr defaultRowHeight="15" x14ac:dyDescent="0.25"/>
  <sheetData>
    <row r="1" spans="1:2" x14ac:dyDescent="0.25">
      <c r="A1" s="20" t="s">
        <v>21</v>
      </c>
      <c r="B1" t="str">
        <f>CONCATENATE("=ГИПЕРССЫЛКА(""[склад хворих в стац_3220.xlsx]",A1,"!$A$1"";""",A1,""")")</f>
        <v>=ГИПЕРССЫЛКА("[склад хворих в стац_3220.xlsx]1.0!$A$1";"1.0")</v>
      </c>
    </row>
    <row r="2" spans="1:2" x14ac:dyDescent="0.25">
      <c r="A2" s="20" t="s">
        <v>282</v>
      </c>
      <c r="B2" t="str">
        <f t="shared" ref="B2:B65" si="0">CONCATENATE("=ГИПЕРССЫЛКА(""[склад хворих в стац_3220.xlsx]",A2,"!$A$1"";""",A2,""")")</f>
        <v>=ГИПЕРССЫЛКА("[склад хворих в стац_3220.xlsx]2.0!$A$1";"2.0")</v>
      </c>
    </row>
    <row r="3" spans="1:2" x14ac:dyDescent="0.25">
      <c r="A3" s="20" t="s">
        <v>286</v>
      </c>
      <c r="B3" t="str">
        <f t="shared" si="0"/>
        <v>=ГИПЕРССЫЛКА("[склад хворих в стац_3220.xlsx]2.1!$A$1";"2.1")</v>
      </c>
    </row>
    <row r="4" spans="1:2" x14ac:dyDescent="0.25">
      <c r="A4" s="20" t="s">
        <v>290</v>
      </c>
      <c r="B4" t="str">
        <f t="shared" si="0"/>
        <v>=ГИПЕРССЫЛКА("[склад хворих в стац_3220.xlsx]2.2!$A$1";"2.2")</v>
      </c>
    </row>
    <row r="5" spans="1:2" x14ac:dyDescent="0.25">
      <c r="A5" s="20" t="s">
        <v>294</v>
      </c>
      <c r="B5" t="str">
        <f t="shared" si="0"/>
        <v>=ГИПЕРССЫЛКА("[склад хворих в стац_3220.xlsx]2.3!$A$1";"2.3")</v>
      </c>
    </row>
    <row r="6" spans="1:2" x14ac:dyDescent="0.25">
      <c r="A6" s="20" t="s">
        <v>298</v>
      </c>
      <c r="B6" t="str">
        <f t="shared" si="0"/>
        <v>=ГИПЕРССЫЛКА("[склад хворих в стац_3220.xlsx]2.4!$A$1";"2.4")</v>
      </c>
    </row>
    <row r="7" spans="1:2" x14ac:dyDescent="0.25">
      <c r="A7" s="20" t="s">
        <v>302</v>
      </c>
      <c r="B7" t="str">
        <f t="shared" si="0"/>
        <v>=ГИПЕРССЫЛКА("[склад хворих в стац_3220.xlsx]2.5!$A$1";"2.5")</v>
      </c>
    </row>
    <row r="8" spans="1:2" x14ac:dyDescent="0.25">
      <c r="A8" s="20" t="s">
        <v>306</v>
      </c>
      <c r="B8" t="str">
        <f t="shared" si="0"/>
        <v>=ГИПЕРССЫЛКА("[склад хворих в стац_3220.xlsx]2.6!$A$1";"2.6")</v>
      </c>
    </row>
    <row r="9" spans="1:2" x14ac:dyDescent="0.25">
      <c r="A9" s="20" t="s">
        <v>310</v>
      </c>
      <c r="B9" t="str">
        <f t="shared" si="0"/>
        <v>=ГИПЕРССЫЛКА("[склад хворих в стац_3220.xlsx]2.7!$A$1";"2.7")</v>
      </c>
    </row>
    <row r="10" spans="1:2" x14ac:dyDescent="0.25">
      <c r="A10" s="20" t="s">
        <v>314</v>
      </c>
      <c r="B10" t="str">
        <f t="shared" si="0"/>
        <v>=ГИПЕРССЫЛКА("[склад хворих в стац_3220.xlsx]2.8!$A$1";"2.8")</v>
      </c>
    </row>
    <row r="11" spans="1:2" x14ac:dyDescent="0.25">
      <c r="A11" s="20" t="s">
        <v>318</v>
      </c>
      <c r="B11" t="str">
        <f t="shared" si="0"/>
        <v>=ГИПЕРССЫЛКА("[склад хворих в стац_3220.xlsx]3.0!$A$1";"3.0")</v>
      </c>
    </row>
    <row r="12" spans="1:2" x14ac:dyDescent="0.25">
      <c r="A12" s="20" t="s">
        <v>322</v>
      </c>
      <c r="B12" t="str">
        <f t="shared" si="0"/>
        <v>=ГИПЕРССЫЛКА("[склад хворих в стац_3220.xlsx]3.1!$A$1";"3.1")</v>
      </c>
    </row>
    <row r="13" spans="1:2" x14ac:dyDescent="0.25">
      <c r="A13" s="20" t="s">
        <v>326</v>
      </c>
      <c r="B13" t="str">
        <f t="shared" si="0"/>
        <v>=ГИПЕРССЫЛКА("[склад хворих в стац_3220.xlsx]3.2!$A$1";"3.2")</v>
      </c>
    </row>
    <row r="14" spans="1:2" x14ac:dyDescent="0.25">
      <c r="A14" s="20" t="s">
        <v>330</v>
      </c>
      <c r="B14" t="str">
        <f t="shared" si="0"/>
        <v>=ГИПЕРССЫЛКА("[склад хворих в стац_3220.xlsx]4.0!$A$1";"4.0")</v>
      </c>
    </row>
    <row r="15" spans="1:2" x14ac:dyDescent="0.25">
      <c r="A15" s="20" t="s">
        <v>334</v>
      </c>
      <c r="B15" t="str">
        <f t="shared" si="0"/>
        <v>=ГИПЕРССЫЛКА("[склад хворих в стац_3220.xlsx]4.1!$A$1";"4.1")</v>
      </c>
    </row>
    <row r="16" spans="1:2" x14ac:dyDescent="0.25">
      <c r="A16" s="20" t="s">
        <v>338</v>
      </c>
      <c r="B16" t="str">
        <f t="shared" si="0"/>
        <v>=ГИПЕРССЫЛКА("[склад хворих в стац_3220.xlsx]4.2!$A$1";"4.2")</v>
      </c>
    </row>
    <row r="17" spans="1:2" x14ac:dyDescent="0.25">
      <c r="A17" s="20" t="s">
        <v>342</v>
      </c>
      <c r="B17" t="str">
        <f t="shared" si="0"/>
        <v>=ГИПЕРССЫЛКА("[склад хворих в стац_3220.xlsx]5.0!$A$1";"5.0")</v>
      </c>
    </row>
    <row r="18" spans="1:2" x14ac:dyDescent="0.25">
      <c r="A18" s="20" t="s">
        <v>346</v>
      </c>
      <c r="B18" t="str">
        <f t="shared" si="0"/>
        <v>=ГИПЕРССЫЛКА("[склад хворих в стац_3220.xlsx]5.1!$A$1";"5.1")</v>
      </c>
    </row>
    <row r="19" spans="1:2" x14ac:dyDescent="0.25">
      <c r="A19" s="20" t="s">
        <v>350</v>
      </c>
      <c r="B19" t="str">
        <f t="shared" si="0"/>
        <v>=ГИПЕРССЫЛКА("[склад хворих в стац_3220.xlsx]5.2!$A$1";"5.2")</v>
      </c>
    </row>
    <row r="20" spans="1:2" x14ac:dyDescent="0.25">
      <c r="A20" s="20" t="s">
        <v>354</v>
      </c>
      <c r="B20" t="str">
        <f t="shared" si="0"/>
        <v>=ГИПЕРССЫЛКА("[склад хворих в стац_3220.xlsx]5.3!$A$1";"5.3")</v>
      </c>
    </row>
    <row r="21" spans="1:2" x14ac:dyDescent="0.25">
      <c r="A21" s="20" t="s">
        <v>358</v>
      </c>
      <c r="B21" t="str">
        <f t="shared" si="0"/>
        <v>=ГИПЕРССЫЛКА("[склад хворих в стац_3220.xlsx]6.0!$A$1";"6.0")</v>
      </c>
    </row>
    <row r="22" spans="1:2" x14ac:dyDescent="0.25">
      <c r="A22" s="20" t="s">
        <v>362</v>
      </c>
      <c r="B22" t="str">
        <f t="shared" si="0"/>
        <v>=ГИПЕРССЫЛКА("[склад хворих в стац_3220.xlsx]7.0!$A$1";"7.0")</v>
      </c>
    </row>
    <row r="23" spans="1:2" x14ac:dyDescent="0.25">
      <c r="A23" s="20" t="s">
        <v>366</v>
      </c>
      <c r="B23" t="str">
        <f t="shared" si="0"/>
        <v>=ГИПЕРССЫЛКА("[склад хворих в стац_3220.xlsx]7.1!$A$1";"7.1")</v>
      </c>
    </row>
    <row r="24" spans="1:2" x14ac:dyDescent="0.25">
      <c r="A24" s="20" t="s">
        <v>370</v>
      </c>
      <c r="B24" t="str">
        <f t="shared" si="0"/>
        <v>=ГИПЕРССЫЛКА("[склад хворих в стац_3220.xlsx]7.2!$A$1";"7.2")</v>
      </c>
    </row>
    <row r="25" spans="1:2" x14ac:dyDescent="0.25">
      <c r="A25" s="20" t="s">
        <v>374</v>
      </c>
      <c r="B25" t="str">
        <f t="shared" si="0"/>
        <v>=ГИПЕРССЫЛКА("[склад хворих в стац_3220.xlsx]7.3!$A$1";"7.3")</v>
      </c>
    </row>
    <row r="26" spans="1:2" x14ac:dyDescent="0.25">
      <c r="A26" s="20" t="s">
        <v>378</v>
      </c>
      <c r="B26" t="str">
        <f t="shared" si="0"/>
        <v>=ГИПЕРССЫЛКА("[склад хворих в стац_3220.xlsx]8.0!$A$1";"8.0")</v>
      </c>
    </row>
    <row r="27" spans="1:2" x14ac:dyDescent="0.25">
      <c r="A27" s="20" t="s">
        <v>382</v>
      </c>
      <c r="B27" t="str">
        <f t="shared" si="0"/>
        <v>=ГИПЕРССЫЛКА("[склад хворих в стац_3220.xlsx]9.0!$A$1";"9.0")</v>
      </c>
    </row>
    <row r="28" spans="1:2" x14ac:dyDescent="0.25">
      <c r="A28" s="20" t="s">
        <v>386</v>
      </c>
      <c r="B28" t="str">
        <f t="shared" si="0"/>
        <v>=ГИПЕРССЫЛКА("[склад хворих в стац_3220.xlsx]9.1!$A$1";"9.1")</v>
      </c>
    </row>
    <row r="29" spans="1:2" x14ac:dyDescent="0.25">
      <c r="A29" s="20" t="s">
        <v>390</v>
      </c>
      <c r="B29" t="str">
        <f t="shared" si="0"/>
        <v>=ГИПЕРССЫЛКА("[склад хворих в стац_3220.xlsx]10.0!$A$1";"10.0")</v>
      </c>
    </row>
    <row r="30" spans="1:2" x14ac:dyDescent="0.25">
      <c r="A30" s="20" t="s">
        <v>394</v>
      </c>
      <c r="B30" t="str">
        <f t="shared" si="0"/>
        <v>=ГИПЕРССЫЛКА("[склад хворих в стац_3220.xlsx]10.1!$A$1";"10.1")</v>
      </c>
    </row>
    <row r="31" spans="1:2" x14ac:dyDescent="0.25">
      <c r="A31" s="20" t="s">
        <v>398</v>
      </c>
      <c r="B31" t="str">
        <f t="shared" si="0"/>
        <v>=ГИПЕРССЫЛКА("[склад хворих в стац_3220.xlsx]10.2!$A$1";"10.2")</v>
      </c>
    </row>
    <row r="32" spans="1:2" x14ac:dyDescent="0.25">
      <c r="A32" s="20" t="s">
        <v>402</v>
      </c>
      <c r="B32" t="str">
        <f t="shared" si="0"/>
        <v>=ГИПЕРССЫЛКА("[склад хворих в стац_3220.xlsx]10.3!$A$1";"10.3")</v>
      </c>
    </row>
    <row r="33" spans="1:2" x14ac:dyDescent="0.25">
      <c r="A33" s="20" t="s">
        <v>406</v>
      </c>
      <c r="B33" t="str">
        <f t="shared" si="0"/>
        <v>=ГИПЕРССЫЛКА("[склад хворих в стац_3220.xlsx]10.4!$A$1";"10.4")</v>
      </c>
    </row>
    <row r="34" spans="1:2" x14ac:dyDescent="0.25">
      <c r="A34" s="20" t="s">
        <v>410</v>
      </c>
      <c r="B34" t="str">
        <f t="shared" si="0"/>
        <v>=ГИПЕРССЫЛКА("[склад хворих в стац_3220.xlsx]10.5!$A$1";"10.5")</v>
      </c>
    </row>
    <row r="35" spans="1:2" x14ac:dyDescent="0.25">
      <c r="A35" s="20" t="s">
        <v>414</v>
      </c>
      <c r="B35" t="str">
        <f t="shared" si="0"/>
        <v>=ГИПЕРССЫЛКА("[склад хворих в стац_3220.xlsx]10.6!$A$1";"10.6")</v>
      </c>
    </row>
    <row r="36" spans="1:2" x14ac:dyDescent="0.25">
      <c r="A36" s="20" t="s">
        <v>418</v>
      </c>
      <c r="B36" t="str">
        <f t="shared" si="0"/>
        <v>=ГИПЕРССЫЛКА("[склад хворих в стац_3220.xlsx]10.7!$A$1";"10.7")</v>
      </c>
    </row>
    <row r="37" spans="1:2" x14ac:dyDescent="0.25">
      <c r="A37" s="20" t="s">
        <v>422</v>
      </c>
      <c r="B37" t="str">
        <f t="shared" si="0"/>
        <v>=ГИПЕРССЫЛКА("[склад хворих в стац_3220.xlsx]10.8!$A$1";"10.8")</v>
      </c>
    </row>
    <row r="38" spans="1:2" x14ac:dyDescent="0.25">
      <c r="A38" s="20" t="s">
        <v>426</v>
      </c>
      <c r="B38" t="str">
        <f t="shared" si="0"/>
        <v>=ГИПЕРССЫЛКА("[склад хворих в стац_3220.xlsx]10.9!$A$1";"10.9")</v>
      </c>
    </row>
    <row r="39" spans="1:2" x14ac:dyDescent="0.25">
      <c r="A39" s="20" t="s">
        <v>430</v>
      </c>
      <c r="B39" t="str">
        <f t="shared" si="0"/>
        <v>=ГИПЕРССЫЛКА("[склад хворих в стац_3220.xlsx]10.10!$A$1";"10.10")</v>
      </c>
    </row>
    <row r="40" spans="1:2" x14ac:dyDescent="0.25">
      <c r="A40" s="20" t="s">
        <v>434</v>
      </c>
      <c r="B40" t="str">
        <f t="shared" si="0"/>
        <v>=ГИПЕРССЫЛКА("[склад хворих в стац_3220.xlsx]10.11!$A$1";"10.11")</v>
      </c>
    </row>
    <row r="41" spans="1:2" x14ac:dyDescent="0.25">
      <c r="A41" s="20" t="s">
        <v>438</v>
      </c>
      <c r="B41" t="str">
        <f t="shared" si="0"/>
        <v>=ГИПЕРССЫЛКА("[склад хворих в стац_3220.xlsx]10.12!$A$1";"10.12")</v>
      </c>
    </row>
    <row r="42" spans="1:2" x14ac:dyDescent="0.25">
      <c r="A42" s="20" t="s">
        <v>442</v>
      </c>
      <c r="B42" t="str">
        <f t="shared" si="0"/>
        <v>=ГИПЕРССЫЛКА("[склад хворих в стац_3220.xlsx]11.0!$A$1";"11.0")</v>
      </c>
    </row>
    <row r="43" spans="1:2" x14ac:dyDescent="0.25">
      <c r="A43" s="20" t="s">
        <v>446</v>
      </c>
      <c r="B43" t="str">
        <f t="shared" si="0"/>
        <v>=ГИПЕРССЫЛКА("[склад хворих в стац_3220.xlsx]11.1!$A$1";"11.1")</v>
      </c>
    </row>
    <row r="44" spans="1:2" x14ac:dyDescent="0.25">
      <c r="A44" s="20" t="s">
        <v>450</v>
      </c>
      <c r="B44" t="str">
        <f t="shared" si="0"/>
        <v>=ГИПЕРССЫЛКА("[склад хворих в стац_3220.xlsx]11.2!$A$1";"11.2")</v>
      </c>
    </row>
    <row r="45" spans="1:2" x14ac:dyDescent="0.25">
      <c r="A45" s="20" t="s">
        <v>454</v>
      </c>
      <c r="B45" t="str">
        <f t="shared" si="0"/>
        <v>=ГИПЕРССЫЛКА("[склад хворих в стац_3220.xlsx]11.3!$A$1";"11.3")</v>
      </c>
    </row>
    <row r="46" spans="1:2" x14ac:dyDescent="0.25">
      <c r="A46" s="20" t="s">
        <v>458</v>
      </c>
      <c r="B46" t="str">
        <f t="shared" si="0"/>
        <v>=ГИПЕРССЫЛКА("[склад хворих в стац_3220.xlsx]11.4!$A$1";"11.4")</v>
      </c>
    </row>
    <row r="47" spans="1:2" x14ac:dyDescent="0.25">
      <c r="A47" s="20" t="s">
        <v>462</v>
      </c>
      <c r="B47" t="str">
        <f t="shared" si="0"/>
        <v>=ГИПЕРССЫЛКА("[склад хворих в стац_3220.xlsx]11.5!$A$1";"11.5")</v>
      </c>
    </row>
    <row r="48" spans="1:2" x14ac:dyDescent="0.25">
      <c r="A48" s="20" t="s">
        <v>466</v>
      </c>
      <c r="B48" t="str">
        <f t="shared" si="0"/>
        <v>=ГИПЕРССЫЛКА("[склад хворих в стац_3220.xlsx]12.0!$A$1";"12.0")</v>
      </c>
    </row>
    <row r="49" spans="1:2" x14ac:dyDescent="0.25">
      <c r="A49" s="20" t="s">
        <v>470</v>
      </c>
      <c r="B49" t="str">
        <f t="shared" si="0"/>
        <v>=ГИПЕРССЫЛКА("[склад хворих в стац_3220.xlsx]12.1!$A$1";"12.1")</v>
      </c>
    </row>
    <row r="50" spans="1:2" x14ac:dyDescent="0.25">
      <c r="A50" s="20" t="s">
        <v>474</v>
      </c>
      <c r="B50" t="str">
        <f t="shared" si="0"/>
        <v>=ГИПЕРССЫЛКА("[склад хворих в стац_3220.xlsx]12.2!$A$1";"12.2")</v>
      </c>
    </row>
    <row r="51" spans="1:2" x14ac:dyDescent="0.25">
      <c r="A51" s="20" t="s">
        <v>478</v>
      </c>
      <c r="B51" t="str">
        <f t="shared" si="0"/>
        <v>=ГИПЕРССЫЛКА("[склад хворих в стац_3220.xlsx]12.3!$A$1";"12.3")</v>
      </c>
    </row>
    <row r="52" spans="1:2" x14ac:dyDescent="0.25">
      <c r="A52" s="20" t="s">
        <v>482</v>
      </c>
      <c r="B52" t="str">
        <f t="shared" si="0"/>
        <v>=ГИПЕРССЫЛКА("[склад хворих в стац_3220.xlsx]12.4!$A$1";"12.4")</v>
      </c>
    </row>
    <row r="53" spans="1:2" x14ac:dyDescent="0.25">
      <c r="A53" s="20" t="s">
        <v>486</v>
      </c>
      <c r="B53" t="str">
        <f t="shared" si="0"/>
        <v>=ГИПЕРССЫЛКА("[склад хворих в стац_3220.xlsx]12.5!$A$1";"12.5")</v>
      </c>
    </row>
    <row r="54" spans="1:2" x14ac:dyDescent="0.25">
      <c r="A54" s="20" t="s">
        <v>490</v>
      </c>
      <c r="B54" t="str">
        <f t="shared" si="0"/>
        <v>=ГИПЕРССЫЛКА("[склад хворих в стац_3220.xlsx]12.6!$A$1";"12.6")</v>
      </c>
    </row>
    <row r="55" spans="1:2" x14ac:dyDescent="0.25">
      <c r="A55" s="20" t="s">
        <v>494</v>
      </c>
      <c r="B55" t="str">
        <f t="shared" si="0"/>
        <v>=ГИПЕРССЫЛКА("[склад хворих в стац_3220.xlsx]12.7!$A$1";"12.7")</v>
      </c>
    </row>
    <row r="56" spans="1:2" x14ac:dyDescent="0.25">
      <c r="A56" s="20" t="s">
        <v>498</v>
      </c>
      <c r="B56" t="str">
        <f t="shared" si="0"/>
        <v>=ГИПЕРССЫЛКА("[склад хворих в стац_3220.xlsx]12.8!$A$1";"12.8")</v>
      </c>
    </row>
    <row r="57" spans="1:2" x14ac:dyDescent="0.25">
      <c r="A57" s="20" t="s">
        <v>502</v>
      </c>
      <c r="B57" t="str">
        <f t="shared" si="0"/>
        <v>=ГИПЕРССЫЛКА("[склад хворих в стац_3220.xlsx]12.9!$A$1";"12.9")</v>
      </c>
    </row>
    <row r="58" spans="1:2" x14ac:dyDescent="0.25">
      <c r="A58" s="20" t="s">
        <v>506</v>
      </c>
      <c r="B58" t="str">
        <f t="shared" si="0"/>
        <v>=ГИПЕРССЫЛКА("[склад хворих в стац_3220.xlsx]12.10!$A$1";"12.10")</v>
      </c>
    </row>
    <row r="59" spans="1:2" x14ac:dyDescent="0.25">
      <c r="A59" s="20" t="s">
        <v>510</v>
      </c>
      <c r="B59" t="str">
        <f t="shared" si="0"/>
        <v>=ГИПЕРССЫЛКА("[склад хворих в стац_3220.xlsx]12.11!$A$1";"12.11")</v>
      </c>
    </row>
    <row r="60" spans="1:2" x14ac:dyDescent="0.25">
      <c r="A60" s="20" t="s">
        <v>514</v>
      </c>
      <c r="B60" t="str">
        <f t="shared" si="0"/>
        <v>=ГИПЕРССЫЛКА("[склад хворих в стац_3220.xlsx]12.12!$A$1";"12.12")</v>
      </c>
    </row>
    <row r="61" spans="1:2" x14ac:dyDescent="0.25">
      <c r="A61" s="20" t="s">
        <v>518</v>
      </c>
      <c r="B61" t="str">
        <f t="shared" si="0"/>
        <v>=ГИПЕРССЫЛКА("[склад хворих в стац_3220.xlsx]12.13!$A$1";"12.13")</v>
      </c>
    </row>
    <row r="62" spans="1:2" x14ac:dyDescent="0.25">
      <c r="A62" s="20" t="s">
        <v>522</v>
      </c>
      <c r="B62" t="str">
        <f t="shared" si="0"/>
        <v>=ГИПЕРССЫЛКА("[склад хворих в стац_3220.xlsx]12.14!$A$1";"12.14")</v>
      </c>
    </row>
    <row r="63" spans="1:2" x14ac:dyDescent="0.25">
      <c r="A63" s="20" t="s">
        <v>526</v>
      </c>
      <c r="B63" t="str">
        <f t="shared" si="0"/>
        <v>=ГИПЕРССЫЛКА("[склад хворих в стац_3220.xlsx]12.15!$A$1";"12.15")</v>
      </c>
    </row>
    <row r="64" spans="1:2" x14ac:dyDescent="0.25">
      <c r="A64" s="20" t="s">
        <v>530</v>
      </c>
      <c r="B64" t="str">
        <f t="shared" si="0"/>
        <v>=ГИПЕРССЫЛКА("[склад хворих в стац_3220.xlsx]12.16!$A$1";"12.16")</v>
      </c>
    </row>
    <row r="65" spans="1:2" x14ac:dyDescent="0.25">
      <c r="A65" s="20" t="s">
        <v>534</v>
      </c>
      <c r="B65" t="str">
        <f t="shared" si="0"/>
        <v>=ГИПЕРССЫЛКА("[склад хворих в стац_3220.xlsx]12.17!$A$1";"12.17")</v>
      </c>
    </row>
    <row r="66" spans="1:2" x14ac:dyDescent="0.25">
      <c r="A66" s="20" t="s">
        <v>538</v>
      </c>
      <c r="B66" t="str">
        <f t="shared" ref="B66:B93" si="1">CONCATENATE("=ГИПЕРССЫЛКА(""[склад хворих в стац_3220.xlsx]",A66,"!$A$1"";""",A66,""")")</f>
        <v>=ГИПЕРССЫЛКА("[склад хворих в стац_3220.xlsx]12.18!$A$1";"12.18")</v>
      </c>
    </row>
    <row r="67" spans="1:2" x14ac:dyDescent="0.25">
      <c r="A67" s="20" t="s">
        <v>542</v>
      </c>
      <c r="B67" t="str">
        <f t="shared" si="1"/>
        <v>=ГИПЕРССЫЛКА("[склад хворих в стац_3220.xlsx]12.19!$A$1";"12.19")</v>
      </c>
    </row>
    <row r="68" spans="1:2" x14ac:dyDescent="0.25">
      <c r="A68" s="20" t="s">
        <v>546</v>
      </c>
      <c r="B68" t="str">
        <f t="shared" si="1"/>
        <v>=ГИПЕРССЫЛКА("[склад хворих в стац_3220.xlsx]12.20!$A$1";"12.20")</v>
      </c>
    </row>
    <row r="69" spans="1:2" x14ac:dyDescent="0.25">
      <c r="A69" s="20" t="s">
        <v>550</v>
      </c>
      <c r="B69" t="str">
        <f t="shared" si="1"/>
        <v>=ГИПЕРССЫЛКА("[склад хворих в стац_3220.xlsx]13.0!$A$1";"13.0")</v>
      </c>
    </row>
    <row r="70" spans="1:2" x14ac:dyDescent="0.25">
      <c r="A70" s="20" t="s">
        <v>554</v>
      </c>
      <c r="B70" t="str">
        <f t="shared" si="1"/>
        <v>=ГИПЕРССЫЛКА("[склад хворих в стац_3220.xlsx]14.0!$A$1";"14.0")</v>
      </c>
    </row>
    <row r="71" spans="1:2" x14ac:dyDescent="0.25">
      <c r="A71" s="20" t="s">
        <v>558</v>
      </c>
      <c r="B71" t="str">
        <f t="shared" si="1"/>
        <v>=ГИПЕРССЫЛКА("[склад хворих в стац_3220.xlsx]14.1!$A$1";"14.1")</v>
      </c>
    </row>
    <row r="72" spans="1:2" x14ac:dyDescent="0.25">
      <c r="A72" s="20" t="s">
        <v>562</v>
      </c>
      <c r="B72" t="str">
        <f t="shared" si="1"/>
        <v>=ГИПЕРССЫЛКА("[склад хворих в стац_3220.xlsx]14.2!$A$1";"14.2")</v>
      </c>
    </row>
    <row r="73" spans="1:2" x14ac:dyDescent="0.25">
      <c r="A73" s="20" t="s">
        <v>566</v>
      </c>
      <c r="B73" t="str">
        <f t="shared" si="1"/>
        <v>=ГИПЕРССЫЛКА("[склад хворих в стац_3220.xlsx]14.3!$A$1";"14.3")</v>
      </c>
    </row>
    <row r="74" spans="1:2" x14ac:dyDescent="0.25">
      <c r="A74" s="20" t="s">
        <v>570</v>
      </c>
      <c r="B74" t="str">
        <f t="shared" si="1"/>
        <v>=ГИПЕРССЫЛКА("[склад хворих в стац_3220.xlsx]14.4!$A$1";"14.4")</v>
      </c>
    </row>
    <row r="75" spans="1:2" x14ac:dyDescent="0.25">
      <c r="A75" s="20" t="s">
        <v>574</v>
      </c>
      <c r="B75" t="str">
        <f t="shared" si="1"/>
        <v>=ГИПЕРССЫЛКА("[склад хворих в стац_3220.xlsx]14.5!$A$1";"14.5")</v>
      </c>
    </row>
    <row r="76" spans="1:2" x14ac:dyDescent="0.25">
      <c r="A76" s="20" t="s">
        <v>578</v>
      </c>
      <c r="B76" t="str">
        <f t="shared" si="1"/>
        <v>=ГИПЕРССЫЛКА("[склад хворих в стац_3220.xlsx]14.6!$A$1";"14.6")</v>
      </c>
    </row>
    <row r="77" spans="1:2" x14ac:dyDescent="0.25">
      <c r="A77" s="20" t="s">
        <v>582</v>
      </c>
      <c r="B77" t="str">
        <f t="shared" si="1"/>
        <v>=ГИПЕРССЫЛКА("[склад хворих в стац_3220.xlsx]15.0!$A$1";"15.0")</v>
      </c>
    </row>
    <row r="78" spans="1:2" x14ac:dyDescent="0.25">
      <c r="A78" s="20" t="s">
        <v>586</v>
      </c>
      <c r="B78" t="str">
        <f t="shared" si="1"/>
        <v>=ГИПЕРССЫЛКА("[склад хворих в стац_3220.xlsx]15.1!$A$1";"15.1")</v>
      </c>
    </row>
    <row r="79" spans="1:2" x14ac:dyDescent="0.25">
      <c r="A79" s="20" t="s">
        <v>590</v>
      </c>
      <c r="B79" t="str">
        <f t="shared" si="1"/>
        <v>=ГИПЕРССЫЛКА("[склад хворих в стац_3220.xlsx]15.2!$A$1";"15.2")</v>
      </c>
    </row>
    <row r="80" spans="1:2" x14ac:dyDescent="0.25">
      <c r="A80" s="20" t="s">
        <v>594</v>
      </c>
      <c r="B80" t="str">
        <f t="shared" si="1"/>
        <v>=ГИПЕРССЫЛКА("[склад хворих в стац_3220.xlsx]15.3!$A$1";"15.3")</v>
      </c>
    </row>
    <row r="81" spans="1:2" x14ac:dyDescent="0.25">
      <c r="A81" s="20" t="s">
        <v>598</v>
      </c>
      <c r="B81" t="str">
        <f t="shared" si="1"/>
        <v>=ГИПЕРССЫЛКА("[склад хворих в стац_3220.xlsx]15.4!$A$1";"15.4")</v>
      </c>
    </row>
    <row r="82" spans="1:2" x14ac:dyDescent="0.25">
      <c r="A82" s="20" t="s">
        <v>602</v>
      </c>
      <c r="B82" t="str">
        <f t="shared" si="1"/>
        <v>=ГИПЕРССЫЛКА("[склад хворих в стац_3220.xlsx]15.5!$A$1";"15.5")</v>
      </c>
    </row>
    <row r="83" spans="1:2" x14ac:dyDescent="0.25">
      <c r="A83" s="20" t="s">
        <v>606</v>
      </c>
      <c r="B83" t="str">
        <f t="shared" si="1"/>
        <v>=ГИПЕРССЫЛКА("[склад хворих в стац_3220.xlsx]15.6!$A$1";"15.6")</v>
      </c>
    </row>
    <row r="84" spans="1:2" x14ac:dyDescent="0.25">
      <c r="A84" s="20" t="s">
        <v>610</v>
      </c>
      <c r="B84" t="str">
        <f t="shared" si="1"/>
        <v>=ГИПЕРССЫЛКА("[склад хворих в стац_3220.xlsx]16.0!$A$1";"16.0")</v>
      </c>
    </row>
    <row r="85" spans="1:2" x14ac:dyDescent="0.25">
      <c r="A85" s="20" t="s">
        <v>614</v>
      </c>
      <c r="B85" t="str">
        <f t="shared" si="1"/>
        <v>=ГИПЕРССЫЛКА("[склад хворих в стац_3220.xlsx]17.0!$A$1";"17.0")</v>
      </c>
    </row>
    <row r="86" spans="1:2" x14ac:dyDescent="0.25">
      <c r="A86" s="20" t="s">
        <v>618</v>
      </c>
      <c r="B86" t="str">
        <f t="shared" si="1"/>
        <v>=ГИПЕРССЫЛКА("[склад хворих в стац_3220.xlsx]18.0!$A$1";"18.0")</v>
      </c>
    </row>
    <row r="87" spans="1:2" x14ac:dyDescent="0.25">
      <c r="A87" s="20" t="s">
        <v>622</v>
      </c>
      <c r="B87" t="str">
        <f t="shared" si="1"/>
        <v>=ГИПЕРССЫЛКА("[склад хворих в стац_3220.xlsx]19.0!$A$1";"19.0")</v>
      </c>
    </row>
    <row r="88" spans="1:2" x14ac:dyDescent="0.25">
      <c r="A88" s="20" t="s">
        <v>626</v>
      </c>
      <c r="B88" t="str">
        <f t="shared" si="1"/>
        <v>=ГИПЕРССЫЛКА("[склад хворих в стац_3220.xlsx]20.0!$A$1";"20.0")</v>
      </c>
    </row>
    <row r="89" spans="1:2" x14ac:dyDescent="0.25">
      <c r="A89" s="20" t="s">
        <v>630</v>
      </c>
      <c r="B89" t="str">
        <f t="shared" si="1"/>
        <v>=ГИПЕРССЫЛКА("[склад хворих в стац_3220.xlsx]20.1!$A$1";"20.1")</v>
      </c>
    </row>
    <row r="90" spans="1:2" x14ac:dyDescent="0.25">
      <c r="A90" s="20" t="s">
        <v>634</v>
      </c>
      <c r="B90" t="str">
        <f t="shared" si="1"/>
        <v>=ГИПЕРССЫЛКА("[склад хворих в стац_3220.xlsx]20.2!$A$1";"20.2")</v>
      </c>
    </row>
    <row r="91" spans="1:2" x14ac:dyDescent="0.25">
      <c r="A91" s="20" t="s">
        <v>638</v>
      </c>
      <c r="B91" t="str">
        <f t="shared" si="1"/>
        <v>=ГИПЕРССЫЛКА("[склад хворих в стац_3220.xlsx]20.3!$A$1";"20.3")</v>
      </c>
    </row>
    <row r="92" spans="1:2" x14ac:dyDescent="0.25">
      <c r="A92" s="20" t="s">
        <v>642</v>
      </c>
      <c r="B92" t="str">
        <f t="shared" si="1"/>
        <v>=ГИПЕРССЫЛКА("[склад хворих в стац_3220.xlsx]20.4!$A$1";"20.4")</v>
      </c>
    </row>
    <row r="93" spans="1:2" x14ac:dyDescent="0.25">
      <c r="A93" s="20" t="s">
        <v>646</v>
      </c>
      <c r="B93" t="str">
        <f t="shared" si="1"/>
        <v>=ГИПЕРССЫЛКА("[склад хворих в стац_3220.xlsx]20.5!$A$1";"20.5")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304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305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306</v>
      </c>
      <c r="B12" s="7" t="s">
        <v>307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22</v>
      </c>
      <c r="D16" s="11">
        <v>264</v>
      </c>
      <c r="E16" s="11">
        <v>1</v>
      </c>
      <c r="F16" s="11"/>
      <c r="G16" s="11"/>
      <c r="H16" s="11"/>
      <c r="I16" s="11"/>
      <c r="J16" s="11"/>
      <c r="K16" s="30">
        <f t="shared" si="0"/>
        <v>12</v>
      </c>
      <c r="L16" s="31">
        <f t="shared" si="1"/>
        <v>4.3478260869565216E-2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4</v>
      </c>
      <c r="G17" s="11"/>
      <c r="H17" s="11">
        <v>84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21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295</v>
      </c>
      <c r="D24" s="11">
        <v>742</v>
      </c>
      <c r="E24" s="11"/>
      <c r="F24" s="11"/>
      <c r="G24" s="11"/>
      <c r="H24" s="11"/>
      <c r="I24" s="11"/>
      <c r="J24" s="11"/>
      <c r="K24" s="30">
        <f t="shared" si="0"/>
        <v>2.5152542372881355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237</v>
      </c>
      <c r="D25" s="11">
        <v>1750</v>
      </c>
      <c r="E25" s="11"/>
      <c r="F25" s="11"/>
      <c r="G25" s="11"/>
      <c r="H25" s="11"/>
      <c r="I25" s="11"/>
      <c r="J25" s="11"/>
      <c r="K25" s="30">
        <f t="shared" si="0"/>
        <v>7.3839662447257384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554</v>
      </c>
      <c r="D36" s="8">
        <v>2756</v>
      </c>
      <c r="E36" s="8">
        <v>1</v>
      </c>
      <c r="F36" s="8">
        <v>4</v>
      </c>
      <c r="G36" s="8">
        <v>0</v>
      </c>
      <c r="H36" s="8">
        <v>84</v>
      </c>
      <c r="I36" s="8">
        <v>0</v>
      </c>
      <c r="J36" s="8">
        <v>0</v>
      </c>
      <c r="K36" s="30">
        <f t="shared" si="0"/>
        <v>4.974729241877256</v>
      </c>
      <c r="L36" s="31">
        <f t="shared" si="1"/>
        <v>1.8018018018018018E-3</v>
      </c>
      <c r="M36" s="30">
        <f t="shared" si="2"/>
        <v>21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554</v>
      </c>
      <c r="D80" s="8">
        <v>2756</v>
      </c>
      <c r="E80" s="8">
        <v>1</v>
      </c>
      <c r="F80" s="8">
        <v>4</v>
      </c>
      <c r="G80" s="8">
        <v>0</v>
      </c>
      <c r="H80" s="8">
        <v>84</v>
      </c>
      <c r="I80" s="8">
        <v>0</v>
      </c>
      <c r="J80" s="8">
        <v>0</v>
      </c>
      <c r="K80" s="30">
        <f t="shared" si="4"/>
        <v>4.974729241877256</v>
      </c>
      <c r="L80" s="31">
        <f t="shared" si="5"/>
        <v>1.8018018018018018E-3</v>
      </c>
      <c r="M80" s="30">
        <f t="shared" si="6"/>
        <v>21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20</v>
      </c>
      <c r="E83" s="11"/>
      <c r="F83" s="11"/>
      <c r="G83" s="11"/>
      <c r="H83" s="11"/>
      <c r="I83" s="11"/>
      <c r="J83" s="11"/>
      <c r="K83" s="30">
        <f t="shared" si="4"/>
        <v>20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20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20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24</v>
      </c>
      <c r="D88" s="11">
        <v>465</v>
      </c>
      <c r="E88" s="11"/>
      <c r="F88" s="11"/>
      <c r="G88" s="11"/>
      <c r="H88" s="11"/>
      <c r="I88" s="11"/>
      <c r="J88" s="11"/>
      <c r="K88" s="30">
        <f t="shared" si="4"/>
        <v>19.375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24</v>
      </c>
      <c r="D91" s="8">
        <v>465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19.375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18</v>
      </c>
      <c r="D101" s="11">
        <v>190</v>
      </c>
      <c r="E101" s="11"/>
      <c r="F101" s="11"/>
      <c r="G101" s="11"/>
      <c r="H101" s="11"/>
      <c r="I101" s="11"/>
      <c r="J101" s="11"/>
      <c r="K101" s="30">
        <f t="shared" si="4"/>
        <v>10.555555555555555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18</v>
      </c>
      <c r="D104" s="8">
        <v>190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10.555555555555555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11</v>
      </c>
      <c r="E106" s="11"/>
      <c r="F106" s="11"/>
      <c r="G106" s="11"/>
      <c r="H106" s="11"/>
      <c r="I106" s="11"/>
      <c r="J106" s="11"/>
      <c r="K106" s="30">
        <f t="shared" si="4"/>
        <v>11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11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30</v>
      </c>
      <c r="D110" s="11">
        <v>155</v>
      </c>
      <c r="E110" s="11"/>
      <c r="F110" s="11"/>
      <c r="G110" s="11"/>
      <c r="H110" s="11"/>
      <c r="I110" s="11"/>
      <c r="J110" s="11"/>
      <c r="K110" s="30">
        <f t="shared" si="4"/>
        <v>5.166666666666667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30</v>
      </c>
      <c r="D113" s="8">
        <v>155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5.166666666666667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93</v>
      </c>
      <c r="D116" s="11">
        <v>225</v>
      </c>
      <c r="E116" s="11"/>
      <c r="F116" s="11"/>
      <c r="G116" s="11"/>
      <c r="H116" s="11"/>
      <c r="I116" s="11"/>
      <c r="J116" s="11"/>
      <c r="K116" s="30">
        <f t="shared" si="4"/>
        <v>2.4193548387096775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>
        <v>1</v>
      </c>
      <c r="F117" s="11"/>
      <c r="G117" s="11"/>
      <c r="H117" s="11"/>
      <c r="I117" s="11"/>
      <c r="J117" s="11"/>
      <c r="K117" s="30" t="e">
        <f t="shared" si="4"/>
        <v>#DIV/0!</v>
      </c>
      <c r="L117" s="31">
        <f t="shared" si="5"/>
        <v>1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93</v>
      </c>
      <c r="D120" s="8">
        <v>225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2.4193548387096775</v>
      </c>
      <c r="L120" s="31">
        <f t="shared" si="5"/>
        <v>1.0638297872340425E-2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</v>
      </c>
      <c r="D122" s="11">
        <v>40</v>
      </c>
      <c r="E122" s="11"/>
      <c r="F122" s="11">
        <v>1</v>
      </c>
      <c r="G122" s="11"/>
      <c r="H122" s="11">
        <v>17</v>
      </c>
      <c r="I122" s="11"/>
      <c r="J122" s="11"/>
      <c r="K122" s="30">
        <f t="shared" si="4"/>
        <v>13.333333333333334</v>
      </c>
      <c r="L122" s="31">
        <f t="shared" si="5"/>
        <v>0</v>
      </c>
      <c r="M122" s="30">
        <f t="shared" si="6"/>
        <v>17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</v>
      </c>
      <c r="D125" s="8">
        <v>40</v>
      </c>
      <c r="E125" s="8">
        <v>0</v>
      </c>
      <c r="F125" s="8">
        <v>1</v>
      </c>
      <c r="G125" s="8">
        <v>0</v>
      </c>
      <c r="H125" s="8">
        <v>17</v>
      </c>
      <c r="I125" s="8">
        <v>0</v>
      </c>
      <c r="J125" s="8">
        <v>0</v>
      </c>
      <c r="K125" s="30">
        <f t="shared" si="4"/>
        <v>13.333333333333334</v>
      </c>
      <c r="L125" s="31">
        <f t="shared" si="5"/>
        <v>0</v>
      </c>
      <c r="M125" s="30">
        <f t="shared" si="6"/>
        <v>17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413</v>
      </c>
      <c r="D127" s="11">
        <v>1357</v>
      </c>
      <c r="E127" s="11">
        <v>2</v>
      </c>
      <c r="F127" s="11"/>
      <c r="G127" s="11"/>
      <c r="H127" s="11"/>
      <c r="I127" s="11"/>
      <c r="J127" s="11"/>
      <c r="K127" s="30">
        <f t="shared" si="4"/>
        <v>3.2857142857142856</v>
      </c>
      <c r="L127" s="31">
        <f t="shared" si="5"/>
        <v>4.8192771084337354E-3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13</v>
      </c>
      <c r="E128" s="11">
        <v>2</v>
      </c>
      <c r="F128" s="11"/>
      <c r="G128" s="11"/>
      <c r="H128" s="11"/>
      <c r="I128" s="11"/>
      <c r="J128" s="11"/>
      <c r="K128" s="30">
        <f t="shared" si="4"/>
        <v>6.5</v>
      </c>
      <c r="L128" s="31">
        <f t="shared" si="5"/>
        <v>0.5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</v>
      </c>
      <c r="D129" s="11">
        <v>63</v>
      </c>
      <c r="E129" s="11"/>
      <c r="F129" s="11"/>
      <c r="G129" s="11"/>
      <c r="H129" s="11"/>
      <c r="I129" s="11"/>
      <c r="J129" s="11"/>
      <c r="K129" s="30">
        <f t="shared" si="4"/>
        <v>31.5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417</v>
      </c>
      <c r="D137" s="8">
        <v>1433</v>
      </c>
      <c r="E137" s="8">
        <v>4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3.4364508393285371</v>
      </c>
      <c r="L137" s="31">
        <f t="shared" si="5"/>
        <v>9.5011876484560574E-3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</v>
      </c>
      <c r="D139" s="11">
        <v>42</v>
      </c>
      <c r="E139" s="11"/>
      <c r="F139" s="11"/>
      <c r="G139" s="11"/>
      <c r="H139" s="11"/>
      <c r="I139" s="11"/>
      <c r="J139" s="11"/>
      <c r="K139" s="30">
        <f t="shared" si="4"/>
        <v>10.5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</v>
      </c>
      <c r="D141" s="8">
        <v>42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9</v>
      </c>
      <c r="E144" s="11"/>
      <c r="F144" s="11"/>
      <c r="G144" s="11"/>
      <c r="H144" s="11"/>
      <c r="I144" s="11"/>
      <c r="J144" s="11"/>
      <c r="K144" s="30">
        <f t="shared" si="9"/>
        <v>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9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9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148</v>
      </c>
      <c r="D150" s="11">
        <v>1439</v>
      </c>
      <c r="E150" s="11">
        <v>2</v>
      </c>
      <c r="F150" s="11"/>
      <c r="G150" s="11"/>
      <c r="H150" s="11"/>
      <c r="I150" s="11"/>
      <c r="J150" s="11"/>
      <c r="K150" s="30">
        <f t="shared" si="9"/>
        <v>9.7229729729729737</v>
      </c>
      <c r="L150" s="31">
        <f t="shared" si="10"/>
        <v>1.3333333333333334E-2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15</v>
      </c>
      <c r="E152" s="11">
        <v>1</v>
      </c>
      <c r="F152" s="11">
        <v>6</v>
      </c>
      <c r="G152" s="11"/>
      <c r="H152" s="11">
        <v>95</v>
      </c>
      <c r="I152" s="11"/>
      <c r="J152" s="11"/>
      <c r="K152" s="30">
        <f t="shared" si="9"/>
        <v>15</v>
      </c>
      <c r="L152" s="31">
        <f t="shared" si="10"/>
        <v>0.5</v>
      </c>
      <c r="M152" s="30">
        <f t="shared" si="11"/>
        <v>15.833333333333334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149</v>
      </c>
      <c r="D171" s="8">
        <v>1454</v>
      </c>
      <c r="E171" s="8">
        <v>3</v>
      </c>
      <c r="F171" s="8">
        <v>6</v>
      </c>
      <c r="G171" s="8">
        <v>0</v>
      </c>
      <c r="H171" s="8">
        <v>95</v>
      </c>
      <c r="I171" s="8">
        <v>0</v>
      </c>
      <c r="J171" s="8">
        <v>0</v>
      </c>
      <c r="K171" s="30">
        <f t="shared" si="9"/>
        <v>9.7583892617449663</v>
      </c>
      <c r="L171" s="31">
        <f t="shared" si="10"/>
        <v>1.9736842105263157E-2</v>
      </c>
      <c r="M171" s="30">
        <f t="shared" si="11"/>
        <v>15.833333333333334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180</v>
      </c>
      <c r="D177" s="11">
        <v>494</v>
      </c>
      <c r="E177" s="11">
        <v>1</v>
      </c>
      <c r="F177" s="11">
        <v>1</v>
      </c>
      <c r="G177" s="11"/>
      <c r="H177" s="11">
        <v>24</v>
      </c>
      <c r="I177" s="11"/>
      <c r="J177" s="11"/>
      <c r="K177" s="30">
        <f t="shared" si="9"/>
        <v>2.7444444444444445</v>
      </c>
      <c r="L177" s="31">
        <f t="shared" si="10"/>
        <v>5.5248618784530384E-3</v>
      </c>
      <c r="M177" s="30">
        <f t="shared" si="11"/>
        <v>24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180</v>
      </c>
      <c r="D180" s="8">
        <v>494</v>
      </c>
      <c r="E180" s="8">
        <v>1</v>
      </c>
      <c r="F180" s="8">
        <v>1</v>
      </c>
      <c r="G180" s="8">
        <v>0</v>
      </c>
      <c r="H180" s="8">
        <v>24</v>
      </c>
      <c r="I180" s="8">
        <v>0</v>
      </c>
      <c r="J180" s="8">
        <v>0</v>
      </c>
      <c r="K180" s="30">
        <f t="shared" si="9"/>
        <v>2.7444444444444445</v>
      </c>
      <c r="L180" s="31">
        <f t="shared" si="10"/>
        <v>5.5248618784530384E-3</v>
      </c>
      <c r="M180" s="30">
        <f t="shared" si="11"/>
        <v>24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144</v>
      </c>
      <c r="D182" s="11">
        <v>474</v>
      </c>
      <c r="E182" s="11"/>
      <c r="F182" s="11"/>
      <c r="G182" s="11"/>
      <c r="H182" s="11"/>
      <c r="I182" s="11"/>
      <c r="J182" s="11"/>
      <c r="K182" s="30">
        <f t="shared" si="9"/>
        <v>3.2916666666666665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</v>
      </c>
      <c r="D183" s="11">
        <v>101</v>
      </c>
      <c r="E183" s="11"/>
      <c r="F183" s="11">
        <v>1</v>
      </c>
      <c r="G183" s="11"/>
      <c r="H183" s="11">
        <v>2</v>
      </c>
      <c r="I183" s="11"/>
      <c r="J183" s="11"/>
      <c r="K183" s="30">
        <f t="shared" si="9"/>
        <v>12.625</v>
      </c>
      <c r="L183" s="31">
        <f t="shared" si="10"/>
        <v>0</v>
      </c>
      <c r="M183" s="30">
        <f t="shared" si="11"/>
        <v>2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152</v>
      </c>
      <c r="D187" s="8">
        <v>575</v>
      </c>
      <c r="E187" s="8">
        <v>0</v>
      </c>
      <c r="F187" s="8">
        <v>1</v>
      </c>
      <c r="G187" s="8">
        <v>0</v>
      </c>
      <c r="H187" s="8">
        <v>2</v>
      </c>
      <c r="I187" s="8">
        <v>0</v>
      </c>
      <c r="J187" s="8">
        <v>0</v>
      </c>
      <c r="K187" s="30">
        <f t="shared" si="9"/>
        <v>3.7828947368421053</v>
      </c>
      <c r="L187" s="31">
        <f t="shared" si="10"/>
        <v>0</v>
      </c>
      <c r="M187" s="30">
        <f t="shared" si="11"/>
        <v>2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1073</v>
      </c>
      <c r="D188" s="8">
        <v>5113</v>
      </c>
      <c r="E188" s="8">
        <v>9</v>
      </c>
      <c r="F188" s="8">
        <v>9</v>
      </c>
      <c r="G188" s="8">
        <v>0</v>
      </c>
      <c r="H188" s="8">
        <v>138</v>
      </c>
      <c r="I188" s="8">
        <v>0</v>
      </c>
      <c r="J188" s="8">
        <v>0</v>
      </c>
      <c r="K188" s="30">
        <f t="shared" si="9"/>
        <v>4.7651444547996276</v>
      </c>
      <c r="L188" s="31">
        <f t="shared" si="10"/>
        <v>8.3179297597042508E-3</v>
      </c>
      <c r="M188" s="30">
        <f t="shared" si="11"/>
        <v>15.333333333333334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37</v>
      </c>
      <c r="D192" s="11">
        <v>102</v>
      </c>
      <c r="E192" s="11"/>
      <c r="F192" s="11"/>
      <c r="G192" s="11"/>
      <c r="H192" s="11"/>
      <c r="I192" s="11"/>
      <c r="J192" s="11"/>
      <c r="K192" s="30">
        <f t="shared" si="9"/>
        <v>2.7567567567567566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37</v>
      </c>
      <c r="D196" s="8">
        <v>102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2.7567567567567566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45</v>
      </c>
      <c r="D198" s="11">
        <v>601</v>
      </c>
      <c r="E198" s="11"/>
      <c r="F198" s="11"/>
      <c r="G198" s="11"/>
      <c r="H198" s="11"/>
      <c r="I198" s="11"/>
      <c r="J198" s="11"/>
      <c r="K198" s="30">
        <f t="shared" si="9"/>
        <v>13.355555555555556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45</v>
      </c>
      <c r="D200" s="8">
        <v>601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13.355555555555556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</v>
      </c>
      <c r="D202" s="11">
        <v>33</v>
      </c>
      <c r="E202" s="11"/>
      <c r="F202" s="11"/>
      <c r="G202" s="11"/>
      <c r="H202" s="11"/>
      <c r="I202" s="11"/>
      <c r="J202" s="11"/>
      <c r="K202" s="30">
        <f t="shared" si="9"/>
        <v>11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67</v>
      </c>
      <c r="D203" s="11">
        <v>499</v>
      </c>
      <c r="E203" s="11">
        <v>5</v>
      </c>
      <c r="F203" s="11">
        <v>1</v>
      </c>
      <c r="G203" s="11"/>
      <c r="H203" s="11">
        <v>16</v>
      </c>
      <c r="I203" s="11"/>
      <c r="J203" s="11"/>
      <c r="K203" s="30">
        <f t="shared" si="9"/>
        <v>7.4477611940298507</v>
      </c>
      <c r="L203" s="31">
        <f t="shared" si="10"/>
        <v>6.9444444444444448E-2</v>
      </c>
      <c r="M203" s="30">
        <f t="shared" si="11"/>
        <v>16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70</v>
      </c>
      <c r="D206" s="8">
        <v>532</v>
      </c>
      <c r="E206" s="8">
        <v>5</v>
      </c>
      <c r="F206" s="8">
        <v>1</v>
      </c>
      <c r="G206" s="8">
        <v>0</v>
      </c>
      <c r="H206" s="8">
        <v>16</v>
      </c>
      <c r="I206" s="8">
        <v>0</v>
      </c>
      <c r="J206" s="8">
        <v>0</v>
      </c>
      <c r="K206" s="30">
        <f t="shared" si="13"/>
        <v>7.6</v>
      </c>
      <c r="L206" s="31">
        <f t="shared" si="14"/>
        <v>6.6666666666666666E-2</v>
      </c>
      <c r="M206" s="30">
        <f t="shared" si="15"/>
        <v>16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31</v>
      </c>
      <c r="E208" s="11"/>
      <c r="F208" s="11"/>
      <c r="G208" s="11"/>
      <c r="H208" s="11"/>
      <c r="I208" s="11"/>
      <c r="J208" s="11"/>
      <c r="K208" s="30">
        <f t="shared" si="13"/>
        <v>31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31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31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78</v>
      </c>
      <c r="D221" s="11">
        <v>382</v>
      </c>
      <c r="E221" s="11"/>
      <c r="F221" s="11"/>
      <c r="G221" s="11"/>
      <c r="H221" s="11"/>
      <c r="I221" s="11"/>
      <c r="J221" s="11"/>
      <c r="K221" s="30">
        <f t="shared" si="13"/>
        <v>4.8974358974358978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78</v>
      </c>
      <c r="D225" s="8">
        <v>382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4.8974358974358978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8</v>
      </c>
      <c r="D235" s="11">
        <v>103</v>
      </c>
      <c r="E235" s="11"/>
      <c r="F235" s="11"/>
      <c r="G235" s="11"/>
      <c r="H235" s="11"/>
      <c r="I235" s="11"/>
      <c r="J235" s="11"/>
      <c r="K235" s="30">
        <f t="shared" si="13"/>
        <v>12.875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8</v>
      </c>
      <c r="D237" s="8">
        <v>103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12.875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239</v>
      </c>
      <c r="D242" s="8">
        <v>1751</v>
      </c>
      <c r="E242" s="8">
        <v>5</v>
      </c>
      <c r="F242" s="8">
        <v>1</v>
      </c>
      <c r="G242" s="8">
        <v>0</v>
      </c>
      <c r="H242" s="8">
        <v>16</v>
      </c>
      <c r="I242" s="8">
        <v>0</v>
      </c>
      <c r="J242" s="8">
        <v>0</v>
      </c>
      <c r="K242" s="30">
        <f t="shared" si="13"/>
        <v>7.3263598326359833</v>
      </c>
      <c r="L242" s="31">
        <f t="shared" si="14"/>
        <v>2.0491803278688523E-2</v>
      </c>
      <c r="M242" s="30">
        <f t="shared" si="15"/>
        <v>16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>
        <v>1</v>
      </c>
      <c r="F263" s="11"/>
      <c r="G263" s="11"/>
      <c r="H263" s="11"/>
      <c r="I263" s="11"/>
      <c r="J263" s="11"/>
      <c r="K263" s="30" t="e">
        <f t="shared" si="13"/>
        <v>#DIV/0!</v>
      </c>
      <c r="L263" s="31">
        <f t="shared" si="14"/>
        <v>1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>
        <f t="shared" si="14"/>
        <v>1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>
        <f t="shared" si="18"/>
        <v>1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1866</v>
      </c>
      <c r="D270" s="8">
        <v>9620</v>
      </c>
      <c r="E270" s="8">
        <v>16</v>
      </c>
      <c r="F270" s="8">
        <v>14</v>
      </c>
      <c r="G270" s="8">
        <v>0</v>
      </c>
      <c r="H270" s="8">
        <v>238</v>
      </c>
      <c r="I270" s="8">
        <v>0</v>
      </c>
      <c r="J270" s="8">
        <v>0</v>
      </c>
      <c r="K270" s="30">
        <f t="shared" si="17"/>
        <v>5.155412647374062</v>
      </c>
      <c r="L270" s="31">
        <f t="shared" si="18"/>
        <v>8.5015940488841653E-3</v>
      </c>
      <c r="M270" s="30">
        <f t="shared" si="19"/>
        <v>17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16:34:40&amp;R&amp;8&amp;P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308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309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310</v>
      </c>
      <c r="B12" s="7" t="s">
        <v>311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</v>
      </c>
      <c r="D16" s="11">
        <v>24</v>
      </c>
      <c r="E16" s="11"/>
      <c r="F16" s="11"/>
      <c r="G16" s="11"/>
      <c r="H16" s="11"/>
      <c r="I16" s="11"/>
      <c r="J16" s="11"/>
      <c r="K16" s="30">
        <f t="shared" si="0"/>
        <v>8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60</v>
      </c>
      <c r="D24" s="11">
        <v>227</v>
      </c>
      <c r="E24" s="11"/>
      <c r="F24" s="11"/>
      <c r="G24" s="11"/>
      <c r="H24" s="11"/>
      <c r="I24" s="11"/>
      <c r="J24" s="11"/>
      <c r="K24" s="30">
        <f t="shared" si="0"/>
        <v>3.7833333333333332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79</v>
      </c>
      <c r="D25" s="11">
        <v>547</v>
      </c>
      <c r="E25" s="11"/>
      <c r="F25" s="11"/>
      <c r="G25" s="11"/>
      <c r="H25" s="11"/>
      <c r="I25" s="11"/>
      <c r="J25" s="11"/>
      <c r="K25" s="30">
        <f t="shared" si="0"/>
        <v>6.924050632911392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142</v>
      </c>
      <c r="D36" s="8">
        <v>798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5.619718309859155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142</v>
      </c>
      <c r="D80" s="8">
        <v>798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5.619718309859155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</v>
      </c>
      <c r="D88" s="11">
        <v>106</v>
      </c>
      <c r="E88" s="11"/>
      <c r="F88" s="11"/>
      <c r="G88" s="11"/>
      <c r="H88" s="11"/>
      <c r="I88" s="11"/>
      <c r="J88" s="11"/>
      <c r="K88" s="30">
        <f t="shared" si="4"/>
        <v>17.666666666666668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</v>
      </c>
      <c r="D91" s="8">
        <v>106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17.666666666666668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</v>
      </c>
      <c r="D110" s="11">
        <v>22</v>
      </c>
      <c r="E110" s="11"/>
      <c r="F110" s="11"/>
      <c r="G110" s="11"/>
      <c r="H110" s="11"/>
      <c r="I110" s="11"/>
      <c r="J110" s="11"/>
      <c r="K110" s="30">
        <f t="shared" si="4"/>
        <v>11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</v>
      </c>
      <c r="D113" s="8">
        <v>22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11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40</v>
      </c>
      <c r="D116" s="11">
        <v>78</v>
      </c>
      <c r="E116" s="11"/>
      <c r="F116" s="11"/>
      <c r="G116" s="11"/>
      <c r="H116" s="11"/>
      <c r="I116" s="11"/>
      <c r="J116" s="11"/>
      <c r="K116" s="30">
        <f t="shared" si="4"/>
        <v>1.95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40</v>
      </c>
      <c r="D120" s="8">
        <v>78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1.95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</v>
      </c>
      <c r="D122" s="11">
        <v>14</v>
      </c>
      <c r="E122" s="11"/>
      <c r="F122" s="11"/>
      <c r="G122" s="11"/>
      <c r="H122" s="11"/>
      <c r="I122" s="11"/>
      <c r="J122" s="11"/>
      <c r="K122" s="30">
        <f t="shared" si="4"/>
        <v>14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</v>
      </c>
      <c r="D125" s="8">
        <v>14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14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59</v>
      </c>
      <c r="D127" s="11">
        <v>60</v>
      </c>
      <c r="E127" s="11"/>
      <c r="F127" s="11"/>
      <c r="G127" s="11"/>
      <c r="H127" s="11"/>
      <c r="I127" s="11"/>
      <c r="J127" s="11"/>
      <c r="K127" s="30">
        <f t="shared" si="4"/>
        <v>1.0169491525423728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59</v>
      </c>
      <c r="D137" s="8">
        <v>60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1.0169491525423728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6</v>
      </c>
      <c r="D150" s="11">
        <v>71</v>
      </c>
      <c r="E150" s="11"/>
      <c r="F150" s="11"/>
      <c r="G150" s="11"/>
      <c r="H150" s="11"/>
      <c r="I150" s="11"/>
      <c r="J150" s="11"/>
      <c r="K150" s="30">
        <f t="shared" si="9"/>
        <v>11.833333333333334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15</v>
      </c>
      <c r="E152" s="11"/>
      <c r="F152" s="11"/>
      <c r="G152" s="11"/>
      <c r="H152" s="11"/>
      <c r="I152" s="11"/>
      <c r="J152" s="11"/>
      <c r="K152" s="30">
        <f t="shared" si="9"/>
        <v>15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</v>
      </c>
      <c r="D171" s="8">
        <v>86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12.285714285714286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67</v>
      </c>
      <c r="D177" s="11">
        <v>148</v>
      </c>
      <c r="E177" s="11"/>
      <c r="F177" s="11"/>
      <c r="G177" s="11"/>
      <c r="H177" s="11"/>
      <c r="I177" s="11"/>
      <c r="J177" s="11"/>
      <c r="K177" s="30">
        <f t="shared" si="9"/>
        <v>2.2089552238805972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67</v>
      </c>
      <c r="D180" s="8">
        <v>148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2.2089552238805972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67</v>
      </c>
      <c r="D182" s="11">
        <v>67</v>
      </c>
      <c r="E182" s="11"/>
      <c r="F182" s="11"/>
      <c r="G182" s="11"/>
      <c r="H182" s="11"/>
      <c r="I182" s="11"/>
      <c r="J182" s="11"/>
      <c r="K182" s="30">
        <f t="shared" si="9"/>
        <v>1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</v>
      </c>
      <c r="D183" s="11">
        <v>22</v>
      </c>
      <c r="E183" s="11"/>
      <c r="F183" s="11"/>
      <c r="G183" s="11"/>
      <c r="H183" s="11"/>
      <c r="I183" s="11"/>
      <c r="J183" s="11"/>
      <c r="K183" s="30">
        <f t="shared" si="9"/>
        <v>11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69</v>
      </c>
      <c r="D187" s="8">
        <v>89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1.2898550724637681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251</v>
      </c>
      <c r="D188" s="8">
        <v>603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2.402390438247012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7</v>
      </c>
      <c r="D198" s="11">
        <v>195</v>
      </c>
      <c r="E198" s="11"/>
      <c r="F198" s="11"/>
      <c r="G198" s="11"/>
      <c r="H198" s="11"/>
      <c r="I198" s="11"/>
      <c r="J198" s="11"/>
      <c r="K198" s="30">
        <f t="shared" si="9"/>
        <v>27.857142857142858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7</v>
      </c>
      <c r="D200" s="8">
        <v>195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27.857142857142858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9</v>
      </c>
      <c r="E202" s="11"/>
      <c r="F202" s="11"/>
      <c r="G202" s="11"/>
      <c r="H202" s="11"/>
      <c r="I202" s="11"/>
      <c r="J202" s="11"/>
      <c r="K202" s="30">
        <f t="shared" si="9"/>
        <v>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</v>
      </c>
      <c r="D203" s="11">
        <v>7</v>
      </c>
      <c r="E203" s="11"/>
      <c r="F203" s="11"/>
      <c r="G203" s="11"/>
      <c r="H203" s="11"/>
      <c r="I203" s="11"/>
      <c r="J203" s="11"/>
      <c r="K203" s="30">
        <f t="shared" si="9"/>
        <v>3.5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</v>
      </c>
      <c r="D206" s="8">
        <v>16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5.333333333333333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25</v>
      </c>
      <c r="D221" s="11">
        <v>207</v>
      </c>
      <c r="E221" s="11"/>
      <c r="F221" s="11"/>
      <c r="G221" s="11"/>
      <c r="H221" s="11"/>
      <c r="I221" s="11"/>
      <c r="J221" s="11"/>
      <c r="K221" s="30">
        <f t="shared" si="13"/>
        <v>8.2799999999999994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25</v>
      </c>
      <c r="D225" s="8">
        <v>207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8.2799999999999994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35</v>
      </c>
      <c r="D242" s="8">
        <v>418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11.942857142857143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>
        <v>1</v>
      </c>
      <c r="F263" s="11"/>
      <c r="G263" s="11"/>
      <c r="H263" s="11"/>
      <c r="I263" s="11"/>
      <c r="J263" s="11"/>
      <c r="K263" s="30" t="e">
        <f t="shared" si="13"/>
        <v>#DIV/0!</v>
      </c>
      <c r="L263" s="31">
        <f t="shared" si="14"/>
        <v>1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>
        <f t="shared" si="14"/>
        <v>1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>
        <f t="shared" si="18"/>
        <v>1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428</v>
      </c>
      <c r="D270" s="8">
        <v>1819</v>
      </c>
      <c r="E270" s="8">
        <v>1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4.25</v>
      </c>
      <c r="L270" s="31">
        <f t="shared" si="18"/>
        <v>2.331002331002331E-3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16:34:41&amp;R&amp;8&amp;P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312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313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314</v>
      </c>
      <c r="B12" s="7" t="s">
        <v>315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18</v>
      </c>
      <c r="D16" s="11">
        <v>219</v>
      </c>
      <c r="E16" s="11">
        <v>1</v>
      </c>
      <c r="F16" s="11"/>
      <c r="G16" s="11"/>
      <c r="H16" s="11"/>
      <c r="I16" s="11"/>
      <c r="J16" s="11"/>
      <c r="K16" s="30">
        <f t="shared" si="0"/>
        <v>12.166666666666666</v>
      </c>
      <c r="L16" s="31">
        <f t="shared" si="1"/>
        <v>5.2631578947368418E-2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229</v>
      </c>
      <c r="D24" s="11">
        <v>515</v>
      </c>
      <c r="E24" s="11"/>
      <c r="F24" s="11"/>
      <c r="G24" s="11"/>
      <c r="H24" s="11"/>
      <c r="I24" s="11"/>
      <c r="J24" s="11"/>
      <c r="K24" s="30">
        <f t="shared" si="0"/>
        <v>2.2489082969432315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152</v>
      </c>
      <c r="D25" s="11">
        <v>1109</v>
      </c>
      <c r="E25" s="11"/>
      <c r="F25" s="11"/>
      <c r="G25" s="11"/>
      <c r="H25" s="11"/>
      <c r="I25" s="11"/>
      <c r="J25" s="11"/>
      <c r="K25" s="30">
        <f t="shared" si="0"/>
        <v>7.2960526315789478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399</v>
      </c>
      <c r="D36" s="8">
        <v>1843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4.6190476190476186</v>
      </c>
      <c r="L36" s="31">
        <f t="shared" si="1"/>
        <v>2.5000000000000001E-3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399</v>
      </c>
      <c r="D80" s="8">
        <v>1843</v>
      </c>
      <c r="E80" s="8">
        <v>1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4.6190476190476186</v>
      </c>
      <c r="L80" s="31">
        <f t="shared" si="5"/>
        <v>2.5000000000000001E-3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20</v>
      </c>
      <c r="E83" s="11"/>
      <c r="F83" s="11"/>
      <c r="G83" s="11"/>
      <c r="H83" s="11"/>
      <c r="I83" s="11"/>
      <c r="J83" s="11"/>
      <c r="K83" s="30">
        <f t="shared" si="4"/>
        <v>20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20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20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8</v>
      </c>
      <c r="D88" s="11">
        <v>85</v>
      </c>
      <c r="E88" s="11"/>
      <c r="F88" s="11"/>
      <c r="G88" s="11"/>
      <c r="H88" s="11"/>
      <c r="I88" s="11"/>
      <c r="J88" s="11"/>
      <c r="K88" s="30">
        <f t="shared" si="4"/>
        <v>10.625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8</v>
      </c>
      <c r="D91" s="8">
        <v>85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10.625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14</v>
      </c>
      <c r="D101" s="11">
        <v>139</v>
      </c>
      <c r="E101" s="11"/>
      <c r="F101" s="11"/>
      <c r="G101" s="11"/>
      <c r="H101" s="11"/>
      <c r="I101" s="11"/>
      <c r="J101" s="11"/>
      <c r="K101" s="30">
        <f t="shared" si="4"/>
        <v>9.9285714285714288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14</v>
      </c>
      <c r="D104" s="8">
        <v>139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9.9285714285714288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23</v>
      </c>
      <c r="D110" s="11">
        <v>68</v>
      </c>
      <c r="E110" s="11"/>
      <c r="F110" s="11"/>
      <c r="G110" s="11"/>
      <c r="H110" s="11"/>
      <c r="I110" s="11"/>
      <c r="J110" s="11"/>
      <c r="K110" s="30">
        <f t="shared" si="4"/>
        <v>2.9565217391304346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23</v>
      </c>
      <c r="D113" s="8">
        <v>68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2.9565217391304346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30</v>
      </c>
      <c r="D116" s="11">
        <v>115</v>
      </c>
      <c r="E116" s="11"/>
      <c r="F116" s="11"/>
      <c r="G116" s="11"/>
      <c r="H116" s="11"/>
      <c r="I116" s="11"/>
      <c r="J116" s="11"/>
      <c r="K116" s="30">
        <f t="shared" si="4"/>
        <v>3.8333333333333335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>
        <v>1</v>
      </c>
      <c r="F117" s="11"/>
      <c r="G117" s="11"/>
      <c r="H117" s="11"/>
      <c r="I117" s="11"/>
      <c r="J117" s="11"/>
      <c r="K117" s="30" t="e">
        <f t="shared" si="4"/>
        <v>#DIV/0!</v>
      </c>
      <c r="L117" s="31">
        <f t="shared" si="5"/>
        <v>1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30</v>
      </c>
      <c r="D120" s="8">
        <v>115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3.8333333333333335</v>
      </c>
      <c r="L120" s="31">
        <f t="shared" si="5"/>
        <v>3.2258064516129031E-2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</v>
      </c>
      <c r="D122" s="11">
        <v>17</v>
      </c>
      <c r="E122" s="11"/>
      <c r="F122" s="11"/>
      <c r="G122" s="11"/>
      <c r="H122" s="11"/>
      <c r="I122" s="11"/>
      <c r="J122" s="11"/>
      <c r="K122" s="30">
        <f t="shared" si="4"/>
        <v>17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</v>
      </c>
      <c r="D125" s="8">
        <v>17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17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320</v>
      </c>
      <c r="D127" s="11">
        <v>660</v>
      </c>
      <c r="E127" s="11">
        <v>2</v>
      </c>
      <c r="F127" s="11"/>
      <c r="G127" s="11"/>
      <c r="H127" s="11"/>
      <c r="I127" s="11"/>
      <c r="J127" s="11"/>
      <c r="K127" s="30">
        <f t="shared" si="4"/>
        <v>2.0625</v>
      </c>
      <c r="L127" s="31">
        <f t="shared" si="5"/>
        <v>6.2111801242236021E-3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13</v>
      </c>
      <c r="E128" s="11">
        <v>2</v>
      </c>
      <c r="F128" s="11"/>
      <c r="G128" s="11"/>
      <c r="H128" s="11"/>
      <c r="I128" s="11"/>
      <c r="J128" s="11"/>
      <c r="K128" s="30">
        <f t="shared" si="4"/>
        <v>6.5</v>
      </c>
      <c r="L128" s="31">
        <f t="shared" si="5"/>
        <v>0.5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</v>
      </c>
      <c r="D129" s="11">
        <v>63</v>
      </c>
      <c r="E129" s="11"/>
      <c r="F129" s="11"/>
      <c r="G129" s="11"/>
      <c r="H129" s="11"/>
      <c r="I129" s="11"/>
      <c r="J129" s="11"/>
      <c r="K129" s="30">
        <f t="shared" si="4"/>
        <v>31.5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324</v>
      </c>
      <c r="D137" s="8">
        <v>736</v>
      </c>
      <c r="E137" s="8">
        <v>4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2.2716049382716048</v>
      </c>
      <c r="L137" s="31">
        <f t="shared" si="5"/>
        <v>1.2195121951219513E-2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</v>
      </c>
      <c r="D139" s="11">
        <v>9</v>
      </c>
      <c r="E139" s="11"/>
      <c r="F139" s="11"/>
      <c r="G139" s="11"/>
      <c r="H139" s="11"/>
      <c r="I139" s="11"/>
      <c r="J139" s="11"/>
      <c r="K139" s="30">
        <f t="shared" si="4"/>
        <v>4.5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</v>
      </c>
      <c r="D141" s="8">
        <v>9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4.5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9</v>
      </c>
      <c r="E144" s="11"/>
      <c r="F144" s="11"/>
      <c r="G144" s="11"/>
      <c r="H144" s="11"/>
      <c r="I144" s="11"/>
      <c r="J144" s="11"/>
      <c r="K144" s="30">
        <f t="shared" si="9"/>
        <v>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9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9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115</v>
      </c>
      <c r="D150" s="11">
        <v>843</v>
      </c>
      <c r="E150" s="11">
        <v>1</v>
      </c>
      <c r="F150" s="11"/>
      <c r="G150" s="11"/>
      <c r="H150" s="11"/>
      <c r="I150" s="11"/>
      <c r="J150" s="11"/>
      <c r="K150" s="30">
        <f t="shared" si="9"/>
        <v>7.3304347826086955</v>
      </c>
      <c r="L150" s="31">
        <f t="shared" si="10"/>
        <v>8.6206896551724137E-3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>
        <v>2</v>
      </c>
      <c r="G152" s="11"/>
      <c r="H152" s="11">
        <v>23</v>
      </c>
      <c r="I152" s="11"/>
      <c r="J152" s="11"/>
      <c r="K152" s="30" t="e">
        <f t="shared" si="9"/>
        <v>#DIV/0!</v>
      </c>
      <c r="L152" s="31" t="e">
        <f t="shared" si="10"/>
        <v>#DIV/0!</v>
      </c>
      <c r="M152" s="30">
        <f t="shared" si="11"/>
        <v>11.5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115</v>
      </c>
      <c r="D171" s="8">
        <v>843</v>
      </c>
      <c r="E171" s="8">
        <v>1</v>
      </c>
      <c r="F171" s="8">
        <v>2</v>
      </c>
      <c r="G171" s="8">
        <v>0</v>
      </c>
      <c r="H171" s="8">
        <v>23</v>
      </c>
      <c r="I171" s="8">
        <v>0</v>
      </c>
      <c r="J171" s="8">
        <v>0</v>
      </c>
      <c r="K171" s="30">
        <f t="shared" si="9"/>
        <v>7.3304347826086955</v>
      </c>
      <c r="L171" s="31">
        <f t="shared" si="10"/>
        <v>8.6206896551724137E-3</v>
      </c>
      <c r="M171" s="30">
        <f t="shared" si="11"/>
        <v>11.5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105</v>
      </c>
      <c r="D177" s="11">
        <v>206</v>
      </c>
      <c r="E177" s="11"/>
      <c r="F177" s="11"/>
      <c r="G177" s="11"/>
      <c r="H177" s="11"/>
      <c r="I177" s="11"/>
      <c r="J177" s="11"/>
      <c r="K177" s="30">
        <f t="shared" si="9"/>
        <v>1.9619047619047618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105</v>
      </c>
      <c r="D180" s="8">
        <v>206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1.9619047619047618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73</v>
      </c>
      <c r="D182" s="11">
        <v>294</v>
      </c>
      <c r="E182" s="11"/>
      <c r="F182" s="11"/>
      <c r="G182" s="11"/>
      <c r="H182" s="11"/>
      <c r="I182" s="11"/>
      <c r="J182" s="11"/>
      <c r="K182" s="30">
        <f t="shared" si="9"/>
        <v>4.0273972602739727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6</v>
      </c>
      <c r="D183" s="11">
        <v>79</v>
      </c>
      <c r="E183" s="11"/>
      <c r="F183" s="11"/>
      <c r="G183" s="11"/>
      <c r="H183" s="11"/>
      <c r="I183" s="11"/>
      <c r="J183" s="11"/>
      <c r="K183" s="30">
        <f t="shared" si="9"/>
        <v>13.166666666666666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79</v>
      </c>
      <c r="D187" s="8">
        <v>373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4.7215189873417724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703</v>
      </c>
      <c r="D188" s="8">
        <v>2620</v>
      </c>
      <c r="E188" s="8">
        <v>6</v>
      </c>
      <c r="F188" s="8">
        <v>2</v>
      </c>
      <c r="G188" s="8">
        <v>0</v>
      </c>
      <c r="H188" s="8">
        <v>23</v>
      </c>
      <c r="I188" s="8">
        <v>0</v>
      </c>
      <c r="J188" s="8">
        <v>0</v>
      </c>
      <c r="K188" s="30">
        <f t="shared" si="9"/>
        <v>3.7268847795163587</v>
      </c>
      <c r="L188" s="31">
        <f t="shared" si="10"/>
        <v>8.4626234132581107E-3</v>
      </c>
      <c r="M188" s="30">
        <f t="shared" si="11"/>
        <v>11.5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37</v>
      </c>
      <c r="D192" s="11">
        <v>102</v>
      </c>
      <c r="E192" s="11"/>
      <c r="F192" s="11"/>
      <c r="G192" s="11"/>
      <c r="H192" s="11"/>
      <c r="I192" s="11"/>
      <c r="J192" s="11"/>
      <c r="K192" s="30">
        <f t="shared" si="9"/>
        <v>2.7567567567567566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37</v>
      </c>
      <c r="D196" s="8">
        <v>102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2.7567567567567566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38</v>
      </c>
      <c r="D198" s="11">
        <v>406</v>
      </c>
      <c r="E198" s="11"/>
      <c r="F198" s="11"/>
      <c r="G198" s="11"/>
      <c r="H198" s="11"/>
      <c r="I198" s="11"/>
      <c r="J198" s="11"/>
      <c r="K198" s="30">
        <f t="shared" si="9"/>
        <v>10.684210526315789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38</v>
      </c>
      <c r="D200" s="8">
        <v>406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10.684210526315789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</v>
      </c>
      <c r="D202" s="11">
        <v>24</v>
      </c>
      <c r="E202" s="11"/>
      <c r="F202" s="11"/>
      <c r="G202" s="11"/>
      <c r="H202" s="11"/>
      <c r="I202" s="11"/>
      <c r="J202" s="11"/>
      <c r="K202" s="30">
        <f t="shared" si="9"/>
        <v>12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34</v>
      </c>
      <c r="D203" s="11">
        <v>265</v>
      </c>
      <c r="E203" s="11">
        <v>5</v>
      </c>
      <c r="F203" s="11"/>
      <c r="G203" s="11"/>
      <c r="H203" s="11"/>
      <c r="I203" s="11"/>
      <c r="J203" s="11"/>
      <c r="K203" s="30">
        <f t="shared" si="9"/>
        <v>7.7941176470588234</v>
      </c>
      <c r="L203" s="31">
        <f t="shared" si="10"/>
        <v>0.12820512820512819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36</v>
      </c>
      <c r="D206" s="8">
        <v>289</v>
      </c>
      <c r="E206" s="8">
        <v>5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8.0277777777777786</v>
      </c>
      <c r="L206" s="31">
        <f t="shared" si="14"/>
        <v>0.12195121951219512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31</v>
      </c>
      <c r="E208" s="11"/>
      <c r="F208" s="11"/>
      <c r="G208" s="11"/>
      <c r="H208" s="11"/>
      <c r="I208" s="11"/>
      <c r="J208" s="11"/>
      <c r="K208" s="30">
        <f t="shared" si="13"/>
        <v>31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31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31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51</v>
      </c>
      <c r="D221" s="11">
        <v>137</v>
      </c>
      <c r="E221" s="11"/>
      <c r="F221" s="11"/>
      <c r="G221" s="11"/>
      <c r="H221" s="11"/>
      <c r="I221" s="11"/>
      <c r="J221" s="11"/>
      <c r="K221" s="30">
        <f t="shared" si="13"/>
        <v>2.6862745098039214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51</v>
      </c>
      <c r="D225" s="8">
        <v>137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2.6862745098039214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</v>
      </c>
      <c r="D235" s="11">
        <v>36</v>
      </c>
      <c r="E235" s="11"/>
      <c r="F235" s="11"/>
      <c r="G235" s="11"/>
      <c r="H235" s="11"/>
      <c r="I235" s="11"/>
      <c r="J235" s="11"/>
      <c r="K235" s="30">
        <f t="shared" si="13"/>
        <v>12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</v>
      </c>
      <c r="D237" s="8">
        <v>36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12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166</v>
      </c>
      <c r="D242" s="8">
        <v>1001</v>
      </c>
      <c r="E242" s="8">
        <v>5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6.0301204819277112</v>
      </c>
      <c r="L242" s="31">
        <f t="shared" si="14"/>
        <v>2.9239766081871343E-2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1268</v>
      </c>
      <c r="D270" s="8">
        <v>5464</v>
      </c>
      <c r="E270" s="8">
        <v>12</v>
      </c>
      <c r="F270" s="8">
        <v>2</v>
      </c>
      <c r="G270" s="8">
        <v>0</v>
      </c>
      <c r="H270" s="8">
        <v>23</v>
      </c>
      <c r="I270" s="8">
        <v>0</v>
      </c>
      <c r="J270" s="8">
        <v>0</v>
      </c>
      <c r="K270" s="30">
        <f t="shared" si="17"/>
        <v>4.309148264984227</v>
      </c>
      <c r="L270" s="31">
        <f t="shared" si="18"/>
        <v>9.3749999999999997E-3</v>
      </c>
      <c r="M270" s="30">
        <f t="shared" si="19"/>
        <v>11.5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16:34:43&amp;R&amp;8&amp;P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316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317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318</v>
      </c>
      <c r="B12" s="7" t="s">
        <v>319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731</v>
      </c>
      <c r="D16" s="11">
        <v>7377</v>
      </c>
      <c r="E16" s="11">
        <v>56</v>
      </c>
      <c r="F16" s="11">
        <v>7</v>
      </c>
      <c r="G16" s="11"/>
      <c r="H16" s="11">
        <v>99</v>
      </c>
      <c r="I16" s="11"/>
      <c r="J16" s="11"/>
      <c r="K16" s="30">
        <f t="shared" si="0"/>
        <v>10.091655266757867</v>
      </c>
      <c r="L16" s="31">
        <f t="shared" si="1"/>
        <v>7.1156289707750953E-2</v>
      </c>
      <c r="M16" s="30">
        <f t="shared" si="2"/>
        <v>14.142857142857142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26</v>
      </c>
      <c r="G17" s="11">
        <v>9</v>
      </c>
      <c r="H17" s="11">
        <v>127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4.884615384615385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48</v>
      </c>
      <c r="D18" s="11">
        <v>844</v>
      </c>
      <c r="E18" s="11">
        <v>4</v>
      </c>
      <c r="F18" s="11">
        <v>1</v>
      </c>
      <c r="G18" s="11"/>
      <c r="H18" s="11">
        <v>21</v>
      </c>
      <c r="I18" s="11"/>
      <c r="J18" s="11"/>
      <c r="K18" s="30">
        <f t="shared" si="0"/>
        <v>17.583333333333332</v>
      </c>
      <c r="L18" s="31">
        <f t="shared" si="1"/>
        <v>7.6923076923076927E-2</v>
      </c>
      <c r="M18" s="30">
        <f t="shared" si="2"/>
        <v>21</v>
      </c>
      <c r="N18" s="31">
        <f t="shared" si="3"/>
        <v>0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440</v>
      </c>
      <c r="D21" s="11">
        <v>1760</v>
      </c>
      <c r="E21" s="11"/>
      <c r="F21" s="11">
        <v>2</v>
      </c>
      <c r="G21" s="11"/>
      <c r="H21" s="11">
        <v>6</v>
      </c>
      <c r="I21" s="11"/>
      <c r="J21" s="11"/>
      <c r="K21" s="30">
        <f t="shared" si="0"/>
        <v>4</v>
      </c>
      <c r="L21" s="31">
        <f t="shared" si="1"/>
        <v>0</v>
      </c>
      <c r="M21" s="30">
        <f t="shared" si="2"/>
        <v>3</v>
      </c>
      <c r="N21" s="31">
        <f t="shared" si="3"/>
        <v>0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>
        <v>72</v>
      </c>
      <c r="D22" s="11">
        <v>333</v>
      </c>
      <c r="E22" s="11"/>
      <c r="F22" s="11">
        <v>1</v>
      </c>
      <c r="G22" s="11">
        <v>1</v>
      </c>
      <c r="H22" s="11">
        <v>3</v>
      </c>
      <c r="I22" s="11"/>
      <c r="J22" s="11"/>
      <c r="K22" s="30">
        <f t="shared" si="0"/>
        <v>4.625</v>
      </c>
      <c r="L22" s="31">
        <f t="shared" si="1"/>
        <v>0</v>
      </c>
      <c r="M22" s="30">
        <f t="shared" si="2"/>
        <v>3</v>
      </c>
      <c r="N22" s="31">
        <f t="shared" si="3"/>
        <v>0</v>
      </c>
      <c r="O22" s="31">
        <f t="shared" si="3"/>
        <v>0</v>
      </c>
    </row>
    <row r="23" spans="1:15" x14ac:dyDescent="0.25">
      <c r="A23" s="9"/>
      <c r="B23" s="10" t="s">
        <v>32</v>
      </c>
      <c r="C23" s="11">
        <v>36</v>
      </c>
      <c r="D23" s="11">
        <v>1061</v>
      </c>
      <c r="E23" s="11"/>
      <c r="F23" s="11">
        <v>14</v>
      </c>
      <c r="G23" s="11"/>
      <c r="H23" s="11">
        <v>372</v>
      </c>
      <c r="I23" s="11"/>
      <c r="J23" s="11"/>
      <c r="K23" s="30">
        <f t="shared" si="0"/>
        <v>29.472222222222221</v>
      </c>
      <c r="L23" s="31">
        <f t="shared" si="1"/>
        <v>0</v>
      </c>
      <c r="M23" s="30">
        <f t="shared" si="2"/>
        <v>26.571428571428573</v>
      </c>
      <c r="N23" s="31">
        <f t="shared" si="3"/>
        <v>0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</v>
      </c>
      <c r="D24" s="11">
        <v>13</v>
      </c>
      <c r="E24" s="11">
        <v>1</v>
      </c>
      <c r="F24" s="11"/>
      <c r="G24" s="11"/>
      <c r="H24" s="11"/>
      <c r="I24" s="11"/>
      <c r="J24" s="11"/>
      <c r="K24" s="30">
        <f t="shared" si="0"/>
        <v>6.5</v>
      </c>
      <c r="L24" s="31">
        <f t="shared" si="1"/>
        <v>0.33333333333333331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2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1329</v>
      </c>
      <c r="D36" s="8">
        <v>11388</v>
      </c>
      <c r="E36" s="8">
        <v>63</v>
      </c>
      <c r="F36" s="8">
        <v>51</v>
      </c>
      <c r="G36" s="8">
        <v>10</v>
      </c>
      <c r="H36" s="8">
        <v>628</v>
      </c>
      <c r="I36" s="8">
        <v>0</v>
      </c>
      <c r="J36" s="8">
        <v>0</v>
      </c>
      <c r="K36" s="30">
        <f t="shared" si="0"/>
        <v>8.5688487584650108</v>
      </c>
      <c r="L36" s="31">
        <f t="shared" si="1"/>
        <v>4.5258620689655173E-2</v>
      </c>
      <c r="M36" s="30">
        <f t="shared" si="2"/>
        <v>12.313725490196079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9472</v>
      </c>
      <c r="D38" s="11">
        <v>59582</v>
      </c>
      <c r="E38" s="11">
        <v>37</v>
      </c>
      <c r="F38" s="11">
        <v>48</v>
      </c>
      <c r="G38" s="11"/>
      <c r="H38" s="11">
        <v>291</v>
      </c>
      <c r="I38" s="11"/>
      <c r="J38" s="11"/>
      <c r="K38" s="30">
        <f t="shared" si="0"/>
        <v>6.2903293918918921</v>
      </c>
      <c r="L38" s="31">
        <f t="shared" si="1"/>
        <v>3.8910505836575876E-3</v>
      </c>
      <c r="M38" s="30">
        <f t="shared" si="2"/>
        <v>6.0625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3356</v>
      </c>
      <c r="D39" s="11">
        <v>53762</v>
      </c>
      <c r="E39" s="11">
        <v>51</v>
      </c>
      <c r="F39" s="11">
        <v>3</v>
      </c>
      <c r="G39" s="11"/>
      <c r="H39" s="11">
        <v>31</v>
      </c>
      <c r="I39" s="11"/>
      <c r="J39" s="11"/>
      <c r="K39" s="30">
        <f t="shared" si="0"/>
        <v>16.019666269368294</v>
      </c>
      <c r="L39" s="31">
        <f t="shared" si="1"/>
        <v>1.4969181097739948E-2</v>
      </c>
      <c r="M39" s="30">
        <f t="shared" si="2"/>
        <v>10.333333333333334</v>
      </c>
      <c r="N39" s="31">
        <f t="shared" si="3"/>
        <v>0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12828</v>
      </c>
      <c r="D40" s="8">
        <v>113344</v>
      </c>
      <c r="E40" s="8">
        <v>88</v>
      </c>
      <c r="F40" s="8">
        <v>51</v>
      </c>
      <c r="G40" s="8">
        <v>0</v>
      </c>
      <c r="H40" s="8">
        <v>322</v>
      </c>
      <c r="I40" s="8">
        <v>0</v>
      </c>
      <c r="J40" s="8">
        <v>0</v>
      </c>
      <c r="K40" s="30">
        <f t="shared" si="0"/>
        <v>8.8356719675709385</v>
      </c>
      <c r="L40" s="31">
        <f t="shared" si="1"/>
        <v>6.8132548776711054E-3</v>
      </c>
      <c r="M40" s="30">
        <f t="shared" si="2"/>
        <v>6.3137254901960782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2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>
        <v>1</v>
      </c>
      <c r="F55" s="11"/>
      <c r="G55" s="11"/>
      <c r="H55" s="11"/>
      <c r="I55" s="11"/>
      <c r="J55" s="11"/>
      <c r="K55" s="30" t="e">
        <f t="shared" si="0"/>
        <v>#DIV/0!</v>
      </c>
      <c r="L55" s="31">
        <f t="shared" si="1"/>
        <v>1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2</v>
      </c>
      <c r="D56" s="11">
        <v>13</v>
      </c>
      <c r="E56" s="11">
        <v>1</v>
      </c>
      <c r="F56" s="11"/>
      <c r="G56" s="11"/>
      <c r="H56" s="11"/>
      <c r="I56" s="11"/>
      <c r="J56" s="11"/>
      <c r="K56" s="30">
        <f t="shared" si="0"/>
        <v>6.5</v>
      </c>
      <c r="L56" s="31">
        <f t="shared" si="1"/>
        <v>0.33333333333333331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2</v>
      </c>
      <c r="D57" s="8">
        <v>13</v>
      </c>
      <c r="E57" s="8">
        <v>2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6.5</v>
      </c>
      <c r="L57" s="31">
        <f t="shared" si="1"/>
        <v>0.5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14159</v>
      </c>
      <c r="D80" s="8">
        <v>124745</v>
      </c>
      <c r="E80" s="8">
        <v>155</v>
      </c>
      <c r="F80" s="8">
        <v>102</v>
      </c>
      <c r="G80" s="8">
        <v>10</v>
      </c>
      <c r="H80" s="8">
        <v>950</v>
      </c>
      <c r="I80" s="8">
        <v>0</v>
      </c>
      <c r="J80" s="8">
        <v>0</v>
      </c>
      <c r="K80" s="30">
        <f t="shared" si="4"/>
        <v>8.8102973373825844</v>
      </c>
      <c r="L80" s="31">
        <f t="shared" si="5"/>
        <v>1.0828559452284477E-2</v>
      </c>
      <c r="M80" s="30">
        <f t="shared" si="6"/>
        <v>9.3137254901960791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65</v>
      </c>
      <c r="D83" s="11">
        <v>616</v>
      </c>
      <c r="E83" s="11">
        <v>2</v>
      </c>
      <c r="F83" s="11">
        <v>1</v>
      </c>
      <c r="G83" s="11"/>
      <c r="H83" s="11"/>
      <c r="I83" s="11"/>
      <c r="J83" s="11"/>
      <c r="K83" s="30">
        <f t="shared" si="4"/>
        <v>9.476923076923077</v>
      </c>
      <c r="L83" s="31">
        <f t="shared" si="5"/>
        <v>2.9850746268656716E-2</v>
      </c>
      <c r="M83" s="30">
        <f t="shared" si="6"/>
        <v>0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65</v>
      </c>
      <c r="D86" s="8">
        <v>616</v>
      </c>
      <c r="E86" s="8">
        <v>2</v>
      </c>
      <c r="F86" s="8">
        <v>1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9.476923076923077</v>
      </c>
      <c r="L86" s="31">
        <f t="shared" si="5"/>
        <v>2.9850746268656716E-2</v>
      </c>
      <c r="M86" s="30">
        <f t="shared" si="6"/>
        <v>0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1205</v>
      </c>
      <c r="D88" s="11">
        <v>14206</v>
      </c>
      <c r="E88" s="11">
        <v>45</v>
      </c>
      <c r="F88" s="11">
        <v>3</v>
      </c>
      <c r="G88" s="11"/>
      <c r="H88" s="11">
        <v>19</v>
      </c>
      <c r="I88" s="11">
        <v>1</v>
      </c>
      <c r="J88" s="11">
        <v>1</v>
      </c>
      <c r="K88" s="30">
        <f t="shared" si="4"/>
        <v>11.789211618257262</v>
      </c>
      <c r="L88" s="31">
        <f t="shared" si="5"/>
        <v>3.5999999999999997E-2</v>
      </c>
      <c r="M88" s="30">
        <f t="shared" si="6"/>
        <v>6.333333333333333</v>
      </c>
      <c r="N88" s="31">
        <f t="shared" si="7"/>
        <v>0.25</v>
      </c>
      <c r="O88" s="31">
        <f t="shared" si="7"/>
        <v>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1205</v>
      </c>
      <c r="D91" s="8">
        <v>14206</v>
      </c>
      <c r="E91" s="8">
        <v>45</v>
      </c>
      <c r="F91" s="8">
        <v>3</v>
      </c>
      <c r="G91" s="8">
        <v>0</v>
      </c>
      <c r="H91" s="8">
        <v>19</v>
      </c>
      <c r="I91" s="8">
        <v>1</v>
      </c>
      <c r="J91" s="8">
        <v>1</v>
      </c>
      <c r="K91" s="30">
        <f t="shared" si="4"/>
        <v>11.789211618257262</v>
      </c>
      <c r="L91" s="31">
        <f t="shared" si="5"/>
        <v>3.5999999999999997E-2</v>
      </c>
      <c r="M91" s="30">
        <f t="shared" si="6"/>
        <v>6.333333333333333</v>
      </c>
      <c r="N91" s="31">
        <f t="shared" si="7"/>
        <v>0.25</v>
      </c>
      <c r="O91" s="31">
        <f t="shared" si="7"/>
        <v>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23</v>
      </c>
      <c r="D93" s="11">
        <v>296</v>
      </c>
      <c r="E93" s="11">
        <v>6</v>
      </c>
      <c r="F93" s="11"/>
      <c r="G93" s="11"/>
      <c r="H93" s="11"/>
      <c r="I93" s="11"/>
      <c r="J93" s="11"/>
      <c r="K93" s="30">
        <f t="shared" si="4"/>
        <v>12.869565217391305</v>
      </c>
      <c r="L93" s="31">
        <f t="shared" si="5"/>
        <v>0.20689655172413793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23</v>
      </c>
      <c r="D95" s="8">
        <v>296</v>
      </c>
      <c r="E95" s="8">
        <v>6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12.869565217391305</v>
      </c>
      <c r="L95" s="31">
        <f t="shared" si="5"/>
        <v>0.20689655172413793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186</v>
      </c>
      <c r="D101" s="11">
        <v>2209</v>
      </c>
      <c r="E101" s="11">
        <v>27</v>
      </c>
      <c r="F101" s="11">
        <v>4</v>
      </c>
      <c r="G101" s="11">
        <v>2</v>
      </c>
      <c r="H101" s="11">
        <v>25</v>
      </c>
      <c r="I101" s="11"/>
      <c r="J101" s="11"/>
      <c r="K101" s="30">
        <f t="shared" si="4"/>
        <v>11.876344086021506</v>
      </c>
      <c r="L101" s="31">
        <f t="shared" si="5"/>
        <v>0.12676056338028169</v>
      </c>
      <c r="M101" s="30">
        <f t="shared" si="6"/>
        <v>6.25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186</v>
      </c>
      <c r="D104" s="8">
        <v>2209</v>
      </c>
      <c r="E104" s="8">
        <v>27</v>
      </c>
      <c r="F104" s="8">
        <v>4</v>
      </c>
      <c r="G104" s="8">
        <v>2</v>
      </c>
      <c r="H104" s="8">
        <v>25</v>
      </c>
      <c r="I104" s="8">
        <v>0</v>
      </c>
      <c r="J104" s="8">
        <v>0</v>
      </c>
      <c r="K104" s="30">
        <f t="shared" si="4"/>
        <v>11.876344086021506</v>
      </c>
      <c r="L104" s="31">
        <f t="shared" si="5"/>
        <v>0.12676056338028169</v>
      </c>
      <c r="M104" s="30">
        <f t="shared" si="6"/>
        <v>6.25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655</v>
      </c>
      <c r="D106" s="11">
        <v>6115</v>
      </c>
      <c r="E106" s="11">
        <v>28</v>
      </c>
      <c r="F106" s="11">
        <v>7</v>
      </c>
      <c r="G106" s="11"/>
      <c r="H106" s="11">
        <v>132</v>
      </c>
      <c r="I106" s="11"/>
      <c r="J106" s="11"/>
      <c r="K106" s="30">
        <f t="shared" si="4"/>
        <v>9.3358778625954191</v>
      </c>
      <c r="L106" s="31">
        <f t="shared" si="5"/>
        <v>4.0995607613469986E-2</v>
      </c>
      <c r="M106" s="30">
        <f t="shared" si="6"/>
        <v>18.857142857142858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655</v>
      </c>
      <c r="D108" s="8">
        <v>6115</v>
      </c>
      <c r="E108" s="8">
        <v>28</v>
      </c>
      <c r="F108" s="8">
        <v>7</v>
      </c>
      <c r="G108" s="8">
        <v>0</v>
      </c>
      <c r="H108" s="8">
        <v>132</v>
      </c>
      <c r="I108" s="8">
        <v>0</v>
      </c>
      <c r="J108" s="8">
        <v>0</v>
      </c>
      <c r="K108" s="30">
        <f t="shared" si="4"/>
        <v>9.3358778625954191</v>
      </c>
      <c r="L108" s="31">
        <f t="shared" si="5"/>
        <v>4.0995607613469986E-2</v>
      </c>
      <c r="M108" s="30">
        <f t="shared" si="6"/>
        <v>18.857142857142858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119</v>
      </c>
      <c r="D110" s="11">
        <v>1198</v>
      </c>
      <c r="E110" s="11">
        <v>35</v>
      </c>
      <c r="F110" s="11">
        <v>1</v>
      </c>
      <c r="G110" s="11"/>
      <c r="H110" s="11">
        <v>9</v>
      </c>
      <c r="I110" s="11"/>
      <c r="J110" s="11"/>
      <c r="K110" s="30">
        <f t="shared" si="4"/>
        <v>10.067226890756302</v>
      </c>
      <c r="L110" s="31">
        <f t="shared" si="5"/>
        <v>0.22727272727272727</v>
      </c>
      <c r="M110" s="30">
        <f t="shared" si="6"/>
        <v>9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119</v>
      </c>
      <c r="D113" s="8">
        <v>1198</v>
      </c>
      <c r="E113" s="8">
        <v>35</v>
      </c>
      <c r="F113" s="8">
        <v>1</v>
      </c>
      <c r="G113" s="8">
        <v>0</v>
      </c>
      <c r="H113" s="8">
        <v>9</v>
      </c>
      <c r="I113" s="8">
        <v>0</v>
      </c>
      <c r="J113" s="8">
        <v>0</v>
      </c>
      <c r="K113" s="30">
        <f t="shared" si="4"/>
        <v>10.067226890756302</v>
      </c>
      <c r="L113" s="31">
        <f t="shared" si="5"/>
        <v>0.22727272727272727</v>
      </c>
      <c r="M113" s="30">
        <f t="shared" si="6"/>
        <v>9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115</v>
      </c>
      <c r="D115" s="11">
        <v>967</v>
      </c>
      <c r="E115" s="11">
        <v>18</v>
      </c>
      <c r="F115" s="11">
        <v>1</v>
      </c>
      <c r="G115" s="11"/>
      <c r="H115" s="11">
        <v>13</v>
      </c>
      <c r="I115" s="11"/>
      <c r="J115" s="11"/>
      <c r="K115" s="30">
        <f t="shared" si="4"/>
        <v>8.4086956521739129</v>
      </c>
      <c r="L115" s="31">
        <f t="shared" si="5"/>
        <v>0.13533834586466165</v>
      </c>
      <c r="M115" s="30">
        <f t="shared" si="6"/>
        <v>13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11</v>
      </c>
      <c r="D116" s="11">
        <v>98</v>
      </c>
      <c r="E116" s="11"/>
      <c r="F116" s="11"/>
      <c r="G116" s="11"/>
      <c r="H116" s="11"/>
      <c r="I116" s="11"/>
      <c r="J116" s="11"/>
      <c r="K116" s="30">
        <f t="shared" si="4"/>
        <v>8.9090909090909083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66</v>
      </c>
      <c r="D117" s="11">
        <v>893</v>
      </c>
      <c r="E117" s="11">
        <v>16</v>
      </c>
      <c r="F117" s="11">
        <v>1</v>
      </c>
      <c r="G117" s="11">
        <v>1</v>
      </c>
      <c r="H117" s="11">
        <v>229</v>
      </c>
      <c r="I117" s="11"/>
      <c r="J117" s="11"/>
      <c r="K117" s="30">
        <f t="shared" si="4"/>
        <v>13.530303030303031</v>
      </c>
      <c r="L117" s="31">
        <f t="shared" si="5"/>
        <v>0.1951219512195122</v>
      </c>
      <c r="M117" s="30">
        <f t="shared" si="6"/>
        <v>229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192</v>
      </c>
      <c r="D120" s="8">
        <v>1958</v>
      </c>
      <c r="E120" s="8">
        <v>34</v>
      </c>
      <c r="F120" s="8">
        <v>2</v>
      </c>
      <c r="G120" s="8">
        <v>1</v>
      </c>
      <c r="H120" s="8">
        <v>242</v>
      </c>
      <c r="I120" s="8">
        <v>0</v>
      </c>
      <c r="J120" s="8">
        <v>0</v>
      </c>
      <c r="K120" s="30">
        <f t="shared" si="4"/>
        <v>10.197916666666666</v>
      </c>
      <c r="L120" s="31">
        <f t="shared" si="5"/>
        <v>0.15044247787610621</v>
      </c>
      <c r="M120" s="30">
        <f t="shared" si="6"/>
        <v>121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248</v>
      </c>
      <c r="D122" s="11">
        <v>2321</v>
      </c>
      <c r="E122" s="11">
        <v>30</v>
      </c>
      <c r="F122" s="11">
        <v>13</v>
      </c>
      <c r="G122" s="11">
        <v>5</v>
      </c>
      <c r="H122" s="11">
        <v>39</v>
      </c>
      <c r="I122" s="11"/>
      <c r="J122" s="11"/>
      <c r="K122" s="30">
        <f t="shared" si="4"/>
        <v>9.3588709677419359</v>
      </c>
      <c r="L122" s="31">
        <f t="shared" si="5"/>
        <v>0.1079136690647482</v>
      </c>
      <c r="M122" s="30">
        <f t="shared" si="6"/>
        <v>3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248</v>
      </c>
      <c r="D125" s="8">
        <v>2321</v>
      </c>
      <c r="E125" s="8">
        <v>30</v>
      </c>
      <c r="F125" s="8">
        <v>13</v>
      </c>
      <c r="G125" s="8">
        <v>5</v>
      </c>
      <c r="H125" s="8">
        <v>39</v>
      </c>
      <c r="I125" s="8">
        <v>0</v>
      </c>
      <c r="J125" s="8">
        <v>0</v>
      </c>
      <c r="K125" s="30">
        <f t="shared" si="4"/>
        <v>9.3588709677419359</v>
      </c>
      <c r="L125" s="31">
        <f t="shared" si="5"/>
        <v>0.1079136690647482</v>
      </c>
      <c r="M125" s="30">
        <f t="shared" si="6"/>
        <v>3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184</v>
      </c>
      <c r="D127" s="11">
        <v>1735</v>
      </c>
      <c r="E127" s="11">
        <v>25</v>
      </c>
      <c r="F127" s="11">
        <v>2</v>
      </c>
      <c r="G127" s="11"/>
      <c r="H127" s="11">
        <v>3</v>
      </c>
      <c r="I127" s="11"/>
      <c r="J127" s="11"/>
      <c r="K127" s="30">
        <f t="shared" si="4"/>
        <v>9.429347826086957</v>
      </c>
      <c r="L127" s="31">
        <f t="shared" si="5"/>
        <v>0.11961722488038277</v>
      </c>
      <c r="M127" s="30">
        <f t="shared" si="6"/>
        <v>1.5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374</v>
      </c>
      <c r="D128" s="11">
        <v>3147</v>
      </c>
      <c r="E128" s="11">
        <v>12</v>
      </c>
      <c r="F128" s="11">
        <v>1</v>
      </c>
      <c r="G128" s="11"/>
      <c r="H128" s="11">
        <v>8</v>
      </c>
      <c r="I128" s="11"/>
      <c r="J128" s="11"/>
      <c r="K128" s="30">
        <f t="shared" si="4"/>
        <v>8.4144385026737964</v>
      </c>
      <c r="L128" s="31">
        <f t="shared" si="5"/>
        <v>3.1088082901554404E-2</v>
      </c>
      <c r="M128" s="30">
        <f t="shared" si="6"/>
        <v>8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259</v>
      </c>
      <c r="D129" s="11">
        <v>2182</v>
      </c>
      <c r="E129" s="11">
        <v>23</v>
      </c>
      <c r="F129" s="11">
        <v>1</v>
      </c>
      <c r="G129" s="11"/>
      <c r="H129" s="11">
        <v>5</v>
      </c>
      <c r="I129" s="11"/>
      <c r="J129" s="11"/>
      <c r="K129" s="30">
        <f t="shared" si="4"/>
        <v>8.4247104247104243</v>
      </c>
      <c r="L129" s="31">
        <f t="shared" si="5"/>
        <v>8.1560283687943269E-2</v>
      </c>
      <c r="M129" s="30">
        <f t="shared" si="6"/>
        <v>5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817</v>
      </c>
      <c r="D137" s="8">
        <v>7064</v>
      </c>
      <c r="E137" s="8">
        <v>60</v>
      </c>
      <c r="F137" s="8">
        <v>5</v>
      </c>
      <c r="G137" s="8">
        <v>0</v>
      </c>
      <c r="H137" s="8">
        <v>18</v>
      </c>
      <c r="I137" s="8">
        <v>0</v>
      </c>
      <c r="J137" s="8">
        <v>0</v>
      </c>
      <c r="K137" s="30">
        <f t="shared" si="4"/>
        <v>8.6462668298653611</v>
      </c>
      <c r="L137" s="31">
        <f t="shared" si="5"/>
        <v>6.8415051311288486E-2</v>
      </c>
      <c r="M137" s="30">
        <f t="shared" si="6"/>
        <v>3.6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140</v>
      </c>
      <c r="D139" s="11">
        <v>1412</v>
      </c>
      <c r="E139" s="11">
        <v>20</v>
      </c>
      <c r="F139" s="11">
        <v>1</v>
      </c>
      <c r="G139" s="11"/>
      <c r="H139" s="11">
        <v>8</v>
      </c>
      <c r="I139" s="11"/>
      <c r="J139" s="11"/>
      <c r="K139" s="30">
        <f t="shared" si="4"/>
        <v>10.085714285714285</v>
      </c>
      <c r="L139" s="31">
        <f t="shared" si="5"/>
        <v>0.125</v>
      </c>
      <c r="M139" s="30">
        <f t="shared" si="6"/>
        <v>8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140</v>
      </c>
      <c r="D141" s="8">
        <v>1412</v>
      </c>
      <c r="E141" s="8">
        <v>20</v>
      </c>
      <c r="F141" s="8">
        <v>1</v>
      </c>
      <c r="G141" s="8">
        <v>0</v>
      </c>
      <c r="H141" s="8">
        <v>8</v>
      </c>
      <c r="I141" s="8">
        <v>0</v>
      </c>
      <c r="J141" s="8">
        <v>0</v>
      </c>
      <c r="K141" s="30">
        <f t="shared" si="9"/>
        <v>10.085714285714285</v>
      </c>
      <c r="L141" s="31">
        <f t="shared" si="10"/>
        <v>0.125</v>
      </c>
      <c r="M141" s="30">
        <f t="shared" si="11"/>
        <v>8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10</v>
      </c>
      <c r="D143" s="11">
        <v>118</v>
      </c>
      <c r="E143" s="11">
        <v>1</v>
      </c>
      <c r="F143" s="11"/>
      <c r="G143" s="11"/>
      <c r="H143" s="11"/>
      <c r="I143" s="11"/>
      <c r="J143" s="11"/>
      <c r="K143" s="30">
        <f t="shared" si="9"/>
        <v>11.8</v>
      </c>
      <c r="L143" s="31">
        <f t="shared" si="10"/>
        <v>9.0909090909090912E-2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15</v>
      </c>
      <c r="D144" s="11">
        <v>168</v>
      </c>
      <c r="E144" s="11">
        <v>3</v>
      </c>
      <c r="F144" s="11"/>
      <c r="G144" s="11"/>
      <c r="H144" s="11"/>
      <c r="I144" s="11"/>
      <c r="J144" s="11"/>
      <c r="K144" s="30">
        <f t="shared" si="9"/>
        <v>11.2</v>
      </c>
      <c r="L144" s="31">
        <f t="shared" si="10"/>
        <v>0.16666666666666666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286</v>
      </c>
      <c r="D145" s="11">
        <v>2796</v>
      </c>
      <c r="E145" s="11">
        <v>29</v>
      </c>
      <c r="F145" s="11">
        <v>21</v>
      </c>
      <c r="G145" s="11">
        <v>4</v>
      </c>
      <c r="H145" s="11">
        <v>62</v>
      </c>
      <c r="I145" s="11">
        <v>1</v>
      </c>
      <c r="J145" s="11"/>
      <c r="K145" s="30">
        <f t="shared" si="9"/>
        <v>9.7762237762237767</v>
      </c>
      <c r="L145" s="31">
        <f t="shared" si="10"/>
        <v>9.2063492063492069E-2</v>
      </c>
      <c r="M145" s="30">
        <f t="shared" si="11"/>
        <v>2.9523809523809526</v>
      </c>
      <c r="N145" s="31">
        <f t="shared" si="8"/>
        <v>4.5454545454545456E-2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311</v>
      </c>
      <c r="D148" s="8">
        <v>3082</v>
      </c>
      <c r="E148" s="8">
        <v>33</v>
      </c>
      <c r="F148" s="8">
        <v>21</v>
      </c>
      <c r="G148" s="8">
        <v>4</v>
      </c>
      <c r="H148" s="8">
        <v>62</v>
      </c>
      <c r="I148" s="8">
        <v>1</v>
      </c>
      <c r="J148" s="8">
        <v>0</v>
      </c>
      <c r="K148" s="30">
        <f t="shared" si="9"/>
        <v>9.909967845659164</v>
      </c>
      <c r="L148" s="31">
        <f t="shared" si="10"/>
        <v>9.5930232558139539E-2</v>
      </c>
      <c r="M148" s="30">
        <f t="shared" si="11"/>
        <v>2.9523809523809526</v>
      </c>
      <c r="N148" s="31">
        <f t="shared" si="8"/>
        <v>4.5454545454545456E-2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745</v>
      </c>
      <c r="D150" s="11">
        <v>10306</v>
      </c>
      <c r="E150" s="11">
        <v>49</v>
      </c>
      <c r="F150" s="11"/>
      <c r="G150" s="11"/>
      <c r="H150" s="11"/>
      <c r="I150" s="11"/>
      <c r="J150" s="11"/>
      <c r="K150" s="30">
        <f t="shared" si="9"/>
        <v>13.833557046979866</v>
      </c>
      <c r="L150" s="31">
        <f t="shared" si="10"/>
        <v>6.1712846347607056E-2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63</v>
      </c>
      <c r="G151" s="11">
        <v>11</v>
      </c>
      <c r="H151" s="11">
        <v>582</v>
      </c>
      <c r="I151" s="11">
        <v>1</v>
      </c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9.2380952380952372</v>
      </c>
      <c r="N151" s="31">
        <f t="shared" si="8"/>
        <v>1.5625E-2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148</v>
      </c>
      <c r="D152" s="11">
        <v>1604</v>
      </c>
      <c r="E152" s="11">
        <v>29</v>
      </c>
      <c r="F152" s="11"/>
      <c r="G152" s="11"/>
      <c r="H152" s="11"/>
      <c r="I152" s="11"/>
      <c r="J152" s="11"/>
      <c r="K152" s="30">
        <f t="shared" si="9"/>
        <v>10.837837837837839</v>
      </c>
      <c r="L152" s="31">
        <f t="shared" si="10"/>
        <v>0.16384180790960451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42</v>
      </c>
      <c r="D155" s="11">
        <v>509</v>
      </c>
      <c r="E155" s="11">
        <v>5</v>
      </c>
      <c r="F155" s="11"/>
      <c r="G155" s="11"/>
      <c r="H155" s="11"/>
      <c r="I155" s="11"/>
      <c r="J155" s="11"/>
      <c r="K155" s="30">
        <f t="shared" si="9"/>
        <v>12.119047619047619</v>
      </c>
      <c r="L155" s="31">
        <f t="shared" si="10"/>
        <v>0.10638297872340426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63</v>
      </c>
      <c r="D157" s="11">
        <v>710</v>
      </c>
      <c r="E157" s="11">
        <v>3</v>
      </c>
      <c r="F157" s="11">
        <v>2</v>
      </c>
      <c r="G157" s="11"/>
      <c r="H157" s="11">
        <v>20</v>
      </c>
      <c r="I157" s="11"/>
      <c r="J157" s="11"/>
      <c r="K157" s="30">
        <f t="shared" si="9"/>
        <v>11.269841269841271</v>
      </c>
      <c r="L157" s="31">
        <f t="shared" si="10"/>
        <v>4.5454545454545456E-2</v>
      </c>
      <c r="M157" s="30">
        <f t="shared" si="11"/>
        <v>10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>
        <v>99</v>
      </c>
      <c r="D158" s="11">
        <v>419</v>
      </c>
      <c r="E158" s="11"/>
      <c r="F158" s="11">
        <v>1</v>
      </c>
      <c r="G158" s="11"/>
      <c r="H158" s="11">
        <v>5</v>
      </c>
      <c r="I158" s="11"/>
      <c r="J158" s="11"/>
      <c r="K158" s="30">
        <f t="shared" si="9"/>
        <v>4.2323232323232327</v>
      </c>
      <c r="L158" s="31">
        <f t="shared" si="10"/>
        <v>0</v>
      </c>
      <c r="M158" s="30">
        <f t="shared" si="11"/>
        <v>5</v>
      </c>
      <c r="N158" s="31">
        <f t="shared" si="8"/>
        <v>0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1097</v>
      </c>
      <c r="D171" s="8">
        <v>13548</v>
      </c>
      <c r="E171" s="8">
        <v>86</v>
      </c>
      <c r="F171" s="8">
        <v>66</v>
      </c>
      <c r="G171" s="8">
        <v>11</v>
      </c>
      <c r="H171" s="8">
        <v>607</v>
      </c>
      <c r="I171" s="8">
        <v>1</v>
      </c>
      <c r="J171" s="8">
        <v>0</v>
      </c>
      <c r="K171" s="30">
        <f t="shared" si="9"/>
        <v>12.350045578851413</v>
      </c>
      <c r="L171" s="31">
        <f t="shared" si="10"/>
        <v>7.269653423499578E-2</v>
      </c>
      <c r="M171" s="30">
        <f t="shared" si="11"/>
        <v>9.1969696969696972</v>
      </c>
      <c r="N171" s="31">
        <f t="shared" si="12"/>
        <v>1.4925373134328358E-2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43</v>
      </c>
      <c r="D173" s="11">
        <v>876</v>
      </c>
      <c r="E173" s="11">
        <v>5</v>
      </c>
      <c r="F173" s="11"/>
      <c r="G173" s="11"/>
      <c r="H173" s="11"/>
      <c r="I173" s="11"/>
      <c r="J173" s="11"/>
      <c r="K173" s="30">
        <f t="shared" si="9"/>
        <v>20.372093023255815</v>
      </c>
      <c r="L173" s="31">
        <f t="shared" si="10"/>
        <v>0.10416666666666667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43</v>
      </c>
      <c r="D175" s="8">
        <v>876</v>
      </c>
      <c r="E175" s="8">
        <v>5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20.372093023255815</v>
      </c>
      <c r="L175" s="31">
        <f t="shared" si="10"/>
        <v>0.10416666666666667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158</v>
      </c>
      <c r="D177" s="11">
        <v>1531</v>
      </c>
      <c r="E177" s="11">
        <v>14</v>
      </c>
      <c r="F177" s="11">
        <v>3</v>
      </c>
      <c r="G177" s="11"/>
      <c r="H177" s="11">
        <v>22</v>
      </c>
      <c r="I177" s="11"/>
      <c r="J177" s="11"/>
      <c r="K177" s="30">
        <f t="shared" si="9"/>
        <v>9.6898734177215182</v>
      </c>
      <c r="L177" s="31">
        <f t="shared" si="10"/>
        <v>8.1395348837209308E-2</v>
      </c>
      <c r="M177" s="30">
        <f t="shared" si="11"/>
        <v>7.333333333333333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158</v>
      </c>
      <c r="D180" s="8">
        <v>1531</v>
      </c>
      <c r="E180" s="8">
        <v>14</v>
      </c>
      <c r="F180" s="8">
        <v>3</v>
      </c>
      <c r="G180" s="8">
        <v>0</v>
      </c>
      <c r="H180" s="8">
        <v>22</v>
      </c>
      <c r="I180" s="8">
        <v>0</v>
      </c>
      <c r="J180" s="8">
        <v>0</v>
      </c>
      <c r="K180" s="30">
        <f t="shared" si="9"/>
        <v>9.6898734177215182</v>
      </c>
      <c r="L180" s="31">
        <f t="shared" si="10"/>
        <v>8.1395348837209308E-2</v>
      </c>
      <c r="M180" s="30">
        <f t="shared" si="11"/>
        <v>7.333333333333333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371</v>
      </c>
      <c r="D182" s="11">
        <v>2998</v>
      </c>
      <c r="E182" s="11">
        <v>19</v>
      </c>
      <c r="F182" s="11">
        <v>1</v>
      </c>
      <c r="G182" s="11"/>
      <c r="H182" s="11">
        <v>3</v>
      </c>
      <c r="I182" s="11"/>
      <c r="J182" s="11"/>
      <c r="K182" s="30">
        <f t="shared" si="9"/>
        <v>8.0808625336927218</v>
      </c>
      <c r="L182" s="31">
        <f t="shared" si="10"/>
        <v>4.8717948717948718E-2</v>
      </c>
      <c r="M182" s="30">
        <f t="shared" si="11"/>
        <v>3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87</v>
      </c>
      <c r="D183" s="11">
        <v>1124</v>
      </c>
      <c r="E183" s="11">
        <v>34</v>
      </c>
      <c r="F183" s="11"/>
      <c r="G183" s="11"/>
      <c r="H183" s="11"/>
      <c r="I183" s="11"/>
      <c r="J183" s="11"/>
      <c r="K183" s="30">
        <f t="shared" si="9"/>
        <v>12.919540229885058</v>
      </c>
      <c r="L183" s="31">
        <f t="shared" si="10"/>
        <v>0.28099173553719009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458</v>
      </c>
      <c r="D187" s="8">
        <v>4122</v>
      </c>
      <c r="E187" s="8">
        <v>53</v>
      </c>
      <c r="F187" s="8">
        <v>1</v>
      </c>
      <c r="G187" s="8">
        <v>0</v>
      </c>
      <c r="H187" s="8">
        <v>3</v>
      </c>
      <c r="I187" s="8">
        <v>0</v>
      </c>
      <c r="J187" s="8">
        <v>0</v>
      </c>
      <c r="K187" s="30">
        <f t="shared" si="9"/>
        <v>9</v>
      </c>
      <c r="L187" s="31">
        <f t="shared" si="10"/>
        <v>0.10371819960861056</v>
      </c>
      <c r="M187" s="30">
        <f t="shared" si="11"/>
        <v>3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5717</v>
      </c>
      <c r="D188" s="8">
        <v>60554</v>
      </c>
      <c r="E188" s="8">
        <v>478</v>
      </c>
      <c r="F188" s="8">
        <v>128</v>
      </c>
      <c r="G188" s="8">
        <v>23</v>
      </c>
      <c r="H188" s="8">
        <v>1186</v>
      </c>
      <c r="I188" s="8">
        <v>3</v>
      </c>
      <c r="J188" s="8">
        <v>1</v>
      </c>
      <c r="K188" s="30">
        <f t="shared" si="9"/>
        <v>10.591918838551688</v>
      </c>
      <c r="L188" s="31">
        <f t="shared" si="10"/>
        <v>7.7158999192897496E-2</v>
      </c>
      <c r="M188" s="30">
        <f t="shared" si="11"/>
        <v>9.265625</v>
      </c>
      <c r="N188" s="31">
        <f t="shared" si="12"/>
        <v>2.2900763358778626E-2</v>
      </c>
      <c r="O188" s="31">
        <f t="shared" si="12"/>
        <v>4.1666666666666664E-2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10</v>
      </c>
      <c r="D191" s="11">
        <v>90</v>
      </c>
      <c r="E191" s="11"/>
      <c r="F191" s="11"/>
      <c r="G191" s="11"/>
      <c r="H191" s="11"/>
      <c r="I191" s="11"/>
      <c r="J191" s="11"/>
      <c r="K191" s="30">
        <f t="shared" si="9"/>
        <v>9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33</v>
      </c>
      <c r="D192" s="11">
        <v>198</v>
      </c>
      <c r="E192" s="11">
        <v>2</v>
      </c>
      <c r="F192" s="11"/>
      <c r="G192" s="11"/>
      <c r="H192" s="11"/>
      <c r="I192" s="11"/>
      <c r="J192" s="11"/>
      <c r="K192" s="30">
        <f t="shared" si="9"/>
        <v>6</v>
      </c>
      <c r="L192" s="31">
        <f t="shared" si="10"/>
        <v>5.7142857142857141E-2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102</v>
      </c>
      <c r="D193" s="11">
        <v>1101</v>
      </c>
      <c r="E193" s="11">
        <v>1</v>
      </c>
      <c r="F193" s="11"/>
      <c r="G193" s="11"/>
      <c r="H193" s="11"/>
      <c r="I193" s="11"/>
      <c r="J193" s="11"/>
      <c r="K193" s="30">
        <f t="shared" si="9"/>
        <v>10.794117647058824</v>
      </c>
      <c r="L193" s="31">
        <f t="shared" si="10"/>
        <v>9.7087378640776691E-3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145</v>
      </c>
      <c r="D196" s="8">
        <v>1389</v>
      </c>
      <c r="E196" s="8">
        <v>3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9.5793103448275865</v>
      </c>
      <c r="L196" s="31">
        <f t="shared" si="10"/>
        <v>2.0270270270270271E-2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77</v>
      </c>
      <c r="D198" s="11">
        <v>636</v>
      </c>
      <c r="E198" s="11">
        <v>17</v>
      </c>
      <c r="F198" s="11"/>
      <c r="G198" s="11"/>
      <c r="H198" s="11"/>
      <c r="I198" s="11"/>
      <c r="J198" s="11"/>
      <c r="K198" s="30">
        <f t="shared" si="9"/>
        <v>8.2597402597402603</v>
      </c>
      <c r="L198" s="31">
        <f t="shared" si="10"/>
        <v>0.18085106382978725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77</v>
      </c>
      <c r="D200" s="8">
        <v>636</v>
      </c>
      <c r="E200" s="8">
        <v>17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8.2597402597402603</v>
      </c>
      <c r="L200" s="31">
        <f t="shared" si="10"/>
        <v>0.18085106382978725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24</v>
      </c>
      <c r="D202" s="11">
        <v>221</v>
      </c>
      <c r="E202" s="11">
        <v>5</v>
      </c>
      <c r="F202" s="11"/>
      <c r="G202" s="11"/>
      <c r="H202" s="11"/>
      <c r="I202" s="11"/>
      <c r="J202" s="11"/>
      <c r="K202" s="30">
        <f t="shared" si="9"/>
        <v>9.2083333333333339</v>
      </c>
      <c r="L202" s="31">
        <f t="shared" si="10"/>
        <v>0.17241379310344829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258</v>
      </c>
      <c r="D203" s="11">
        <v>2449</v>
      </c>
      <c r="E203" s="11">
        <v>19</v>
      </c>
      <c r="F203" s="11">
        <v>7</v>
      </c>
      <c r="G203" s="11"/>
      <c r="H203" s="11">
        <v>66</v>
      </c>
      <c r="I203" s="11"/>
      <c r="J203" s="11"/>
      <c r="K203" s="30">
        <f t="shared" si="9"/>
        <v>9.4922480620155039</v>
      </c>
      <c r="L203" s="31">
        <f t="shared" si="10"/>
        <v>6.8592057761732855E-2</v>
      </c>
      <c r="M203" s="30">
        <f t="shared" si="11"/>
        <v>9.4285714285714288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282</v>
      </c>
      <c r="D206" s="8">
        <v>2670</v>
      </c>
      <c r="E206" s="8">
        <v>24</v>
      </c>
      <c r="F206" s="8">
        <v>7</v>
      </c>
      <c r="G206" s="8">
        <v>0</v>
      </c>
      <c r="H206" s="8">
        <v>66</v>
      </c>
      <c r="I206" s="8">
        <v>0</v>
      </c>
      <c r="J206" s="8">
        <v>0</v>
      </c>
      <c r="K206" s="30">
        <f t="shared" si="13"/>
        <v>9.4680851063829792</v>
      </c>
      <c r="L206" s="31">
        <f t="shared" si="14"/>
        <v>7.8431372549019607E-2</v>
      </c>
      <c r="M206" s="30">
        <f t="shared" si="15"/>
        <v>9.4285714285714288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24</v>
      </c>
      <c r="D208" s="11">
        <v>224</v>
      </c>
      <c r="E208" s="11">
        <v>5</v>
      </c>
      <c r="F208" s="11"/>
      <c r="G208" s="11"/>
      <c r="H208" s="11"/>
      <c r="I208" s="11"/>
      <c r="J208" s="11"/>
      <c r="K208" s="30">
        <f t="shared" si="13"/>
        <v>9.3333333333333339</v>
      </c>
      <c r="L208" s="31">
        <f t="shared" si="14"/>
        <v>0.17241379310344829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24</v>
      </c>
      <c r="D210" s="8">
        <v>224</v>
      </c>
      <c r="E210" s="8">
        <v>5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9.3333333333333339</v>
      </c>
      <c r="L210" s="31">
        <f t="shared" si="14"/>
        <v>0.17241379310344829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134</v>
      </c>
      <c r="D221" s="11">
        <v>1345</v>
      </c>
      <c r="E221" s="11">
        <v>23</v>
      </c>
      <c r="F221" s="11"/>
      <c r="G221" s="11"/>
      <c r="H221" s="11"/>
      <c r="I221" s="11"/>
      <c r="J221" s="11"/>
      <c r="K221" s="30">
        <f t="shared" si="13"/>
        <v>10.037313432835822</v>
      </c>
      <c r="L221" s="31">
        <f t="shared" si="14"/>
        <v>0.1464968152866242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23</v>
      </c>
      <c r="D222" s="11">
        <v>253</v>
      </c>
      <c r="E222" s="11">
        <v>6</v>
      </c>
      <c r="F222" s="11">
        <v>1</v>
      </c>
      <c r="G222" s="11"/>
      <c r="H222" s="11">
        <v>6</v>
      </c>
      <c r="I222" s="11"/>
      <c r="J222" s="11"/>
      <c r="K222" s="30">
        <f t="shared" si="13"/>
        <v>11</v>
      </c>
      <c r="L222" s="31">
        <f t="shared" si="14"/>
        <v>0.20689655172413793</v>
      </c>
      <c r="M222" s="30">
        <f t="shared" si="15"/>
        <v>6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157</v>
      </c>
      <c r="D225" s="8">
        <v>1598</v>
      </c>
      <c r="E225" s="8">
        <v>29</v>
      </c>
      <c r="F225" s="8">
        <v>1</v>
      </c>
      <c r="G225" s="8">
        <v>0</v>
      </c>
      <c r="H225" s="8">
        <v>6</v>
      </c>
      <c r="I225" s="8">
        <v>0</v>
      </c>
      <c r="J225" s="8">
        <v>0</v>
      </c>
      <c r="K225" s="30">
        <f t="shared" si="13"/>
        <v>10.178343949044587</v>
      </c>
      <c r="L225" s="31">
        <f t="shared" si="14"/>
        <v>0.15591397849462366</v>
      </c>
      <c r="M225" s="30">
        <f t="shared" si="15"/>
        <v>6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27</v>
      </c>
      <c r="D227" s="11">
        <v>285</v>
      </c>
      <c r="E227" s="11">
        <v>1</v>
      </c>
      <c r="F227" s="11">
        <v>1</v>
      </c>
      <c r="G227" s="11"/>
      <c r="H227" s="11">
        <v>11</v>
      </c>
      <c r="I227" s="11"/>
      <c r="J227" s="11"/>
      <c r="K227" s="30">
        <f t="shared" si="13"/>
        <v>10.555555555555555</v>
      </c>
      <c r="L227" s="31">
        <f t="shared" si="14"/>
        <v>3.5714285714285712E-2</v>
      </c>
      <c r="M227" s="30">
        <f t="shared" si="15"/>
        <v>11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27</v>
      </c>
      <c r="D229" s="8">
        <v>285</v>
      </c>
      <c r="E229" s="8">
        <v>1</v>
      </c>
      <c r="F229" s="8">
        <v>1</v>
      </c>
      <c r="G229" s="8">
        <v>0</v>
      </c>
      <c r="H229" s="8">
        <v>11</v>
      </c>
      <c r="I229" s="8">
        <v>0</v>
      </c>
      <c r="J229" s="8">
        <v>0</v>
      </c>
      <c r="K229" s="30">
        <f t="shared" si="13"/>
        <v>10.555555555555555</v>
      </c>
      <c r="L229" s="31">
        <f t="shared" si="14"/>
        <v>3.5714285714285712E-2</v>
      </c>
      <c r="M229" s="30">
        <f t="shared" si="15"/>
        <v>11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60</v>
      </c>
      <c r="D231" s="11">
        <v>697</v>
      </c>
      <c r="E231" s="11"/>
      <c r="F231" s="11"/>
      <c r="G231" s="11"/>
      <c r="H231" s="11"/>
      <c r="I231" s="11"/>
      <c r="J231" s="11"/>
      <c r="K231" s="30">
        <f t="shared" si="13"/>
        <v>11.616666666666667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60</v>
      </c>
      <c r="D233" s="8">
        <v>697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11.616666666666667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86</v>
      </c>
      <c r="D235" s="11">
        <v>1185</v>
      </c>
      <c r="E235" s="11">
        <v>7</v>
      </c>
      <c r="F235" s="11"/>
      <c r="G235" s="11"/>
      <c r="H235" s="11"/>
      <c r="I235" s="11"/>
      <c r="J235" s="11"/>
      <c r="K235" s="30">
        <f t="shared" si="13"/>
        <v>13.779069767441861</v>
      </c>
      <c r="L235" s="31">
        <f t="shared" si="14"/>
        <v>7.5268817204301078E-2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86</v>
      </c>
      <c r="D237" s="8">
        <v>1185</v>
      </c>
      <c r="E237" s="8">
        <v>7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13.779069767441861</v>
      </c>
      <c r="L237" s="31">
        <f t="shared" si="14"/>
        <v>7.5268817204301078E-2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858</v>
      </c>
      <c r="D242" s="8">
        <v>8684</v>
      </c>
      <c r="E242" s="8">
        <v>86</v>
      </c>
      <c r="F242" s="8">
        <v>9</v>
      </c>
      <c r="G242" s="8">
        <v>0</v>
      </c>
      <c r="H242" s="8">
        <v>83</v>
      </c>
      <c r="I242" s="8">
        <v>0</v>
      </c>
      <c r="J242" s="8">
        <v>0</v>
      </c>
      <c r="K242" s="30">
        <f t="shared" si="13"/>
        <v>10.121212121212121</v>
      </c>
      <c r="L242" s="31">
        <f t="shared" si="14"/>
        <v>9.110169491525423E-2</v>
      </c>
      <c r="M242" s="30">
        <f t="shared" si="15"/>
        <v>9.2222222222222214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25</v>
      </c>
      <c r="D263" s="11">
        <v>367</v>
      </c>
      <c r="E263" s="11">
        <v>2</v>
      </c>
      <c r="F263" s="11"/>
      <c r="G263" s="11"/>
      <c r="H263" s="11"/>
      <c r="I263" s="11"/>
      <c r="J263" s="11"/>
      <c r="K263" s="30">
        <f t="shared" si="13"/>
        <v>14.68</v>
      </c>
      <c r="L263" s="31">
        <f t="shared" si="14"/>
        <v>7.407407407407407E-2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25</v>
      </c>
      <c r="D265" s="8">
        <v>367</v>
      </c>
      <c r="E265" s="8">
        <v>2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14.68</v>
      </c>
      <c r="L265" s="31">
        <f t="shared" si="14"/>
        <v>7.407407407407407E-2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25</v>
      </c>
      <c r="D269" s="8">
        <v>367</v>
      </c>
      <c r="E269" s="8">
        <v>2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14.68</v>
      </c>
      <c r="L269" s="31">
        <f t="shared" si="18"/>
        <v>7.407407407407407E-2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20759</v>
      </c>
      <c r="D270" s="8">
        <v>194350</v>
      </c>
      <c r="E270" s="8">
        <v>721</v>
      </c>
      <c r="F270" s="8">
        <v>239</v>
      </c>
      <c r="G270" s="8">
        <v>33</v>
      </c>
      <c r="H270" s="8">
        <v>2219</v>
      </c>
      <c r="I270" s="8">
        <v>3</v>
      </c>
      <c r="J270" s="8">
        <v>1</v>
      </c>
      <c r="K270" s="30">
        <f t="shared" si="17"/>
        <v>9.3622043451033292</v>
      </c>
      <c r="L270" s="31">
        <f t="shared" si="18"/>
        <v>3.3566108007448789E-2</v>
      </c>
      <c r="M270" s="30">
        <f t="shared" si="19"/>
        <v>9.2845188284518834</v>
      </c>
      <c r="N270" s="31">
        <f t="shared" si="16"/>
        <v>1.2396694214876033E-2</v>
      </c>
      <c r="O270" s="31">
        <f t="shared" si="16"/>
        <v>2.9411764705882353E-2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16:34:44&amp;R&amp;8&amp;P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320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321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322</v>
      </c>
      <c r="B12" s="7" t="s">
        <v>323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547</v>
      </c>
      <c r="D16" s="11">
        <v>5466</v>
      </c>
      <c r="E16" s="11">
        <v>49</v>
      </c>
      <c r="F16" s="11">
        <v>3</v>
      </c>
      <c r="G16" s="11"/>
      <c r="H16" s="11">
        <v>62</v>
      </c>
      <c r="I16" s="11"/>
      <c r="J16" s="11"/>
      <c r="K16" s="30">
        <f t="shared" si="0"/>
        <v>9.9926873857404015</v>
      </c>
      <c r="L16" s="31">
        <f t="shared" si="1"/>
        <v>8.2214765100671147E-2</v>
      </c>
      <c r="M16" s="30">
        <f t="shared" si="2"/>
        <v>20.666666666666668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4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24</v>
      </c>
      <c r="D18" s="11">
        <v>428</v>
      </c>
      <c r="E18" s="11">
        <v>2</v>
      </c>
      <c r="F18" s="11"/>
      <c r="G18" s="11"/>
      <c r="H18" s="11"/>
      <c r="I18" s="11"/>
      <c r="J18" s="11"/>
      <c r="K18" s="30">
        <f t="shared" si="0"/>
        <v>17.833333333333332</v>
      </c>
      <c r="L18" s="31">
        <f t="shared" si="1"/>
        <v>7.6923076923076927E-2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9</v>
      </c>
      <c r="D21" s="11">
        <v>73</v>
      </c>
      <c r="E21" s="11"/>
      <c r="F21" s="11"/>
      <c r="G21" s="11"/>
      <c r="H21" s="11"/>
      <c r="I21" s="11"/>
      <c r="J21" s="11"/>
      <c r="K21" s="30">
        <f t="shared" si="0"/>
        <v>8.1111111111111107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11</v>
      </c>
      <c r="D23" s="11">
        <v>443</v>
      </c>
      <c r="E23" s="11"/>
      <c r="F23" s="11"/>
      <c r="G23" s="11"/>
      <c r="H23" s="11"/>
      <c r="I23" s="11"/>
      <c r="J23" s="11"/>
      <c r="K23" s="30">
        <f t="shared" si="0"/>
        <v>40.272727272727273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</v>
      </c>
      <c r="D24" s="11">
        <v>13</v>
      </c>
      <c r="E24" s="11">
        <v>1</v>
      </c>
      <c r="F24" s="11"/>
      <c r="G24" s="11"/>
      <c r="H24" s="11"/>
      <c r="I24" s="11"/>
      <c r="J24" s="11"/>
      <c r="K24" s="30">
        <f t="shared" si="0"/>
        <v>6.5</v>
      </c>
      <c r="L24" s="31">
        <f t="shared" si="1"/>
        <v>0.33333333333333331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2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593</v>
      </c>
      <c r="D36" s="8">
        <v>6423</v>
      </c>
      <c r="E36" s="8">
        <v>54</v>
      </c>
      <c r="F36" s="8">
        <v>4</v>
      </c>
      <c r="G36" s="8">
        <v>0</v>
      </c>
      <c r="H36" s="8">
        <v>66</v>
      </c>
      <c r="I36" s="8">
        <v>0</v>
      </c>
      <c r="J36" s="8">
        <v>0</v>
      </c>
      <c r="K36" s="30">
        <f t="shared" si="0"/>
        <v>10.831365935919056</v>
      </c>
      <c r="L36" s="31">
        <f t="shared" si="1"/>
        <v>8.3462132921174659E-2</v>
      </c>
      <c r="M36" s="30">
        <f t="shared" si="2"/>
        <v>16.5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9102</v>
      </c>
      <c r="D38" s="11">
        <v>56397</v>
      </c>
      <c r="E38" s="11">
        <v>37</v>
      </c>
      <c r="F38" s="11">
        <v>5</v>
      </c>
      <c r="G38" s="11"/>
      <c r="H38" s="11">
        <v>52</v>
      </c>
      <c r="I38" s="11"/>
      <c r="J38" s="11"/>
      <c r="K38" s="30">
        <f t="shared" si="0"/>
        <v>6.1961107448912323</v>
      </c>
      <c r="L38" s="31">
        <f t="shared" si="1"/>
        <v>4.048582995951417E-3</v>
      </c>
      <c r="M38" s="30">
        <f t="shared" si="2"/>
        <v>10.4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3161</v>
      </c>
      <c r="D39" s="11">
        <v>50762</v>
      </c>
      <c r="E39" s="11">
        <v>51</v>
      </c>
      <c r="F39" s="11"/>
      <c r="G39" s="11"/>
      <c r="H39" s="11"/>
      <c r="I39" s="11"/>
      <c r="J39" s="11"/>
      <c r="K39" s="30">
        <f t="shared" si="0"/>
        <v>16.058842138563747</v>
      </c>
      <c r="L39" s="31">
        <f t="shared" si="1"/>
        <v>1.5877957658779578E-2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12263</v>
      </c>
      <c r="D40" s="8">
        <v>107159</v>
      </c>
      <c r="E40" s="8">
        <v>88</v>
      </c>
      <c r="F40" s="8">
        <v>5</v>
      </c>
      <c r="G40" s="8">
        <v>0</v>
      </c>
      <c r="H40" s="8">
        <v>52</v>
      </c>
      <c r="I40" s="8">
        <v>0</v>
      </c>
      <c r="J40" s="8">
        <v>0</v>
      </c>
      <c r="K40" s="30">
        <f t="shared" si="0"/>
        <v>8.7384000652368918</v>
      </c>
      <c r="L40" s="31">
        <f t="shared" si="1"/>
        <v>7.1249291555339645E-3</v>
      </c>
      <c r="M40" s="30">
        <f t="shared" si="2"/>
        <v>10.4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2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>
        <v>1</v>
      </c>
      <c r="F55" s="11"/>
      <c r="G55" s="11"/>
      <c r="H55" s="11"/>
      <c r="I55" s="11"/>
      <c r="J55" s="11"/>
      <c r="K55" s="30" t="e">
        <f t="shared" si="0"/>
        <v>#DIV/0!</v>
      </c>
      <c r="L55" s="31">
        <f t="shared" si="1"/>
        <v>1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2</v>
      </c>
      <c r="D56" s="11">
        <v>13</v>
      </c>
      <c r="E56" s="11">
        <v>1</v>
      </c>
      <c r="F56" s="11"/>
      <c r="G56" s="11"/>
      <c r="H56" s="11"/>
      <c r="I56" s="11"/>
      <c r="J56" s="11"/>
      <c r="K56" s="30">
        <f t="shared" si="0"/>
        <v>6.5</v>
      </c>
      <c r="L56" s="31">
        <f t="shared" si="1"/>
        <v>0.33333333333333331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2</v>
      </c>
      <c r="D57" s="8">
        <v>13</v>
      </c>
      <c r="E57" s="8">
        <v>2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6.5</v>
      </c>
      <c r="L57" s="31">
        <f t="shared" si="1"/>
        <v>0.5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12858</v>
      </c>
      <c r="D80" s="8">
        <v>113595</v>
      </c>
      <c r="E80" s="8">
        <v>146</v>
      </c>
      <c r="F80" s="8">
        <v>9</v>
      </c>
      <c r="G80" s="8">
        <v>0</v>
      </c>
      <c r="H80" s="8">
        <v>118</v>
      </c>
      <c r="I80" s="8">
        <v>0</v>
      </c>
      <c r="J80" s="8">
        <v>0</v>
      </c>
      <c r="K80" s="30">
        <f t="shared" si="4"/>
        <v>8.8345776948203447</v>
      </c>
      <c r="L80" s="31">
        <f t="shared" si="5"/>
        <v>1.122731467240849E-2</v>
      </c>
      <c r="M80" s="30">
        <f t="shared" si="6"/>
        <v>13.111111111111111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46</v>
      </c>
      <c r="D83" s="11">
        <v>413</v>
      </c>
      <c r="E83" s="11">
        <v>2</v>
      </c>
      <c r="F83" s="11">
        <v>1</v>
      </c>
      <c r="G83" s="11"/>
      <c r="H83" s="11"/>
      <c r="I83" s="11"/>
      <c r="J83" s="11"/>
      <c r="K83" s="30">
        <f t="shared" si="4"/>
        <v>8.9782608695652169</v>
      </c>
      <c r="L83" s="31">
        <f t="shared" si="5"/>
        <v>4.1666666666666664E-2</v>
      </c>
      <c r="M83" s="30">
        <f t="shared" si="6"/>
        <v>0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46</v>
      </c>
      <c r="D86" s="8">
        <v>413</v>
      </c>
      <c r="E86" s="8">
        <v>2</v>
      </c>
      <c r="F86" s="8">
        <v>1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8.9782608695652169</v>
      </c>
      <c r="L86" s="31">
        <f t="shared" si="5"/>
        <v>4.1666666666666664E-2</v>
      </c>
      <c r="M86" s="30">
        <f t="shared" si="6"/>
        <v>0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1099</v>
      </c>
      <c r="D88" s="11">
        <v>13317</v>
      </c>
      <c r="E88" s="11">
        <v>45</v>
      </c>
      <c r="F88" s="11">
        <v>2</v>
      </c>
      <c r="G88" s="11"/>
      <c r="H88" s="11">
        <v>15</v>
      </c>
      <c r="I88" s="11">
        <v>1</v>
      </c>
      <c r="J88" s="11">
        <v>1</v>
      </c>
      <c r="K88" s="30">
        <f t="shared" si="4"/>
        <v>12.117379435850774</v>
      </c>
      <c r="L88" s="31">
        <f t="shared" si="5"/>
        <v>3.9335664335664336E-2</v>
      </c>
      <c r="M88" s="30">
        <f t="shared" si="6"/>
        <v>7.5</v>
      </c>
      <c r="N88" s="31">
        <f t="shared" si="7"/>
        <v>0.33333333333333331</v>
      </c>
      <c r="O88" s="31">
        <f t="shared" si="7"/>
        <v>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1099</v>
      </c>
      <c r="D91" s="8">
        <v>13317</v>
      </c>
      <c r="E91" s="8">
        <v>45</v>
      </c>
      <c r="F91" s="8">
        <v>2</v>
      </c>
      <c r="G91" s="8">
        <v>0</v>
      </c>
      <c r="H91" s="8">
        <v>15</v>
      </c>
      <c r="I91" s="8">
        <v>1</v>
      </c>
      <c r="J91" s="8">
        <v>1</v>
      </c>
      <c r="K91" s="30">
        <f t="shared" si="4"/>
        <v>12.117379435850774</v>
      </c>
      <c r="L91" s="31">
        <f t="shared" si="5"/>
        <v>3.9335664335664336E-2</v>
      </c>
      <c r="M91" s="30">
        <f t="shared" si="6"/>
        <v>7.5</v>
      </c>
      <c r="N91" s="31">
        <f t="shared" si="7"/>
        <v>0.33333333333333331</v>
      </c>
      <c r="O91" s="31">
        <f t="shared" si="7"/>
        <v>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15</v>
      </c>
      <c r="D93" s="11">
        <v>205</v>
      </c>
      <c r="E93" s="11">
        <v>6</v>
      </c>
      <c r="F93" s="11"/>
      <c r="G93" s="11"/>
      <c r="H93" s="11"/>
      <c r="I93" s="11"/>
      <c r="J93" s="11"/>
      <c r="K93" s="30">
        <f t="shared" si="4"/>
        <v>13.666666666666666</v>
      </c>
      <c r="L93" s="31">
        <f t="shared" si="5"/>
        <v>0.2857142857142857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15</v>
      </c>
      <c r="D95" s="8">
        <v>205</v>
      </c>
      <c r="E95" s="8">
        <v>6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13.666666666666666</v>
      </c>
      <c r="L95" s="31">
        <f t="shared" si="5"/>
        <v>0.2857142857142857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126</v>
      </c>
      <c r="D101" s="11">
        <v>1642</v>
      </c>
      <c r="E101" s="11">
        <v>27</v>
      </c>
      <c r="F101" s="11">
        <v>1</v>
      </c>
      <c r="G101" s="11">
        <v>1</v>
      </c>
      <c r="H101" s="11">
        <v>7</v>
      </c>
      <c r="I101" s="11"/>
      <c r="J101" s="11"/>
      <c r="K101" s="30">
        <f t="shared" si="4"/>
        <v>13.031746031746032</v>
      </c>
      <c r="L101" s="31">
        <f t="shared" si="5"/>
        <v>0.17647058823529413</v>
      </c>
      <c r="M101" s="30">
        <f t="shared" si="6"/>
        <v>7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126</v>
      </c>
      <c r="D104" s="8">
        <v>1642</v>
      </c>
      <c r="E104" s="8">
        <v>27</v>
      </c>
      <c r="F104" s="8">
        <v>1</v>
      </c>
      <c r="G104" s="8">
        <v>1</v>
      </c>
      <c r="H104" s="8">
        <v>7</v>
      </c>
      <c r="I104" s="8">
        <v>0</v>
      </c>
      <c r="J104" s="8">
        <v>0</v>
      </c>
      <c r="K104" s="30">
        <f t="shared" si="4"/>
        <v>13.031746031746032</v>
      </c>
      <c r="L104" s="31">
        <f t="shared" si="5"/>
        <v>0.17647058823529413</v>
      </c>
      <c r="M104" s="30">
        <f t="shared" si="6"/>
        <v>7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502</v>
      </c>
      <c r="D106" s="11">
        <v>5254</v>
      </c>
      <c r="E106" s="11">
        <v>28</v>
      </c>
      <c r="F106" s="11">
        <v>7</v>
      </c>
      <c r="G106" s="11"/>
      <c r="H106" s="11">
        <v>132</v>
      </c>
      <c r="I106" s="11"/>
      <c r="J106" s="11"/>
      <c r="K106" s="30">
        <f t="shared" si="4"/>
        <v>10.466135458167331</v>
      </c>
      <c r="L106" s="31">
        <f t="shared" si="5"/>
        <v>5.2830188679245285E-2</v>
      </c>
      <c r="M106" s="30">
        <f t="shared" si="6"/>
        <v>18.857142857142858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502</v>
      </c>
      <c r="D108" s="8">
        <v>5254</v>
      </c>
      <c r="E108" s="8">
        <v>28</v>
      </c>
      <c r="F108" s="8">
        <v>7</v>
      </c>
      <c r="G108" s="8">
        <v>0</v>
      </c>
      <c r="H108" s="8">
        <v>132</v>
      </c>
      <c r="I108" s="8">
        <v>0</v>
      </c>
      <c r="J108" s="8">
        <v>0</v>
      </c>
      <c r="K108" s="30">
        <f t="shared" si="4"/>
        <v>10.466135458167331</v>
      </c>
      <c r="L108" s="31">
        <f t="shared" si="5"/>
        <v>5.2830188679245285E-2</v>
      </c>
      <c r="M108" s="30">
        <f t="shared" si="6"/>
        <v>18.857142857142858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66</v>
      </c>
      <c r="D110" s="11">
        <v>750</v>
      </c>
      <c r="E110" s="11">
        <v>35</v>
      </c>
      <c r="F110" s="11">
        <v>1</v>
      </c>
      <c r="G110" s="11"/>
      <c r="H110" s="11">
        <v>9</v>
      </c>
      <c r="I110" s="11"/>
      <c r="J110" s="11"/>
      <c r="K110" s="30">
        <f t="shared" si="4"/>
        <v>11.363636363636363</v>
      </c>
      <c r="L110" s="31">
        <f t="shared" si="5"/>
        <v>0.34653465346534651</v>
      </c>
      <c r="M110" s="30">
        <f t="shared" si="6"/>
        <v>9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66</v>
      </c>
      <c r="D113" s="8">
        <v>750</v>
      </c>
      <c r="E113" s="8">
        <v>35</v>
      </c>
      <c r="F113" s="8">
        <v>1</v>
      </c>
      <c r="G113" s="8">
        <v>0</v>
      </c>
      <c r="H113" s="8">
        <v>9</v>
      </c>
      <c r="I113" s="8">
        <v>0</v>
      </c>
      <c r="J113" s="8">
        <v>0</v>
      </c>
      <c r="K113" s="30">
        <f t="shared" si="4"/>
        <v>11.363636363636363</v>
      </c>
      <c r="L113" s="31">
        <f t="shared" si="5"/>
        <v>0.34653465346534651</v>
      </c>
      <c r="M113" s="30">
        <f t="shared" si="6"/>
        <v>9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63</v>
      </c>
      <c r="D115" s="11">
        <v>643</v>
      </c>
      <c r="E115" s="11">
        <v>15</v>
      </c>
      <c r="F115" s="11"/>
      <c r="G115" s="11"/>
      <c r="H115" s="11"/>
      <c r="I115" s="11"/>
      <c r="J115" s="11"/>
      <c r="K115" s="30">
        <f t="shared" si="4"/>
        <v>10.206349206349206</v>
      </c>
      <c r="L115" s="31">
        <f t="shared" si="5"/>
        <v>0.19230769230769232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</v>
      </c>
      <c r="D116" s="11">
        <v>27</v>
      </c>
      <c r="E116" s="11"/>
      <c r="F116" s="11"/>
      <c r="G116" s="11"/>
      <c r="H116" s="11"/>
      <c r="I116" s="11"/>
      <c r="J116" s="11"/>
      <c r="K116" s="30">
        <f t="shared" si="4"/>
        <v>6.75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61</v>
      </c>
      <c r="D117" s="11">
        <v>648</v>
      </c>
      <c r="E117" s="11">
        <v>15</v>
      </c>
      <c r="F117" s="11"/>
      <c r="G117" s="11"/>
      <c r="H117" s="11"/>
      <c r="I117" s="11"/>
      <c r="J117" s="11"/>
      <c r="K117" s="30">
        <f t="shared" si="4"/>
        <v>10.622950819672131</v>
      </c>
      <c r="L117" s="31">
        <f t="shared" si="5"/>
        <v>0.19736842105263158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128</v>
      </c>
      <c r="D120" s="8">
        <v>1318</v>
      </c>
      <c r="E120" s="8">
        <v>30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10.296875</v>
      </c>
      <c r="L120" s="31">
        <f t="shared" si="5"/>
        <v>0.189873417721519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182</v>
      </c>
      <c r="D122" s="11">
        <v>2005</v>
      </c>
      <c r="E122" s="11">
        <v>30</v>
      </c>
      <c r="F122" s="11"/>
      <c r="G122" s="11"/>
      <c r="H122" s="11"/>
      <c r="I122" s="11"/>
      <c r="J122" s="11"/>
      <c r="K122" s="30">
        <f t="shared" si="4"/>
        <v>11.016483516483516</v>
      </c>
      <c r="L122" s="31">
        <f t="shared" si="5"/>
        <v>0.14150943396226415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182</v>
      </c>
      <c r="D125" s="8">
        <v>2005</v>
      </c>
      <c r="E125" s="8">
        <v>30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11.016483516483516</v>
      </c>
      <c r="L125" s="31">
        <f t="shared" si="5"/>
        <v>0.14150943396226415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117</v>
      </c>
      <c r="D127" s="11">
        <v>1305</v>
      </c>
      <c r="E127" s="11">
        <v>25</v>
      </c>
      <c r="F127" s="11"/>
      <c r="G127" s="11"/>
      <c r="H127" s="11"/>
      <c r="I127" s="11"/>
      <c r="J127" s="11"/>
      <c r="K127" s="30">
        <f t="shared" si="4"/>
        <v>11.153846153846153</v>
      </c>
      <c r="L127" s="31">
        <f t="shared" si="5"/>
        <v>0.176056338028169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318</v>
      </c>
      <c r="D128" s="11">
        <v>2726</v>
      </c>
      <c r="E128" s="11">
        <v>12</v>
      </c>
      <c r="F128" s="11">
        <v>1</v>
      </c>
      <c r="G128" s="11"/>
      <c r="H128" s="11">
        <v>8</v>
      </c>
      <c r="I128" s="11"/>
      <c r="J128" s="11"/>
      <c r="K128" s="30">
        <f t="shared" si="4"/>
        <v>8.5723270440251564</v>
      </c>
      <c r="L128" s="31">
        <f t="shared" si="5"/>
        <v>3.6363636363636362E-2</v>
      </c>
      <c r="M128" s="30">
        <f t="shared" si="6"/>
        <v>8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225</v>
      </c>
      <c r="D129" s="11">
        <v>1842</v>
      </c>
      <c r="E129" s="11">
        <v>23</v>
      </c>
      <c r="F129" s="11"/>
      <c r="G129" s="11"/>
      <c r="H129" s="11"/>
      <c r="I129" s="11"/>
      <c r="J129" s="11"/>
      <c r="K129" s="30">
        <f t="shared" si="4"/>
        <v>8.1866666666666674</v>
      </c>
      <c r="L129" s="31">
        <f t="shared" si="5"/>
        <v>9.2741935483870969E-2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660</v>
      </c>
      <c r="D137" s="8">
        <v>5873</v>
      </c>
      <c r="E137" s="8">
        <v>60</v>
      </c>
      <c r="F137" s="8">
        <v>2</v>
      </c>
      <c r="G137" s="8">
        <v>0</v>
      </c>
      <c r="H137" s="8">
        <v>10</v>
      </c>
      <c r="I137" s="8">
        <v>0</v>
      </c>
      <c r="J137" s="8">
        <v>0</v>
      </c>
      <c r="K137" s="30">
        <f t="shared" si="4"/>
        <v>8.8984848484848484</v>
      </c>
      <c r="L137" s="31">
        <f t="shared" si="5"/>
        <v>8.3333333333333329E-2</v>
      </c>
      <c r="M137" s="30">
        <f t="shared" si="6"/>
        <v>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69</v>
      </c>
      <c r="D139" s="11">
        <v>667</v>
      </c>
      <c r="E139" s="11">
        <v>19</v>
      </c>
      <c r="F139" s="11"/>
      <c r="G139" s="11"/>
      <c r="H139" s="11"/>
      <c r="I139" s="11"/>
      <c r="J139" s="11"/>
      <c r="K139" s="30">
        <f t="shared" si="4"/>
        <v>9.6666666666666661</v>
      </c>
      <c r="L139" s="31">
        <f t="shared" si="5"/>
        <v>0.21590909090909091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69</v>
      </c>
      <c r="D141" s="8">
        <v>667</v>
      </c>
      <c r="E141" s="8">
        <v>19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9.6666666666666661</v>
      </c>
      <c r="L141" s="31">
        <f t="shared" si="10"/>
        <v>0.21590909090909091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10</v>
      </c>
      <c r="D143" s="11">
        <v>118</v>
      </c>
      <c r="E143" s="11">
        <v>1</v>
      </c>
      <c r="F143" s="11"/>
      <c r="G143" s="11"/>
      <c r="H143" s="11"/>
      <c r="I143" s="11"/>
      <c r="J143" s="11"/>
      <c r="K143" s="30">
        <f t="shared" si="9"/>
        <v>11.8</v>
      </c>
      <c r="L143" s="31">
        <f t="shared" si="10"/>
        <v>9.0909090909090912E-2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7</v>
      </c>
      <c r="D144" s="11">
        <v>99</v>
      </c>
      <c r="E144" s="11">
        <v>3</v>
      </c>
      <c r="F144" s="11"/>
      <c r="G144" s="11"/>
      <c r="H144" s="11"/>
      <c r="I144" s="11"/>
      <c r="J144" s="11"/>
      <c r="K144" s="30">
        <f t="shared" si="9"/>
        <v>14.142857142857142</v>
      </c>
      <c r="L144" s="31">
        <f t="shared" si="10"/>
        <v>0.3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144</v>
      </c>
      <c r="D145" s="11">
        <v>1501</v>
      </c>
      <c r="E145" s="11">
        <v>29</v>
      </c>
      <c r="F145" s="11">
        <v>16</v>
      </c>
      <c r="G145" s="11"/>
      <c r="H145" s="11">
        <v>38</v>
      </c>
      <c r="I145" s="11">
        <v>1</v>
      </c>
      <c r="J145" s="11"/>
      <c r="K145" s="30">
        <f t="shared" si="9"/>
        <v>10.423611111111111</v>
      </c>
      <c r="L145" s="31">
        <f t="shared" si="10"/>
        <v>0.16763005780346821</v>
      </c>
      <c r="M145" s="30">
        <f t="shared" si="11"/>
        <v>2.375</v>
      </c>
      <c r="N145" s="31">
        <f t="shared" si="8"/>
        <v>5.8823529411764705E-2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161</v>
      </c>
      <c r="D148" s="8">
        <v>1718</v>
      </c>
      <c r="E148" s="8">
        <v>33</v>
      </c>
      <c r="F148" s="8">
        <v>16</v>
      </c>
      <c r="G148" s="8">
        <v>0</v>
      </c>
      <c r="H148" s="8">
        <v>38</v>
      </c>
      <c r="I148" s="8">
        <v>1</v>
      </c>
      <c r="J148" s="8">
        <v>0</v>
      </c>
      <c r="K148" s="30">
        <f t="shared" si="9"/>
        <v>10.670807453416149</v>
      </c>
      <c r="L148" s="31">
        <f t="shared" si="10"/>
        <v>0.17010309278350516</v>
      </c>
      <c r="M148" s="30">
        <f t="shared" si="11"/>
        <v>2.375</v>
      </c>
      <c r="N148" s="31">
        <f t="shared" si="8"/>
        <v>5.8823529411764705E-2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564</v>
      </c>
      <c r="D150" s="11">
        <v>7740</v>
      </c>
      <c r="E150" s="11">
        <v>46</v>
      </c>
      <c r="F150" s="11"/>
      <c r="G150" s="11"/>
      <c r="H150" s="11"/>
      <c r="I150" s="11"/>
      <c r="J150" s="11"/>
      <c r="K150" s="30">
        <f t="shared" si="9"/>
        <v>13.723404255319149</v>
      </c>
      <c r="L150" s="31">
        <f t="shared" si="10"/>
        <v>7.5409836065573776E-2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33</v>
      </c>
      <c r="G151" s="11"/>
      <c r="H151" s="11">
        <v>368</v>
      </c>
      <c r="I151" s="11">
        <v>1</v>
      </c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11.151515151515152</v>
      </c>
      <c r="N151" s="31">
        <f t="shared" si="8"/>
        <v>2.9411764705882353E-2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103</v>
      </c>
      <c r="D152" s="11">
        <v>1132</v>
      </c>
      <c r="E152" s="11">
        <v>27</v>
      </c>
      <c r="F152" s="11"/>
      <c r="G152" s="11"/>
      <c r="H152" s="11"/>
      <c r="I152" s="11"/>
      <c r="J152" s="11"/>
      <c r="K152" s="30">
        <f t="shared" si="9"/>
        <v>10.990291262135923</v>
      </c>
      <c r="L152" s="31">
        <f t="shared" si="10"/>
        <v>0.2076923076923077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27</v>
      </c>
      <c r="D155" s="11">
        <v>389</v>
      </c>
      <c r="E155" s="11">
        <v>5</v>
      </c>
      <c r="F155" s="11"/>
      <c r="G155" s="11"/>
      <c r="H155" s="11"/>
      <c r="I155" s="11"/>
      <c r="J155" s="11"/>
      <c r="K155" s="30">
        <f t="shared" si="9"/>
        <v>14.407407407407407</v>
      </c>
      <c r="L155" s="31">
        <f t="shared" si="10"/>
        <v>0.15625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10</v>
      </c>
      <c r="D157" s="11">
        <v>176</v>
      </c>
      <c r="E157" s="11">
        <v>3</v>
      </c>
      <c r="F157" s="11"/>
      <c r="G157" s="11"/>
      <c r="H157" s="11"/>
      <c r="I157" s="11"/>
      <c r="J157" s="11"/>
      <c r="K157" s="30">
        <f t="shared" si="9"/>
        <v>17.600000000000001</v>
      </c>
      <c r="L157" s="31">
        <f t="shared" si="10"/>
        <v>0.23076923076923078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>
        <v>27</v>
      </c>
      <c r="D158" s="11">
        <v>122</v>
      </c>
      <c r="E158" s="11"/>
      <c r="F158" s="11"/>
      <c r="G158" s="11"/>
      <c r="H158" s="11"/>
      <c r="I158" s="11"/>
      <c r="J158" s="11"/>
      <c r="K158" s="30">
        <f t="shared" si="9"/>
        <v>4.5185185185185182</v>
      </c>
      <c r="L158" s="31">
        <f t="shared" si="10"/>
        <v>0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731</v>
      </c>
      <c r="D171" s="8">
        <v>9559</v>
      </c>
      <c r="E171" s="8">
        <v>81</v>
      </c>
      <c r="F171" s="8">
        <v>33</v>
      </c>
      <c r="G171" s="8">
        <v>0</v>
      </c>
      <c r="H171" s="8">
        <v>368</v>
      </c>
      <c r="I171" s="8">
        <v>1</v>
      </c>
      <c r="J171" s="8">
        <v>0</v>
      </c>
      <c r="K171" s="30">
        <f t="shared" si="9"/>
        <v>13.076607387140903</v>
      </c>
      <c r="L171" s="31">
        <f t="shared" si="10"/>
        <v>9.9753694581280791E-2</v>
      </c>
      <c r="M171" s="30">
        <f t="shared" si="11"/>
        <v>11.151515151515152</v>
      </c>
      <c r="N171" s="31">
        <f t="shared" si="12"/>
        <v>2.9411764705882353E-2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31</v>
      </c>
      <c r="D173" s="11">
        <v>653</v>
      </c>
      <c r="E173" s="11">
        <v>5</v>
      </c>
      <c r="F173" s="11"/>
      <c r="G173" s="11"/>
      <c r="H173" s="11"/>
      <c r="I173" s="11"/>
      <c r="J173" s="11"/>
      <c r="K173" s="30">
        <f t="shared" si="9"/>
        <v>21.06451612903226</v>
      </c>
      <c r="L173" s="31">
        <f t="shared" si="10"/>
        <v>0.1388888888888889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31</v>
      </c>
      <c r="D175" s="8">
        <v>653</v>
      </c>
      <c r="E175" s="8">
        <v>5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21.06451612903226</v>
      </c>
      <c r="L175" s="31">
        <f t="shared" si="10"/>
        <v>0.1388888888888889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66</v>
      </c>
      <c r="D177" s="11">
        <v>742</v>
      </c>
      <c r="E177" s="11">
        <v>14</v>
      </c>
      <c r="F177" s="11"/>
      <c r="G177" s="11"/>
      <c r="H177" s="11"/>
      <c r="I177" s="11"/>
      <c r="J177" s="11"/>
      <c r="K177" s="30">
        <f t="shared" si="9"/>
        <v>11.242424242424242</v>
      </c>
      <c r="L177" s="31">
        <f t="shared" si="10"/>
        <v>0.17499999999999999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66</v>
      </c>
      <c r="D180" s="8">
        <v>742</v>
      </c>
      <c r="E180" s="8">
        <v>14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11.242424242424242</v>
      </c>
      <c r="L180" s="31">
        <f t="shared" si="10"/>
        <v>0.17499999999999999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191</v>
      </c>
      <c r="D182" s="11">
        <v>1829</v>
      </c>
      <c r="E182" s="11">
        <v>19</v>
      </c>
      <c r="F182" s="11"/>
      <c r="G182" s="11"/>
      <c r="H182" s="11"/>
      <c r="I182" s="11"/>
      <c r="J182" s="11"/>
      <c r="K182" s="30">
        <f t="shared" si="9"/>
        <v>9.5759162303664915</v>
      </c>
      <c r="L182" s="31">
        <f t="shared" si="10"/>
        <v>9.0476190476190474E-2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80</v>
      </c>
      <c r="D183" s="11">
        <v>1077</v>
      </c>
      <c r="E183" s="11">
        <v>31</v>
      </c>
      <c r="F183" s="11"/>
      <c r="G183" s="11"/>
      <c r="H183" s="11"/>
      <c r="I183" s="11"/>
      <c r="J183" s="11"/>
      <c r="K183" s="30">
        <f t="shared" si="9"/>
        <v>13.4625</v>
      </c>
      <c r="L183" s="31">
        <f t="shared" si="10"/>
        <v>0.27927927927927926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271</v>
      </c>
      <c r="D187" s="8">
        <v>2906</v>
      </c>
      <c r="E187" s="8">
        <v>50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10.723247232472325</v>
      </c>
      <c r="L187" s="31">
        <f t="shared" si="10"/>
        <v>0.1557632398753894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4153</v>
      </c>
      <c r="D188" s="8">
        <v>47022</v>
      </c>
      <c r="E188" s="8">
        <v>465</v>
      </c>
      <c r="F188" s="8">
        <v>63</v>
      </c>
      <c r="G188" s="8">
        <v>1</v>
      </c>
      <c r="H188" s="8">
        <v>579</v>
      </c>
      <c r="I188" s="8">
        <v>3</v>
      </c>
      <c r="J188" s="8">
        <v>1</v>
      </c>
      <c r="K188" s="30">
        <f t="shared" si="9"/>
        <v>11.32241752949675</v>
      </c>
      <c r="L188" s="31">
        <f t="shared" si="10"/>
        <v>0.10069294066695539</v>
      </c>
      <c r="M188" s="30">
        <f t="shared" si="11"/>
        <v>9.1904761904761898</v>
      </c>
      <c r="N188" s="31">
        <f t="shared" si="12"/>
        <v>4.5454545454545456E-2</v>
      </c>
      <c r="O188" s="31">
        <f t="shared" si="12"/>
        <v>0.5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10</v>
      </c>
      <c r="D191" s="11">
        <v>90</v>
      </c>
      <c r="E191" s="11"/>
      <c r="F191" s="11"/>
      <c r="G191" s="11"/>
      <c r="H191" s="11"/>
      <c r="I191" s="11"/>
      <c r="J191" s="11"/>
      <c r="K191" s="30">
        <f t="shared" si="9"/>
        <v>9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14</v>
      </c>
      <c r="D192" s="11">
        <v>147</v>
      </c>
      <c r="E192" s="11">
        <v>2</v>
      </c>
      <c r="F192" s="11"/>
      <c r="G192" s="11"/>
      <c r="H192" s="11"/>
      <c r="I192" s="11"/>
      <c r="J192" s="11"/>
      <c r="K192" s="30">
        <f t="shared" si="9"/>
        <v>10.5</v>
      </c>
      <c r="L192" s="31">
        <f t="shared" si="10"/>
        <v>0.125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22</v>
      </c>
      <c r="D193" s="11">
        <v>200</v>
      </c>
      <c r="E193" s="11">
        <v>1</v>
      </c>
      <c r="F193" s="11"/>
      <c r="G193" s="11"/>
      <c r="H193" s="11"/>
      <c r="I193" s="11"/>
      <c r="J193" s="11"/>
      <c r="K193" s="30">
        <f t="shared" si="9"/>
        <v>9.0909090909090917</v>
      </c>
      <c r="L193" s="31">
        <f t="shared" si="10"/>
        <v>4.3478260869565216E-2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46</v>
      </c>
      <c r="D196" s="8">
        <v>437</v>
      </c>
      <c r="E196" s="8">
        <v>3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9.5</v>
      </c>
      <c r="L196" s="31">
        <f t="shared" si="10"/>
        <v>6.1224489795918366E-2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62</v>
      </c>
      <c r="D198" s="11">
        <v>521</v>
      </c>
      <c r="E198" s="11">
        <v>17</v>
      </c>
      <c r="F198" s="11"/>
      <c r="G198" s="11"/>
      <c r="H198" s="11"/>
      <c r="I198" s="11"/>
      <c r="J198" s="11"/>
      <c r="K198" s="30">
        <f t="shared" si="9"/>
        <v>8.4032258064516121</v>
      </c>
      <c r="L198" s="31">
        <f t="shared" si="10"/>
        <v>0.21518987341772153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62</v>
      </c>
      <c r="D200" s="8">
        <v>521</v>
      </c>
      <c r="E200" s="8">
        <v>17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8.4032258064516121</v>
      </c>
      <c r="L200" s="31">
        <f t="shared" si="10"/>
        <v>0.21518987341772153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17</v>
      </c>
      <c r="D202" s="11">
        <v>150</v>
      </c>
      <c r="E202" s="11">
        <v>5</v>
      </c>
      <c r="F202" s="11"/>
      <c r="G202" s="11"/>
      <c r="H202" s="11"/>
      <c r="I202" s="11"/>
      <c r="J202" s="11"/>
      <c r="K202" s="30">
        <f t="shared" si="9"/>
        <v>8.8235294117647065</v>
      </c>
      <c r="L202" s="31">
        <f t="shared" si="10"/>
        <v>0.22727272727272727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92</v>
      </c>
      <c r="D203" s="11">
        <v>931</v>
      </c>
      <c r="E203" s="11">
        <v>19</v>
      </c>
      <c r="F203" s="11"/>
      <c r="G203" s="11"/>
      <c r="H203" s="11"/>
      <c r="I203" s="11"/>
      <c r="J203" s="11"/>
      <c r="K203" s="30">
        <f t="shared" si="9"/>
        <v>10.119565217391305</v>
      </c>
      <c r="L203" s="31">
        <f t="shared" si="10"/>
        <v>0.17117117117117117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109</v>
      </c>
      <c r="D206" s="8">
        <v>1081</v>
      </c>
      <c r="E206" s="8">
        <v>24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9.9174311926605512</v>
      </c>
      <c r="L206" s="31">
        <f t="shared" si="14"/>
        <v>0.18045112781954886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10</v>
      </c>
      <c r="D208" s="11">
        <v>99</v>
      </c>
      <c r="E208" s="11">
        <v>5</v>
      </c>
      <c r="F208" s="11"/>
      <c r="G208" s="11"/>
      <c r="H208" s="11"/>
      <c r="I208" s="11"/>
      <c r="J208" s="11"/>
      <c r="K208" s="30">
        <f t="shared" si="13"/>
        <v>9.9</v>
      </c>
      <c r="L208" s="31">
        <f t="shared" si="14"/>
        <v>0.33333333333333331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10</v>
      </c>
      <c r="D210" s="8">
        <v>99</v>
      </c>
      <c r="E210" s="8">
        <v>5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9.9</v>
      </c>
      <c r="L210" s="31">
        <f t="shared" si="14"/>
        <v>0.33333333333333331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65</v>
      </c>
      <c r="D221" s="11">
        <v>702</v>
      </c>
      <c r="E221" s="11">
        <v>23</v>
      </c>
      <c r="F221" s="11"/>
      <c r="G221" s="11"/>
      <c r="H221" s="11"/>
      <c r="I221" s="11"/>
      <c r="J221" s="11"/>
      <c r="K221" s="30">
        <f t="shared" si="13"/>
        <v>10.8</v>
      </c>
      <c r="L221" s="31">
        <f t="shared" si="14"/>
        <v>0.26136363636363635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15</v>
      </c>
      <c r="D222" s="11">
        <v>164</v>
      </c>
      <c r="E222" s="11">
        <v>6</v>
      </c>
      <c r="F222" s="11"/>
      <c r="G222" s="11"/>
      <c r="H222" s="11"/>
      <c r="I222" s="11"/>
      <c r="J222" s="11"/>
      <c r="K222" s="30">
        <f t="shared" si="13"/>
        <v>10.933333333333334</v>
      </c>
      <c r="L222" s="31">
        <f t="shared" si="14"/>
        <v>0.2857142857142857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80</v>
      </c>
      <c r="D225" s="8">
        <v>866</v>
      </c>
      <c r="E225" s="8">
        <v>29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10.824999999999999</v>
      </c>
      <c r="L225" s="31">
        <f t="shared" si="14"/>
        <v>0.26605504587155965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>
        <v>1</v>
      </c>
      <c r="F227" s="11"/>
      <c r="G227" s="11"/>
      <c r="H227" s="11"/>
      <c r="I227" s="11"/>
      <c r="J227" s="11"/>
      <c r="K227" s="30">
        <f t="shared" si="13"/>
        <v>12</v>
      </c>
      <c r="L227" s="31">
        <f t="shared" si="14"/>
        <v>0.5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1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</v>
      </c>
      <c r="L229" s="31">
        <f t="shared" si="14"/>
        <v>0.5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23</v>
      </c>
      <c r="D231" s="11">
        <v>256</v>
      </c>
      <c r="E231" s="11"/>
      <c r="F231" s="11"/>
      <c r="G231" s="11"/>
      <c r="H231" s="11"/>
      <c r="I231" s="11"/>
      <c r="J231" s="11"/>
      <c r="K231" s="30">
        <f t="shared" si="13"/>
        <v>11.130434782608695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23</v>
      </c>
      <c r="D233" s="8">
        <v>256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11.130434782608695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66</v>
      </c>
      <c r="D235" s="11">
        <v>1013</v>
      </c>
      <c r="E235" s="11">
        <v>7</v>
      </c>
      <c r="F235" s="11"/>
      <c r="G235" s="11"/>
      <c r="H235" s="11"/>
      <c r="I235" s="11"/>
      <c r="J235" s="11"/>
      <c r="K235" s="30">
        <f t="shared" si="13"/>
        <v>15.348484848484848</v>
      </c>
      <c r="L235" s="31">
        <f t="shared" si="14"/>
        <v>9.5890410958904104E-2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66</v>
      </c>
      <c r="D237" s="8">
        <v>1013</v>
      </c>
      <c r="E237" s="8">
        <v>7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15.348484848484848</v>
      </c>
      <c r="L237" s="31">
        <f t="shared" si="14"/>
        <v>9.5890410958904104E-2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397</v>
      </c>
      <c r="D242" s="8">
        <v>4285</v>
      </c>
      <c r="E242" s="8">
        <v>86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10.79345088161209</v>
      </c>
      <c r="L242" s="31">
        <f t="shared" si="14"/>
        <v>0.17805383022774326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22</v>
      </c>
      <c r="D263" s="11">
        <v>338</v>
      </c>
      <c r="E263" s="11">
        <v>2</v>
      </c>
      <c r="F263" s="11"/>
      <c r="G263" s="11"/>
      <c r="H263" s="11"/>
      <c r="I263" s="11"/>
      <c r="J263" s="11"/>
      <c r="K263" s="30">
        <f t="shared" si="13"/>
        <v>15.363636363636363</v>
      </c>
      <c r="L263" s="31">
        <f t="shared" si="14"/>
        <v>8.3333333333333329E-2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22</v>
      </c>
      <c r="D265" s="8">
        <v>338</v>
      </c>
      <c r="E265" s="8">
        <v>2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15.363636363636363</v>
      </c>
      <c r="L265" s="31">
        <f t="shared" si="14"/>
        <v>8.3333333333333329E-2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22</v>
      </c>
      <c r="D269" s="8">
        <v>338</v>
      </c>
      <c r="E269" s="8">
        <v>2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15.363636363636363</v>
      </c>
      <c r="L269" s="31">
        <f t="shared" si="18"/>
        <v>8.3333333333333329E-2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17430</v>
      </c>
      <c r="D270" s="8">
        <v>165240</v>
      </c>
      <c r="E270" s="8">
        <v>699</v>
      </c>
      <c r="F270" s="8">
        <v>72</v>
      </c>
      <c r="G270" s="8">
        <v>1</v>
      </c>
      <c r="H270" s="8">
        <v>697</v>
      </c>
      <c r="I270" s="8">
        <v>3</v>
      </c>
      <c r="J270" s="8">
        <v>1</v>
      </c>
      <c r="K270" s="30">
        <f t="shared" si="17"/>
        <v>9.4802065404475044</v>
      </c>
      <c r="L270" s="31">
        <f t="shared" si="18"/>
        <v>3.8557008108555356E-2</v>
      </c>
      <c r="M270" s="30">
        <f t="shared" si="19"/>
        <v>9.6805555555555554</v>
      </c>
      <c r="N270" s="31">
        <f t="shared" si="16"/>
        <v>0.04</v>
      </c>
      <c r="O270" s="31">
        <f t="shared" si="16"/>
        <v>0.5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16:34:46&amp;R&amp;8&amp;P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324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325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326</v>
      </c>
      <c r="B12" s="7" t="s">
        <v>327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</v>
      </c>
      <c r="D16" s="11">
        <v>24</v>
      </c>
      <c r="E16" s="11">
        <v>6</v>
      </c>
      <c r="F16" s="11"/>
      <c r="G16" s="11"/>
      <c r="H16" s="11"/>
      <c r="I16" s="11"/>
      <c r="J16" s="11"/>
      <c r="K16" s="30">
        <f t="shared" si="0"/>
        <v>12</v>
      </c>
      <c r="L16" s="31">
        <f t="shared" si="1"/>
        <v>0.75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2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</v>
      </c>
      <c r="D36" s="8">
        <v>24</v>
      </c>
      <c r="E36" s="8">
        <v>8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</v>
      </c>
      <c r="L36" s="31">
        <f t="shared" si="1"/>
        <v>0.8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326</v>
      </c>
      <c r="D38" s="11">
        <v>1500</v>
      </c>
      <c r="E38" s="11">
        <v>1</v>
      </c>
      <c r="F38" s="11">
        <v>1</v>
      </c>
      <c r="G38" s="11"/>
      <c r="H38" s="11">
        <v>31</v>
      </c>
      <c r="I38" s="11"/>
      <c r="J38" s="11"/>
      <c r="K38" s="30">
        <f t="shared" si="0"/>
        <v>4.6012269938650308</v>
      </c>
      <c r="L38" s="31">
        <f t="shared" si="1"/>
        <v>3.0581039755351682E-3</v>
      </c>
      <c r="M38" s="30">
        <f t="shared" si="2"/>
        <v>31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63</v>
      </c>
      <c r="D39" s="11">
        <v>823</v>
      </c>
      <c r="E39" s="11">
        <v>1</v>
      </c>
      <c r="F39" s="11"/>
      <c r="G39" s="11"/>
      <c r="H39" s="11"/>
      <c r="I39" s="11"/>
      <c r="J39" s="11"/>
      <c r="K39" s="30">
        <f t="shared" si="0"/>
        <v>13.063492063492063</v>
      </c>
      <c r="L39" s="31">
        <f t="shared" si="1"/>
        <v>1.5625E-2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389</v>
      </c>
      <c r="D40" s="8">
        <v>2323</v>
      </c>
      <c r="E40" s="8">
        <v>2</v>
      </c>
      <c r="F40" s="8">
        <v>1</v>
      </c>
      <c r="G40" s="8">
        <v>0</v>
      </c>
      <c r="H40" s="8">
        <v>31</v>
      </c>
      <c r="I40" s="8">
        <v>0</v>
      </c>
      <c r="J40" s="8">
        <v>0</v>
      </c>
      <c r="K40" s="30">
        <f t="shared" si="0"/>
        <v>5.97172236503856</v>
      </c>
      <c r="L40" s="31">
        <f t="shared" si="1"/>
        <v>5.1150895140664966E-3</v>
      </c>
      <c r="M40" s="30">
        <f t="shared" si="2"/>
        <v>31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391</v>
      </c>
      <c r="D80" s="8">
        <v>2347</v>
      </c>
      <c r="E80" s="8">
        <v>10</v>
      </c>
      <c r="F80" s="8">
        <v>1</v>
      </c>
      <c r="G80" s="8">
        <v>0</v>
      </c>
      <c r="H80" s="8">
        <v>31</v>
      </c>
      <c r="I80" s="8">
        <v>0</v>
      </c>
      <c r="J80" s="8">
        <v>0</v>
      </c>
      <c r="K80" s="30">
        <f t="shared" si="4"/>
        <v>6.0025575447570336</v>
      </c>
      <c r="L80" s="31">
        <f t="shared" si="5"/>
        <v>2.4937655860349128E-2</v>
      </c>
      <c r="M80" s="30">
        <f t="shared" si="6"/>
        <v>31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12</v>
      </c>
      <c r="D83" s="11">
        <v>84</v>
      </c>
      <c r="E83" s="11"/>
      <c r="F83" s="11"/>
      <c r="G83" s="11"/>
      <c r="H83" s="11"/>
      <c r="I83" s="11"/>
      <c r="J83" s="11"/>
      <c r="K83" s="30">
        <f t="shared" si="4"/>
        <v>7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12</v>
      </c>
      <c r="D86" s="8">
        <v>84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7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34</v>
      </c>
      <c r="D88" s="11">
        <v>449</v>
      </c>
      <c r="E88" s="11">
        <v>8</v>
      </c>
      <c r="F88" s="11"/>
      <c r="G88" s="11"/>
      <c r="H88" s="11"/>
      <c r="I88" s="11">
        <v>1</v>
      </c>
      <c r="J88" s="11">
        <v>1</v>
      </c>
      <c r="K88" s="30">
        <f t="shared" si="4"/>
        <v>13.205882352941176</v>
      </c>
      <c r="L88" s="31">
        <f t="shared" si="5"/>
        <v>0.19047619047619047</v>
      </c>
      <c r="M88" s="30" t="e">
        <f t="shared" si="6"/>
        <v>#DIV/0!</v>
      </c>
      <c r="N88" s="31">
        <f t="shared" si="7"/>
        <v>1</v>
      </c>
      <c r="O88" s="31">
        <f t="shared" si="7"/>
        <v>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34</v>
      </c>
      <c r="D91" s="8">
        <v>449</v>
      </c>
      <c r="E91" s="8">
        <v>8</v>
      </c>
      <c r="F91" s="8">
        <v>0</v>
      </c>
      <c r="G91" s="8">
        <v>0</v>
      </c>
      <c r="H91" s="8">
        <v>0</v>
      </c>
      <c r="I91" s="8">
        <v>1</v>
      </c>
      <c r="J91" s="8">
        <v>1</v>
      </c>
      <c r="K91" s="30">
        <f t="shared" si="4"/>
        <v>13.205882352941176</v>
      </c>
      <c r="L91" s="31">
        <f t="shared" si="5"/>
        <v>0.19047619047619047</v>
      </c>
      <c r="M91" s="30" t="e">
        <f t="shared" si="6"/>
        <v>#DIV/0!</v>
      </c>
      <c r="N91" s="31">
        <f t="shared" si="7"/>
        <v>1</v>
      </c>
      <c r="O91" s="31">
        <f t="shared" si="7"/>
        <v>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</v>
      </c>
      <c r="D101" s="11">
        <v>59</v>
      </c>
      <c r="E101" s="11">
        <v>1</v>
      </c>
      <c r="F101" s="11"/>
      <c r="G101" s="11"/>
      <c r="H101" s="11"/>
      <c r="I101" s="11"/>
      <c r="J101" s="11"/>
      <c r="K101" s="30">
        <f t="shared" si="4"/>
        <v>11.8</v>
      </c>
      <c r="L101" s="31">
        <f t="shared" si="5"/>
        <v>0.16666666666666666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</v>
      </c>
      <c r="D104" s="8">
        <v>59</v>
      </c>
      <c r="E104" s="8">
        <v>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11.8</v>
      </c>
      <c r="L104" s="31">
        <f t="shared" si="5"/>
        <v>0.16666666666666666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38</v>
      </c>
      <c r="D106" s="11">
        <v>466</v>
      </c>
      <c r="E106" s="11">
        <v>1</v>
      </c>
      <c r="F106" s="11"/>
      <c r="G106" s="11"/>
      <c r="H106" s="11"/>
      <c r="I106" s="11"/>
      <c r="J106" s="11"/>
      <c r="K106" s="30">
        <f t="shared" si="4"/>
        <v>12.263157894736842</v>
      </c>
      <c r="L106" s="31">
        <f t="shared" si="5"/>
        <v>2.564102564102564E-2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38</v>
      </c>
      <c r="D108" s="8">
        <v>466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12.263157894736842</v>
      </c>
      <c r="L108" s="31">
        <f t="shared" si="5"/>
        <v>2.564102564102564E-2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</v>
      </c>
      <c r="D110" s="11">
        <v>35</v>
      </c>
      <c r="E110" s="11">
        <v>4</v>
      </c>
      <c r="F110" s="11">
        <v>1</v>
      </c>
      <c r="G110" s="11"/>
      <c r="H110" s="11">
        <v>9</v>
      </c>
      <c r="I110" s="11"/>
      <c r="J110" s="11"/>
      <c r="K110" s="30">
        <f t="shared" si="4"/>
        <v>8.75</v>
      </c>
      <c r="L110" s="31">
        <f t="shared" si="5"/>
        <v>0.5</v>
      </c>
      <c r="M110" s="30">
        <f t="shared" si="6"/>
        <v>9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</v>
      </c>
      <c r="D113" s="8">
        <v>35</v>
      </c>
      <c r="E113" s="8">
        <v>4</v>
      </c>
      <c r="F113" s="8">
        <v>1</v>
      </c>
      <c r="G113" s="8">
        <v>0</v>
      </c>
      <c r="H113" s="8">
        <v>9</v>
      </c>
      <c r="I113" s="8">
        <v>0</v>
      </c>
      <c r="J113" s="8">
        <v>0</v>
      </c>
      <c r="K113" s="30">
        <f t="shared" si="4"/>
        <v>8.75</v>
      </c>
      <c r="L113" s="31">
        <f t="shared" si="5"/>
        <v>0.5</v>
      </c>
      <c r="M113" s="30">
        <f t="shared" si="6"/>
        <v>9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</v>
      </c>
      <c r="D115" s="11">
        <v>19</v>
      </c>
      <c r="E115" s="11">
        <v>2</v>
      </c>
      <c r="F115" s="11"/>
      <c r="G115" s="11"/>
      <c r="H115" s="11"/>
      <c r="I115" s="11"/>
      <c r="J115" s="11"/>
      <c r="K115" s="30">
        <f t="shared" si="4"/>
        <v>6.333333333333333</v>
      </c>
      <c r="L115" s="31">
        <f t="shared" si="5"/>
        <v>0.4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</v>
      </c>
      <c r="D117" s="11">
        <v>9</v>
      </c>
      <c r="E117" s="11">
        <v>3</v>
      </c>
      <c r="F117" s="11"/>
      <c r="G117" s="11"/>
      <c r="H117" s="11"/>
      <c r="I117" s="11"/>
      <c r="J117" s="11"/>
      <c r="K117" s="30">
        <f t="shared" si="4"/>
        <v>9</v>
      </c>
      <c r="L117" s="31">
        <f t="shared" si="5"/>
        <v>0.75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</v>
      </c>
      <c r="D120" s="8">
        <v>28</v>
      </c>
      <c r="E120" s="8">
        <v>5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7</v>
      </c>
      <c r="L120" s="31">
        <f t="shared" si="5"/>
        <v>0.55555555555555558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17</v>
      </c>
      <c r="D122" s="11">
        <v>216</v>
      </c>
      <c r="E122" s="11">
        <v>5</v>
      </c>
      <c r="F122" s="11"/>
      <c r="G122" s="11"/>
      <c r="H122" s="11"/>
      <c r="I122" s="11"/>
      <c r="J122" s="11"/>
      <c r="K122" s="30">
        <f t="shared" si="4"/>
        <v>12.705882352941176</v>
      </c>
      <c r="L122" s="31">
        <f t="shared" si="5"/>
        <v>0.22727272727272727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17</v>
      </c>
      <c r="D125" s="8">
        <v>216</v>
      </c>
      <c r="E125" s="8">
        <v>5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12.705882352941176</v>
      </c>
      <c r="L125" s="31">
        <f t="shared" si="5"/>
        <v>0.22727272727272727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125</v>
      </c>
      <c r="D129" s="11">
        <v>718</v>
      </c>
      <c r="E129" s="11">
        <v>4</v>
      </c>
      <c r="F129" s="11"/>
      <c r="G129" s="11"/>
      <c r="H129" s="11"/>
      <c r="I129" s="11"/>
      <c r="J129" s="11"/>
      <c r="K129" s="30">
        <f t="shared" si="4"/>
        <v>5.7439999999999998</v>
      </c>
      <c r="L129" s="31">
        <f t="shared" si="5"/>
        <v>3.1007751937984496E-2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125</v>
      </c>
      <c r="D137" s="8">
        <v>718</v>
      </c>
      <c r="E137" s="8">
        <v>4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5.7439999999999998</v>
      </c>
      <c r="L137" s="31">
        <f t="shared" si="5"/>
        <v>3.1007751937984496E-2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</v>
      </c>
      <c r="D139" s="11">
        <v>30</v>
      </c>
      <c r="E139" s="11">
        <v>1</v>
      </c>
      <c r="F139" s="11"/>
      <c r="G139" s="11"/>
      <c r="H139" s="11"/>
      <c r="I139" s="11"/>
      <c r="J139" s="11"/>
      <c r="K139" s="30">
        <f t="shared" si="4"/>
        <v>10</v>
      </c>
      <c r="L139" s="31">
        <f t="shared" si="5"/>
        <v>0.25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</v>
      </c>
      <c r="D141" s="8">
        <v>30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</v>
      </c>
      <c r="L141" s="31">
        <f t="shared" si="10"/>
        <v>0.25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</v>
      </c>
      <c r="D145" s="11">
        <v>39</v>
      </c>
      <c r="E145" s="11">
        <v>4</v>
      </c>
      <c r="F145" s="11"/>
      <c r="G145" s="11"/>
      <c r="H145" s="11"/>
      <c r="I145" s="11"/>
      <c r="J145" s="11"/>
      <c r="K145" s="30">
        <f t="shared" si="9"/>
        <v>13</v>
      </c>
      <c r="L145" s="31">
        <f t="shared" si="10"/>
        <v>0.5714285714285714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</v>
      </c>
      <c r="D148" s="8">
        <v>39</v>
      </c>
      <c r="E148" s="8">
        <v>4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13</v>
      </c>
      <c r="L148" s="31">
        <f t="shared" si="10"/>
        <v>0.5714285714285714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254</v>
      </c>
      <c r="D150" s="11">
        <v>4050</v>
      </c>
      <c r="E150" s="11">
        <v>20</v>
      </c>
      <c r="F150" s="11"/>
      <c r="G150" s="11"/>
      <c r="H150" s="11"/>
      <c r="I150" s="11"/>
      <c r="J150" s="11"/>
      <c r="K150" s="30">
        <f t="shared" si="9"/>
        <v>15.94488188976378</v>
      </c>
      <c r="L150" s="31">
        <f t="shared" si="10"/>
        <v>7.2992700729927001E-2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31</v>
      </c>
      <c r="G151" s="11"/>
      <c r="H151" s="11">
        <v>353</v>
      </c>
      <c r="I151" s="11">
        <v>1</v>
      </c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11.387096774193548</v>
      </c>
      <c r="N151" s="31">
        <f t="shared" si="8"/>
        <v>3.125E-2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</v>
      </c>
      <c r="D152" s="11">
        <v>128</v>
      </c>
      <c r="E152" s="11">
        <v>1</v>
      </c>
      <c r="F152" s="11"/>
      <c r="G152" s="11"/>
      <c r="H152" s="11"/>
      <c r="I152" s="11"/>
      <c r="J152" s="11"/>
      <c r="K152" s="30">
        <f t="shared" si="9"/>
        <v>21.333333333333332</v>
      </c>
      <c r="L152" s="31">
        <f t="shared" si="10"/>
        <v>0.14285714285714285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>
        <v>1</v>
      </c>
      <c r="F155" s="11"/>
      <c r="G155" s="11"/>
      <c r="H155" s="11"/>
      <c r="I155" s="11"/>
      <c r="J155" s="11"/>
      <c r="K155" s="30" t="e">
        <f t="shared" si="9"/>
        <v>#DIV/0!</v>
      </c>
      <c r="L155" s="31">
        <f t="shared" si="10"/>
        <v>1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260</v>
      </c>
      <c r="D171" s="8">
        <v>4178</v>
      </c>
      <c r="E171" s="8">
        <v>22</v>
      </c>
      <c r="F171" s="8">
        <v>31</v>
      </c>
      <c r="G171" s="8">
        <v>0</v>
      </c>
      <c r="H171" s="8">
        <v>353</v>
      </c>
      <c r="I171" s="8">
        <v>1</v>
      </c>
      <c r="J171" s="8">
        <v>0</v>
      </c>
      <c r="K171" s="30">
        <f t="shared" si="9"/>
        <v>16.069230769230771</v>
      </c>
      <c r="L171" s="31">
        <f t="shared" si="10"/>
        <v>7.8014184397163122E-2</v>
      </c>
      <c r="M171" s="30">
        <f t="shared" si="11"/>
        <v>11.387096774193548</v>
      </c>
      <c r="N171" s="31">
        <f t="shared" si="12"/>
        <v>3.125E-2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</v>
      </c>
      <c r="D177" s="11">
        <v>38</v>
      </c>
      <c r="E177" s="11"/>
      <c r="F177" s="11"/>
      <c r="G177" s="11"/>
      <c r="H177" s="11"/>
      <c r="I177" s="11"/>
      <c r="J177" s="11"/>
      <c r="K177" s="30">
        <f t="shared" si="9"/>
        <v>12.666666666666666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</v>
      </c>
      <c r="D180" s="8">
        <v>38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12.666666666666666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</v>
      </c>
      <c r="D182" s="11">
        <v>12</v>
      </c>
      <c r="E182" s="11">
        <v>3</v>
      </c>
      <c r="F182" s="11"/>
      <c r="G182" s="11"/>
      <c r="H182" s="11"/>
      <c r="I182" s="11"/>
      <c r="J182" s="11"/>
      <c r="K182" s="30">
        <f t="shared" si="9"/>
        <v>4</v>
      </c>
      <c r="L182" s="31">
        <f t="shared" si="10"/>
        <v>0.5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10</v>
      </c>
      <c r="D183" s="11">
        <v>149</v>
      </c>
      <c r="E183" s="11">
        <v>2</v>
      </c>
      <c r="F183" s="11"/>
      <c r="G183" s="11"/>
      <c r="H183" s="11"/>
      <c r="I183" s="11"/>
      <c r="J183" s="11"/>
      <c r="K183" s="30">
        <f t="shared" si="9"/>
        <v>14.9</v>
      </c>
      <c r="L183" s="31">
        <f t="shared" si="10"/>
        <v>0.16666666666666666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13</v>
      </c>
      <c r="D187" s="8">
        <v>161</v>
      </c>
      <c r="E187" s="8">
        <v>5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12.384615384615385</v>
      </c>
      <c r="L187" s="31">
        <f t="shared" si="10"/>
        <v>0.27777777777777779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521</v>
      </c>
      <c r="D188" s="8">
        <v>6501</v>
      </c>
      <c r="E188" s="8">
        <v>60</v>
      </c>
      <c r="F188" s="8">
        <v>32</v>
      </c>
      <c r="G188" s="8">
        <v>0</v>
      </c>
      <c r="H188" s="8">
        <v>362</v>
      </c>
      <c r="I188" s="8">
        <v>2</v>
      </c>
      <c r="J188" s="8">
        <v>1</v>
      </c>
      <c r="K188" s="30">
        <f t="shared" si="9"/>
        <v>12.477927063339731</v>
      </c>
      <c r="L188" s="31">
        <f t="shared" si="10"/>
        <v>0.10327022375215146</v>
      </c>
      <c r="M188" s="30">
        <f t="shared" si="11"/>
        <v>11.3125</v>
      </c>
      <c r="N188" s="31">
        <f t="shared" si="12"/>
        <v>5.8823529411764705E-2</v>
      </c>
      <c r="O188" s="31">
        <f t="shared" si="12"/>
        <v>1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19</v>
      </c>
      <c r="E191" s="11"/>
      <c r="F191" s="11"/>
      <c r="G191" s="11"/>
      <c r="H191" s="11"/>
      <c r="I191" s="11"/>
      <c r="J191" s="11"/>
      <c r="K191" s="30">
        <f t="shared" si="9"/>
        <v>9.5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6</v>
      </c>
      <c r="D192" s="11">
        <v>77</v>
      </c>
      <c r="E192" s="11">
        <v>1</v>
      </c>
      <c r="F192" s="11"/>
      <c r="G192" s="11"/>
      <c r="H192" s="11"/>
      <c r="I192" s="11"/>
      <c r="J192" s="11"/>
      <c r="K192" s="30">
        <f t="shared" si="9"/>
        <v>12.833333333333334</v>
      </c>
      <c r="L192" s="31">
        <f t="shared" si="10"/>
        <v>0.14285714285714285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4</v>
      </c>
      <c r="D193" s="11">
        <v>38</v>
      </c>
      <c r="E193" s="11"/>
      <c r="F193" s="11"/>
      <c r="G193" s="11"/>
      <c r="H193" s="11"/>
      <c r="I193" s="11"/>
      <c r="J193" s="11"/>
      <c r="K193" s="30">
        <f t="shared" si="9"/>
        <v>9.5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12</v>
      </c>
      <c r="D196" s="8">
        <v>134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11.166666666666666</v>
      </c>
      <c r="L196" s="31">
        <f t="shared" si="10"/>
        <v>7.6923076923076927E-2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3</v>
      </c>
      <c r="E202" s="11"/>
      <c r="F202" s="11"/>
      <c r="G202" s="11"/>
      <c r="H202" s="11"/>
      <c r="I202" s="11"/>
      <c r="J202" s="11"/>
      <c r="K202" s="30">
        <f t="shared" si="9"/>
        <v>3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</v>
      </c>
      <c r="D203" s="11">
        <v>49</v>
      </c>
      <c r="E203" s="11"/>
      <c r="F203" s="11"/>
      <c r="G203" s="11"/>
      <c r="H203" s="11"/>
      <c r="I203" s="11"/>
      <c r="J203" s="11"/>
      <c r="K203" s="30">
        <f t="shared" si="9"/>
        <v>9.8000000000000007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6</v>
      </c>
      <c r="D206" s="8">
        <v>52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8.6666666666666661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9</v>
      </c>
      <c r="D221" s="11">
        <v>99</v>
      </c>
      <c r="E221" s="11">
        <v>4</v>
      </c>
      <c r="F221" s="11"/>
      <c r="G221" s="11"/>
      <c r="H221" s="11"/>
      <c r="I221" s="11"/>
      <c r="J221" s="11"/>
      <c r="K221" s="30">
        <f t="shared" si="13"/>
        <v>11</v>
      </c>
      <c r="L221" s="31">
        <f t="shared" si="14"/>
        <v>0.30769230769230771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8</v>
      </c>
      <c r="E222" s="11"/>
      <c r="F222" s="11"/>
      <c r="G222" s="11"/>
      <c r="H222" s="11"/>
      <c r="I222" s="11"/>
      <c r="J222" s="11"/>
      <c r="K222" s="30">
        <f t="shared" si="13"/>
        <v>8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10</v>
      </c>
      <c r="D225" s="8">
        <v>107</v>
      </c>
      <c r="E225" s="8">
        <v>4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10.7</v>
      </c>
      <c r="L225" s="31">
        <f t="shared" si="14"/>
        <v>0.2857142857142857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/>
      <c r="F227" s="11"/>
      <c r="G227" s="11"/>
      <c r="H227" s="11"/>
      <c r="I227" s="11"/>
      <c r="J227" s="11"/>
      <c r="K227" s="30">
        <f t="shared" si="13"/>
        <v>12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20</v>
      </c>
      <c r="E231" s="11"/>
      <c r="F231" s="11"/>
      <c r="G231" s="11"/>
      <c r="H231" s="11"/>
      <c r="I231" s="11"/>
      <c r="J231" s="11"/>
      <c r="K231" s="30">
        <f t="shared" si="13"/>
        <v>20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20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20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10</v>
      </c>
      <c r="E235" s="11"/>
      <c r="F235" s="11"/>
      <c r="G235" s="11"/>
      <c r="H235" s="11"/>
      <c r="I235" s="11"/>
      <c r="J235" s="11"/>
      <c r="K235" s="30">
        <f t="shared" si="13"/>
        <v>10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10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31</v>
      </c>
      <c r="D242" s="8">
        <v>335</v>
      </c>
      <c r="E242" s="8">
        <v>5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10.806451612903226</v>
      </c>
      <c r="L242" s="31">
        <f t="shared" si="14"/>
        <v>0.1388888888888889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</v>
      </c>
      <c r="D263" s="11">
        <v>16</v>
      </c>
      <c r="E263" s="11">
        <v>1</v>
      </c>
      <c r="F263" s="11"/>
      <c r="G263" s="11"/>
      <c r="H263" s="11"/>
      <c r="I263" s="11"/>
      <c r="J263" s="11"/>
      <c r="K263" s="30">
        <f t="shared" si="13"/>
        <v>8</v>
      </c>
      <c r="L263" s="31">
        <f t="shared" si="14"/>
        <v>0.33333333333333331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</v>
      </c>
      <c r="D265" s="8">
        <v>16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8</v>
      </c>
      <c r="L265" s="31">
        <f t="shared" si="14"/>
        <v>0.33333333333333331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</v>
      </c>
      <c r="D269" s="8">
        <v>16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8</v>
      </c>
      <c r="L269" s="31">
        <f t="shared" si="18"/>
        <v>0.33333333333333331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945</v>
      </c>
      <c r="D270" s="8">
        <v>9199</v>
      </c>
      <c r="E270" s="8">
        <v>76</v>
      </c>
      <c r="F270" s="8">
        <v>33</v>
      </c>
      <c r="G270" s="8">
        <v>0</v>
      </c>
      <c r="H270" s="8">
        <v>393</v>
      </c>
      <c r="I270" s="8">
        <v>2</v>
      </c>
      <c r="J270" s="8">
        <v>1</v>
      </c>
      <c r="K270" s="30">
        <f t="shared" si="17"/>
        <v>9.7343915343915342</v>
      </c>
      <c r="L270" s="31">
        <f t="shared" si="18"/>
        <v>7.4436826640548487E-2</v>
      </c>
      <c r="M270" s="30">
        <f t="shared" si="19"/>
        <v>11.909090909090908</v>
      </c>
      <c r="N270" s="31">
        <f t="shared" si="16"/>
        <v>5.7142857142857141E-2</v>
      </c>
      <c r="O270" s="31">
        <f t="shared" si="16"/>
        <v>1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16:34:47&amp;R&amp;8&amp;P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328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329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330</v>
      </c>
      <c r="B12" s="7" t="s">
        <v>331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31</v>
      </c>
      <c r="D16" s="11">
        <v>392</v>
      </c>
      <c r="E16" s="11"/>
      <c r="F16" s="11"/>
      <c r="G16" s="11"/>
      <c r="H16" s="11"/>
      <c r="I16" s="11"/>
      <c r="J16" s="11"/>
      <c r="K16" s="30">
        <f t="shared" si="0"/>
        <v>12.64516129032258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45</v>
      </c>
      <c r="G17" s="11">
        <v>4</v>
      </c>
      <c r="H17" s="11">
        <v>322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7.1555555555555559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24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32</v>
      </c>
      <c r="D36" s="8">
        <v>416</v>
      </c>
      <c r="E36" s="8">
        <v>0</v>
      </c>
      <c r="F36" s="8">
        <v>45</v>
      </c>
      <c r="G36" s="8">
        <v>4</v>
      </c>
      <c r="H36" s="8">
        <v>322</v>
      </c>
      <c r="I36" s="8">
        <v>0</v>
      </c>
      <c r="J36" s="8">
        <v>0</v>
      </c>
      <c r="K36" s="30">
        <f t="shared" si="0"/>
        <v>13</v>
      </c>
      <c r="L36" s="31">
        <f t="shared" si="1"/>
        <v>0</v>
      </c>
      <c r="M36" s="30">
        <f t="shared" si="2"/>
        <v>7.1555555555555559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6</v>
      </c>
      <c r="D38" s="11">
        <v>49</v>
      </c>
      <c r="E38" s="11"/>
      <c r="F38" s="11"/>
      <c r="G38" s="11"/>
      <c r="H38" s="11"/>
      <c r="I38" s="11"/>
      <c r="J38" s="11"/>
      <c r="K38" s="30">
        <f t="shared" si="0"/>
        <v>8.1666666666666661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19</v>
      </c>
      <c r="E39" s="11"/>
      <c r="F39" s="11"/>
      <c r="G39" s="11"/>
      <c r="H39" s="11"/>
      <c r="I39" s="11"/>
      <c r="J39" s="11"/>
      <c r="K39" s="30">
        <f t="shared" si="0"/>
        <v>19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7</v>
      </c>
      <c r="D40" s="8">
        <v>68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9.7142857142857135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39</v>
      </c>
      <c r="D80" s="8">
        <v>484</v>
      </c>
      <c r="E80" s="8">
        <v>0</v>
      </c>
      <c r="F80" s="8">
        <v>45</v>
      </c>
      <c r="G80" s="8">
        <v>4</v>
      </c>
      <c r="H80" s="8">
        <v>322</v>
      </c>
      <c r="I80" s="8">
        <v>0</v>
      </c>
      <c r="J80" s="8">
        <v>0</v>
      </c>
      <c r="K80" s="30">
        <f t="shared" si="4"/>
        <v>12.410256410256411</v>
      </c>
      <c r="L80" s="31">
        <f t="shared" si="5"/>
        <v>0</v>
      </c>
      <c r="M80" s="30">
        <f t="shared" si="6"/>
        <v>7.1555555555555559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13</v>
      </c>
      <c r="D83" s="11">
        <v>134</v>
      </c>
      <c r="E83" s="11"/>
      <c r="F83" s="11"/>
      <c r="G83" s="11"/>
      <c r="H83" s="11"/>
      <c r="I83" s="11"/>
      <c r="J83" s="11"/>
      <c r="K83" s="30">
        <f t="shared" si="4"/>
        <v>10.307692307692308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13</v>
      </c>
      <c r="D86" s="8">
        <v>134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10.307692307692308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61</v>
      </c>
      <c r="D88" s="11">
        <v>713</v>
      </c>
      <c r="E88" s="11">
        <v>1</v>
      </c>
      <c r="F88" s="11">
        <v>27</v>
      </c>
      <c r="G88" s="11">
        <v>2</v>
      </c>
      <c r="H88" s="11">
        <v>203</v>
      </c>
      <c r="I88" s="11"/>
      <c r="J88" s="11"/>
      <c r="K88" s="30">
        <f t="shared" si="4"/>
        <v>11.688524590163935</v>
      </c>
      <c r="L88" s="31">
        <f t="shared" si="5"/>
        <v>1.6129032258064516E-2</v>
      </c>
      <c r="M88" s="30">
        <f t="shared" si="6"/>
        <v>7.5185185185185182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61</v>
      </c>
      <c r="D91" s="8">
        <v>713</v>
      </c>
      <c r="E91" s="8">
        <v>1</v>
      </c>
      <c r="F91" s="8">
        <v>27</v>
      </c>
      <c r="G91" s="8">
        <v>2</v>
      </c>
      <c r="H91" s="8">
        <v>203</v>
      </c>
      <c r="I91" s="8">
        <v>0</v>
      </c>
      <c r="J91" s="8">
        <v>0</v>
      </c>
      <c r="K91" s="30">
        <f t="shared" si="4"/>
        <v>11.688524590163935</v>
      </c>
      <c r="L91" s="31">
        <f t="shared" si="5"/>
        <v>1.6129032258064516E-2</v>
      </c>
      <c r="M91" s="30">
        <f t="shared" si="6"/>
        <v>7.5185185185185182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3</v>
      </c>
      <c r="D93" s="11">
        <v>92</v>
      </c>
      <c r="E93" s="11"/>
      <c r="F93" s="11">
        <v>1</v>
      </c>
      <c r="G93" s="11"/>
      <c r="H93" s="11">
        <v>86</v>
      </c>
      <c r="I93" s="11"/>
      <c r="J93" s="11"/>
      <c r="K93" s="30">
        <f t="shared" si="4"/>
        <v>30.666666666666668</v>
      </c>
      <c r="L93" s="31">
        <f t="shared" si="5"/>
        <v>0</v>
      </c>
      <c r="M93" s="30">
        <f t="shared" si="6"/>
        <v>86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3</v>
      </c>
      <c r="D95" s="8">
        <v>92</v>
      </c>
      <c r="E95" s="8">
        <v>0</v>
      </c>
      <c r="F95" s="8">
        <v>1</v>
      </c>
      <c r="G95" s="8">
        <v>0</v>
      </c>
      <c r="H95" s="8">
        <v>86</v>
      </c>
      <c r="I95" s="8">
        <v>0</v>
      </c>
      <c r="J95" s="8">
        <v>0</v>
      </c>
      <c r="K95" s="30">
        <f t="shared" si="4"/>
        <v>30.666666666666668</v>
      </c>
      <c r="L95" s="31">
        <f t="shared" si="5"/>
        <v>0</v>
      </c>
      <c r="M95" s="30">
        <f t="shared" si="6"/>
        <v>86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52</v>
      </c>
      <c r="D101" s="11">
        <v>731</v>
      </c>
      <c r="E101" s="11"/>
      <c r="F101" s="11">
        <v>44</v>
      </c>
      <c r="G101" s="11">
        <v>14</v>
      </c>
      <c r="H101" s="11">
        <v>784</v>
      </c>
      <c r="I101" s="11"/>
      <c r="J101" s="11"/>
      <c r="K101" s="30">
        <f t="shared" si="4"/>
        <v>14.057692307692308</v>
      </c>
      <c r="L101" s="31">
        <f t="shared" si="5"/>
        <v>0</v>
      </c>
      <c r="M101" s="30">
        <f t="shared" si="6"/>
        <v>17.818181818181817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52</v>
      </c>
      <c r="D104" s="8">
        <v>731</v>
      </c>
      <c r="E104" s="8">
        <v>0</v>
      </c>
      <c r="F104" s="8">
        <v>44</v>
      </c>
      <c r="G104" s="8">
        <v>14</v>
      </c>
      <c r="H104" s="8">
        <v>784</v>
      </c>
      <c r="I104" s="8">
        <v>0</v>
      </c>
      <c r="J104" s="8">
        <v>0</v>
      </c>
      <c r="K104" s="30">
        <f t="shared" si="4"/>
        <v>14.057692307692308</v>
      </c>
      <c r="L104" s="31">
        <f t="shared" si="5"/>
        <v>0</v>
      </c>
      <c r="M104" s="30">
        <f t="shared" si="6"/>
        <v>17.818181818181817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42</v>
      </c>
      <c r="D106" s="11">
        <v>635</v>
      </c>
      <c r="E106" s="11"/>
      <c r="F106" s="11">
        <v>8</v>
      </c>
      <c r="G106" s="11">
        <v>1</v>
      </c>
      <c r="H106" s="11">
        <v>152</v>
      </c>
      <c r="I106" s="11"/>
      <c r="J106" s="11"/>
      <c r="K106" s="30">
        <f t="shared" si="4"/>
        <v>15.119047619047619</v>
      </c>
      <c r="L106" s="31">
        <f t="shared" si="5"/>
        <v>0</v>
      </c>
      <c r="M106" s="30">
        <f t="shared" si="6"/>
        <v>19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42</v>
      </c>
      <c r="D108" s="8">
        <v>635</v>
      </c>
      <c r="E108" s="8">
        <v>0</v>
      </c>
      <c r="F108" s="8">
        <v>8</v>
      </c>
      <c r="G108" s="8">
        <v>1</v>
      </c>
      <c r="H108" s="8">
        <v>152</v>
      </c>
      <c r="I108" s="8">
        <v>0</v>
      </c>
      <c r="J108" s="8">
        <v>0</v>
      </c>
      <c r="K108" s="30">
        <f t="shared" si="4"/>
        <v>15.119047619047619</v>
      </c>
      <c r="L108" s="31">
        <f t="shared" si="5"/>
        <v>0</v>
      </c>
      <c r="M108" s="30">
        <f t="shared" si="6"/>
        <v>19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</v>
      </c>
      <c r="D110" s="11">
        <v>53</v>
      </c>
      <c r="E110" s="11"/>
      <c r="F110" s="11"/>
      <c r="G110" s="11"/>
      <c r="H110" s="11"/>
      <c r="I110" s="11"/>
      <c r="J110" s="11"/>
      <c r="K110" s="30">
        <f t="shared" si="4"/>
        <v>10.6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</v>
      </c>
      <c r="D113" s="8">
        <v>53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10.6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7</v>
      </c>
      <c r="D115" s="11">
        <v>44</v>
      </c>
      <c r="E115" s="11"/>
      <c r="F115" s="11"/>
      <c r="G115" s="11"/>
      <c r="H115" s="11"/>
      <c r="I115" s="11"/>
      <c r="J115" s="11"/>
      <c r="K115" s="30">
        <f t="shared" si="4"/>
        <v>6.2857142857142856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15</v>
      </c>
      <c r="D117" s="11">
        <v>238</v>
      </c>
      <c r="E117" s="11">
        <v>1</v>
      </c>
      <c r="F117" s="11">
        <v>5</v>
      </c>
      <c r="G117" s="11"/>
      <c r="H117" s="11">
        <v>34</v>
      </c>
      <c r="I117" s="11"/>
      <c r="J117" s="11"/>
      <c r="K117" s="30">
        <f t="shared" si="4"/>
        <v>15.866666666666667</v>
      </c>
      <c r="L117" s="31">
        <f t="shared" si="5"/>
        <v>6.25E-2</v>
      </c>
      <c r="M117" s="30">
        <f t="shared" si="6"/>
        <v>6.8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22</v>
      </c>
      <c r="D120" s="8">
        <v>282</v>
      </c>
      <c r="E120" s="8">
        <v>1</v>
      </c>
      <c r="F120" s="8">
        <v>5</v>
      </c>
      <c r="G120" s="8">
        <v>0</v>
      </c>
      <c r="H120" s="8">
        <v>34</v>
      </c>
      <c r="I120" s="8">
        <v>0</v>
      </c>
      <c r="J120" s="8">
        <v>0</v>
      </c>
      <c r="K120" s="30">
        <f t="shared" si="4"/>
        <v>12.818181818181818</v>
      </c>
      <c r="L120" s="31">
        <f t="shared" si="5"/>
        <v>4.3478260869565216E-2</v>
      </c>
      <c r="M120" s="30">
        <f t="shared" si="6"/>
        <v>6.8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46</v>
      </c>
      <c r="D122" s="11">
        <v>567</v>
      </c>
      <c r="E122" s="11"/>
      <c r="F122" s="11">
        <v>4</v>
      </c>
      <c r="G122" s="11"/>
      <c r="H122" s="11">
        <v>53</v>
      </c>
      <c r="I122" s="11"/>
      <c r="J122" s="11"/>
      <c r="K122" s="30">
        <f t="shared" si="4"/>
        <v>12.326086956521738</v>
      </c>
      <c r="L122" s="31">
        <f t="shared" si="5"/>
        <v>0</v>
      </c>
      <c r="M122" s="30">
        <f t="shared" si="6"/>
        <v>13.25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46</v>
      </c>
      <c r="D125" s="8">
        <v>567</v>
      </c>
      <c r="E125" s="8">
        <v>0</v>
      </c>
      <c r="F125" s="8">
        <v>4</v>
      </c>
      <c r="G125" s="8">
        <v>0</v>
      </c>
      <c r="H125" s="8">
        <v>53</v>
      </c>
      <c r="I125" s="8">
        <v>0</v>
      </c>
      <c r="J125" s="8">
        <v>0</v>
      </c>
      <c r="K125" s="30">
        <f t="shared" si="4"/>
        <v>12.326086956521738</v>
      </c>
      <c r="L125" s="31">
        <f t="shared" si="5"/>
        <v>0</v>
      </c>
      <c r="M125" s="30">
        <f t="shared" si="6"/>
        <v>13.25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14</v>
      </c>
      <c r="D127" s="11">
        <v>216</v>
      </c>
      <c r="E127" s="11"/>
      <c r="F127" s="11"/>
      <c r="G127" s="11"/>
      <c r="H127" s="11"/>
      <c r="I127" s="11"/>
      <c r="J127" s="11"/>
      <c r="K127" s="30">
        <f t="shared" si="4"/>
        <v>15.428571428571429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44</v>
      </c>
      <c r="D128" s="11">
        <v>465</v>
      </c>
      <c r="E128" s="11">
        <v>1</v>
      </c>
      <c r="F128" s="11"/>
      <c r="G128" s="11"/>
      <c r="H128" s="11"/>
      <c r="I128" s="11"/>
      <c r="J128" s="11"/>
      <c r="K128" s="30">
        <f t="shared" si="4"/>
        <v>10.568181818181818</v>
      </c>
      <c r="L128" s="31">
        <f t="shared" si="5"/>
        <v>2.2222222222222223E-2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68</v>
      </c>
      <c r="D129" s="11">
        <v>988</v>
      </c>
      <c r="E129" s="11"/>
      <c r="F129" s="11"/>
      <c r="G129" s="11"/>
      <c r="H129" s="11"/>
      <c r="I129" s="11"/>
      <c r="J129" s="11"/>
      <c r="K129" s="30">
        <f t="shared" si="4"/>
        <v>14.529411764705882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12</v>
      </c>
      <c r="G130" s="11">
        <v>1</v>
      </c>
      <c r="H130" s="11">
        <v>186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15.5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126</v>
      </c>
      <c r="D137" s="8">
        <v>1669</v>
      </c>
      <c r="E137" s="8">
        <v>1</v>
      </c>
      <c r="F137" s="8">
        <v>12</v>
      </c>
      <c r="G137" s="8">
        <v>1</v>
      </c>
      <c r="H137" s="8">
        <v>186</v>
      </c>
      <c r="I137" s="8">
        <v>0</v>
      </c>
      <c r="J137" s="8">
        <v>0</v>
      </c>
      <c r="K137" s="30">
        <f t="shared" si="4"/>
        <v>13.246031746031745</v>
      </c>
      <c r="L137" s="31">
        <f t="shared" si="5"/>
        <v>7.874015748031496E-3</v>
      </c>
      <c r="M137" s="30">
        <f t="shared" si="6"/>
        <v>15.5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16</v>
      </c>
      <c r="D139" s="11">
        <v>191</v>
      </c>
      <c r="E139" s="11"/>
      <c r="F139" s="11">
        <v>1</v>
      </c>
      <c r="G139" s="11"/>
      <c r="H139" s="11">
        <v>24</v>
      </c>
      <c r="I139" s="11"/>
      <c r="J139" s="11"/>
      <c r="K139" s="30">
        <f t="shared" si="4"/>
        <v>11.9375</v>
      </c>
      <c r="L139" s="31">
        <f t="shared" si="5"/>
        <v>0</v>
      </c>
      <c r="M139" s="30">
        <f t="shared" si="6"/>
        <v>24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16</v>
      </c>
      <c r="D141" s="8">
        <v>191</v>
      </c>
      <c r="E141" s="8">
        <v>0</v>
      </c>
      <c r="F141" s="8">
        <v>1</v>
      </c>
      <c r="G141" s="8">
        <v>0</v>
      </c>
      <c r="H141" s="8">
        <v>24</v>
      </c>
      <c r="I141" s="8">
        <v>0</v>
      </c>
      <c r="J141" s="8">
        <v>0</v>
      </c>
      <c r="K141" s="30">
        <f t="shared" si="9"/>
        <v>11.9375</v>
      </c>
      <c r="L141" s="31">
        <f t="shared" si="10"/>
        <v>0</v>
      </c>
      <c r="M141" s="30">
        <f t="shared" si="11"/>
        <v>24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10</v>
      </c>
      <c r="E143" s="11"/>
      <c r="F143" s="11"/>
      <c r="G143" s="11"/>
      <c r="H143" s="11"/>
      <c r="I143" s="11"/>
      <c r="J143" s="11"/>
      <c r="K143" s="30">
        <f t="shared" si="9"/>
        <v>10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18</v>
      </c>
      <c r="D144" s="11">
        <v>223</v>
      </c>
      <c r="E144" s="11"/>
      <c r="F144" s="11"/>
      <c r="G144" s="11"/>
      <c r="H144" s="11"/>
      <c r="I144" s="11"/>
      <c r="J144" s="11"/>
      <c r="K144" s="30">
        <f t="shared" si="9"/>
        <v>12.388888888888889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24</v>
      </c>
      <c r="D145" s="11">
        <v>316</v>
      </c>
      <c r="E145" s="11">
        <v>1</v>
      </c>
      <c r="F145" s="11">
        <v>15</v>
      </c>
      <c r="G145" s="11">
        <v>1</v>
      </c>
      <c r="H145" s="11">
        <v>31</v>
      </c>
      <c r="I145" s="11"/>
      <c r="J145" s="11"/>
      <c r="K145" s="30">
        <f t="shared" si="9"/>
        <v>13.166666666666666</v>
      </c>
      <c r="L145" s="31">
        <f t="shared" si="10"/>
        <v>0.04</v>
      </c>
      <c r="M145" s="30">
        <f t="shared" si="11"/>
        <v>2.0666666666666669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43</v>
      </c>
      <c r="D148" s="8">
        <v>549</v>
      </c>
      <c r="E148" s="8">
        <v>1</v>
      </c>
      <c r="F148" s="8">
        <v>15</v>
      </c>
      <c r="G148" s="8">
        <v>1</v>
      </c>
      <c r="H148" s="8">
        <v>31</v>
      </c>
      <c r="I148" s="8">
        <v>0</v>
      </c>
      <c r="J148" s="8">
        <v>0</v>
      </c>
      <c r="K148" s="30">
        <f t="shared" si="9"/>
        <v>12.767441860465116</v>
      </c>
      <c r="L148" s="31">
        <f t="shared" si="10"/>
        <v>2.2727272727272728E-2</v>
      </c>
      <c r="M148" s="30">
        <f t="shared" si="11"/>
        <v>2.0666666666666669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113</v>
      </c>
      <c r="D150" s="11">
        <v>1715</v>
      </c>
      <c r="E150" s="11">
        <v>3</v>
      </c>
      <c r="F150" s="11"/>
      <c r="G150" s="11"/>
      <c r="H150" s="11"/>
      <c r="I150" s="11"/>
      <c r="J150" s="11"/>
      <c r="K150" s="30">
        <f t="shared" si="9"/>
        <v>15.176991150442477</v>
      </c>
      <c r="L150" s="31">
        <f t="shared" si="10"/>
        <v>2.5862068965517241E-2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41</v>
      </c>
      <c r="G151" s="11">
        <v>7</v>
      </c>
      <c r="H151" s="11">
        <v>610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14.878048780487806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29</v>
      </c>
      <c r="D152" s="11">
        <v>327</v>
      </c>
      <c r="E152" s="11"/>
      <c r="F152" s="11">
        <v>2</v>
      </c>
      <c r="G152" s="11">
        <v>1</v>
      </c>
      <c r="H152" s="11">
        <v>23</v>
      </c>
      <c r="I152" s="11"/>
      <c r="J152" s="11"/>
      <c r="K152" s="30">
        <f t="shared" si="9"/>
        <v>11.275862068965518</v>
      </c>
      <c r="L152" s="31">
        <f t="shared" si="10"/>
        <v>0</v>
      </c>
      <c r="M152" s="30">
        <f t="shared" si="11"/>
        <v>11.5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8</v>
      </c>
      <c r="D155" s="11">
        <v>172</v>
      </c>
      <c r="E155" s="11"/>
      <c r="F155" s="11"/>
      <c r="G155" s="11"/>
      <c r="H155" s="11"/>
      <c r="I155" s="11"/>
      <c r="J155" s="11"/>
      <c r="K155" s="30">
        <f t="shared" si="9"/>
        <v>21.5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8</v>
      </c>
      <c r="E157" s="11"/>
      <c r="F157" s="11"/>
      <c r="G157" s="11"/>
      <c r="H157" s="11"/>
      <c r="I157" s="11"/>
      <c r="J157" s="11"/>
      <c r="K157" s="30">
        <f t="shared" si="9"/>
        <v>8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151</v>
      </c>
      <c r="D171" s="8">
        <v>2222</v>
      </c>
      <c r="E171" s="8">
        <v>3</v>
      </c>
      <c r="F171" s="8">
        <v>43</v>
      </c>
      <c r="G171" s="8">
        <v>8</v>
      </c>
      <c r="H171" s="8">
        <v>633</v>
      </c>
      <c r="I171" s="8">
        <v>0</v>
      </c>
      <c r="J171" s="8">
        <v>0</v>
      </c>
      <c r="K171" s="30">
        <f t="shared" si="9"/>
        <v>14.715231788079469</v>
      </c>
      <c r="L171" s="31">
        <f t="shared" si="10"/>
        <v>1.948051948051948E-2</v>
      </c>
      <c r="M171" s="30">
        <f t="shared" si="11"/>
        <v>14.720930232558139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12</v>
      </c>
      <c r="D173" s="11">
        <v>170</v>
      </c>
      <c r="E173" s="11"/>
      <c r="F173" s="11"/>
      <c r="G173" s="11"/>
      <c r="H173" s="11"/>
      <c r="I173" s="11"/>
      <c r="J173" s="11"/>
      <c r="K173" s="30">
        <f t="shared" si="9"/>
        <v>14.166666666666666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12</v>
      </c>
      <c r="D175" s="8">
        <v>170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14.166666666666666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26</v>
      </c>
      <c r="D177" s="11">
        <v>291</v>
      </c>
      <c r="E177" s="11">
        <v>1</v>
      </c>
      <c r="F177" s="11"/>
      <c r="G177" s="11"/>
      <c r="H177" s="11"/>
      <c r="I177" s="11"/>
      <c r="J177" s="11"/>
      <c r="K177" s="30">
        <f t="shared" si="9"/>
        <v>11.192307692307692</v>
      </c>
      <c r="L177" s="31">
        <f t="shared" si="10"/>
        <v>3.7037037037037035E-2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26</v>
      </c>
      <c r="D180" s="8">
        <v>291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11.192307692307692</v>
      </c>
      <c r="L180" s="31">
        <f t="shared" si="10"/>
        <v>3.7037037037037035E-2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4</v>
      </c>
      <c r="D182" s="11">
        <v>45</v>
      </c>
      <c r="E182" s="11"/>
      <c r="F182" s="11"/>
      <c r="G182" s="11"/>
      <c r="H182" s="11"/>
      <c r="I182" s="11"/>
      <c r="J182" s="11"/>
      <c r="K182" s="30">
        <f t="shared" si="9"/>
        <v>11.25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65</v>
      </c>
      <c r="D183" s="11">
        <v>1031</v>
      </c>
      <c r="E183" s="11"/>
      <c r="F183" s="11"/>
      <c r="G183" s="11"/>
      <c r="H183" s="11"/>
      <c r="I183" s="11"/>
      <c r="J183" s="11"/>
      <c r="K183" s="30">
        <f t="shared" si="9"/>
        <v>15.861538461538462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69</v>
      </c>
      <c r="D187" s="8">
        <v>1076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15.594202898550725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687</v>
      </c>
      <c r="D188" s="8">
        <v>9375</v>
      </c>
      <c r="E188" s="8">
        <v>8</v>
      </c>
      <c r="F188" s="8">
        <v>160</v>
      </c>
      <c r="G188" s="8">
        <v>27</v>
      </c>
      <c r="H188" s="8">
        <v>2186</v>
      </c>
      <c r="I188" s="8">
        <v>0</v>
      </c>
      <c r="J188" s="8">
        <v>0</v>
      </c>
      <c r="K188" s="30">
        <f t="shared" si="9"/>
        <v>13.646288209606986</v>
      </c>
      <c r="L188" s="31">
        <f t="shared" si="10"/>
        <v>1.1510791366906475E-2</v>
      </c>
      <c r="M188" s="30">
        <f t="shared" si="11"/>
        <v>13.6625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25</v>
      </c>
      <c r="E191" s="11"/>
      <c r="F191" s="11"/>
      <c r="G191" s="11"/>
      <c r="H191" s="11"/>
      <c r="I191" s="11"/>
      <c r="J191" s="11"/>
      <c r="K191" s="30">
        <f t="shared" si="9"/>
        <v>12.5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11</v>
      </c>
      <c r="E192" s="11">
        <v>1</v>
      </c>
      <c r="F192" s="11"/>
      <c r="G192" s="11"/>
      <c r="H192" s="11"/>
      <c r="I192" s="11"/>
      <c r="J192" s="11"/>
      <c r="K192" s="30">
        <f t="shared" si="9"/>
        <v>5.5</v>
      </c>
      <c r="L192" s="31">
        <f t="shared" si="10"/>
        <v>0.33333333333333331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</v>
      </c>
      <c r="D193" s="11">
        <v>19</v>
      </c>
      <c r="E193" s="11"/>
      <c r="F193" s="11"/>
      <c r="G193" s="11"/>
      <c r="H193" s="11"/>
      <c r="I193" s="11"/>
      <c r="J193" s="11"/>
      <c r="K193" s="30">
        <f t="shared" si="9"/>
        <v>9.5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6</v>
      </c>
      <c r="D196" s="8">
        <v>55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9.1666666666666661</v>
      </c>
      <c r="L196" s="31">
        <f t="shared" si="10"/>
        <v>0.14285714285714285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30</v>
      </c>
      <c r="D198" s="11">
        <v>403</v>
      </c>
      <c r="E198" s="11">
        <v>1</v>
      </c>
      <c r="F198" s="11"/>
      <c r="G198" s="11"/>
      <c r="H198" s="11"/>
      <c r="I198" s="11"/>
      <c r="J198" s="11"/>
      <c r="K198" s="30">
        <f t="shared" si="9"/>
        <v>13.433333333333334</v>
      </c>
      <c r="L198" s="31">
        <f t="shared" si="10"/>
        <v>3.2258064516129031E-2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30</v>
      </c>
      <c r="D200" s="8">
        <v>403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13.433333333333334</v>
      </c>
      <c r="L200" s="31">
        <f t="shared" si="10"/>
        <v>3.2258064516129031E-2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12</v>
      </c>
      <c r="D202" s="11">
        <v>95</v>
      </c>
      <c r="E202" s="11"/>
      <c r="F202" s="11"/>
      <c r="G202" s="11"/>
      <c r="H202" s="11"/>
      <c r="I202" s="11"/>
      <c r="J202" s="11"/>
      <c r="K202" s="30">
        <f t="shared" si="9"/>
        <v>7.916666666666667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14</v>
      </c>
      <c r="D203" s="11">
        <v>175</v>
      </c>
      <c r="E203" s="11"/>
      <c r="F203" s="11">
        <v>2</v>
      </c>
      <c r="G203" s="11"/>
      <c r="H203" s="11">
        <v>34</v>
      </c>
      <c r="I203" s="11"/>
      <c r="J203" s="11"/>
      <c r="K203" s="30">
        <f t="shared" si="9"/>
        <v>12.5</v>
      </c>
      <c r="L203" s="31">
        <f t="shared" si="10"/>
        <v>0</v>
      </c>
      <c r="M203" s="30">
        <f t="shared" si="11"/>
        <v>17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26</v>
      </c>
      <c r="D206" s="8">
        <v>270</v>
      </c>
      <c r="E206" s="8">
        <v>0</v>
      </c>
      <c r="F206" s="8">
        <v>2</v>
      </c>
      <c r="G206" s="8">
        <v>0</v>
      </c>
      <c r="H206" s="8">
        <v>34</v>
      </c>
      <c r="I206" s="8">
        <v>0</v>
      </c>
      <c r="J206" s="8">
        <v>0</v>
      </c>
      <c r="K206" s="30">
        <f t="shared" si="13"/>
        <v>10.384615384615385</v>
      </c>
      <c r="L206" s="31">
        <f t="shared" si="14"/>
        <v>0</v>
      </c>
      <c r="M206" s="30">
        <f t="shared" si="15"/>
        <v>17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</v>
      </c>
      <c r="D208" s="11">
        <v>100</v>
      </c>
      <c r="E208" s="11"/>
      <c r="F208" s="11"/>
      <c r="G208" s="11"/>
      <c r="H208" s="11"/>
      <c r="I208" s="11"/>
      <c r="J208" s="11"/>
      <c r="K208" s="30">
        <f t="shared" si="13"/>
        <v>20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</v>
      </c>
      <c r="D210" s="8">
        <v>100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20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31</v>
      </c>
      <c r="D221" s="11">
        <v>384</v>
      </c>
      <c r="E221" s="11">
        <v>1</v>
      </c>
      <c r="F221" s="11"/>
      <c r="G221" s="11"/>
      <c r="H221" s="11"/>
      <c r="I221" s="11"/>
      <c r="J221" s="11"/>
      <c r="K221" s="30">
        <f t="shared" si="13"/>
        <v>12.387096774193548</v>
      </c>
      <c r="L221" s="31">
        <f t="shared" si="14"/>
        <v>3.125E-2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4</v>
      </c>
      <c r="D222" s="11">
        <v>45</v>
      </c>
      <c r="E222" s="11"/>
      <c r="F222" s="11"/>
      <c r="G222" s="11"/>
      <c r="H222" s="11"/>
      <c r="I222" s="11"/>
      <c r="J222" s="11"/>
      <c r="K222" s="30">
        <f t="shared" si="13"/>
        <v>11.25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35</v>
      </c>
      <c r="D225" s="8">
        <v>429</v>
      </c>
      <c r="E225" s="8">
        <v>1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12.257142857142858</v>
      </c>
      <c r="L225" s="31">
        <f t="shared" si="14"/>
        <v>2.7777777777777776E-2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6</v>
      </c>
      <c r="D227" s="11">
        <v>89</v>
      </c>
      <c r="E227" s="11"/>
      <c r="F227" s="11">
        <v>1</v>
      </c>
      <c r="G227" s="11"/>
      <c r="H227" s="11">
        <v>12</v>
      </c>
      <c r="I227" s="11"/>
      <c r="J227" s="11"/>
      <c r="K227" s="30">
        <f t="shared" si="13"/>
        <v>14.833333333333334</v>
      </c>
      <c r="L227" s="31">
        <f t="shared" si="14"/>
        <v>0</v>
      </c>
      <c r="M227" s="30">
        <f t="shared" si="15"/>
        <v>12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6</v>
      </c>
      <c r="D229" s="8">
        <v>89</v>
      </c>
      <c r="E229" s="8">
        <v>0</v>
      </c>
      <c r="F229" s="8">
        <v>1</v>
      </c>
      <c r="G229" s="8">
        <v>0</v>
      </c>
      <c r="H229" s="8">
        <v>12</v>
      </c>
      <c r="I229" s="8">
        <v>0</v>
      </c>
      <c r="J229" s="8">
        <v>0</v>
      </c>
      <c r="K229" s="30">
        <f t="shared" si="13"/>
        <v>14.833333333333334</v>
      </c>
      <c r="L229" s="31">
        <f t="shared" si="14"/>
        <v>0</v>
      </c>
      <c r="M229" s="30">
        <f t="shared" si="15"/>
        <v>12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12</v>
      </c>
      <c r="D231" s="11">
        <v>140</v>
      </c>
      <c r="E231" s="11"/>
      <c r="F231" s="11"/>
      <c r="G231" s="11"/>
      <c r="H231" s="11"/>
      <c r="I231" s="11"/>
      <c r="J231" s="11"/>
      <c r="K231" s="30">
        <f t="shared" si="13"/>
        <v>11.666666666666666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12</v>
      </c>
      <c r="D233" s="8">
        <v>140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11.666666666666666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11</v>
      </c>
      <c r="D235" s="11">
        <v>99</v>
      </c>
      <c r="E235" s="11"/>
      <c r="F235" s="11"/>
      <c r="G235" s="11"/>
      <c r="H235" s="11"/>
      <c r="I235" s="11"/>
      <c r="J235" s="11"/>
      <c r="K235" s="30">
        <f t="shared" si="13"/>
        <v>9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11</v>
      </c>
      <c r="D237" s="8">
        <v>99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131</v>
      </c>
      <c r="D242" s="8">
        <v>1585</v>
      </c>
      <c r="E242" s="8">
        <v>3</v>
      </c>
      <c r="F242" s="8">
        <v>3</v>
      </c>
      <c r="G242" s="8">
        <v>0</v>
      </c>
      <c r="H242" s="8">
        <v>46</v>
      </c>
      <c r="I242" s="8">
        <v>0</v>
      </c>
      <c r="J242" s="8">
        <v>0</v>
      </c>
      <c r="K242" s="30">
        <f t="shared" si="13"/>
        <v>12.099236641221374</v>
      </c>
      <c r="L242" s="31">
        <f t="shared" si="14"/>
        <v>2.2388059701492536E-2</v>
      </c>
      <c r="M242" s="30">
        <f t="shared" si="15"/>
        <v>15.333333333333334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7</v>
      </c>
      <c r="D263" s="11">
        <v>117</v>
      </c>
      <c r="E263" s="11"/>
      <c r="F263" s="11"/>
      <c r="G263" s="11"/>
      <c r="H263" s="11"/>
      <c r="I263" s="11"/>
      <c r="J263" s="11"/>
      <c r="K263" s="30">
        <f t="shared" si="13"/>
        <v>16.714285714285715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7</v>
      </c>
      <c r="D265" s="8">
        <v>117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16.714285714285715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7</v>
      </c>
      <c r="D269" s="8">
        <v>117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16.714285714285715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864</v>
      </c>
      <c r="D270" s="8">
        <v>11561</v>
      </c>
      <c r="E270" s="8">
        <v>11</v>
      </c>
      <c r="F270" s="8">
        <v>208</v>
      </c>
      <c r="G270" s="8">
        <v>31</v>
      </c>
      <c r="H270" s="8">
        <v>2554</v>
      </c>
      <c r="I270" s="8">
        <v>0</v>
      </c>
      <c r="J270" s="8">
        <v>0</v>
      </c>
      <c r="K270" s="30">
        <f t="shared" si="17"/>
        <v>13.380787037037036</v>
      </c>
      <c r="L270" s="31">
        <f t="shared" si="18"/>
        <v>1.2571428571428572E-2</v>
      </c>
      <c r="M270" s="30">
        <f t="shared" si="19"/>
        <v>12.278846153846153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16:34:49&amp;R&amp;8&amp;P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332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333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334</v>
      </c>
      <c r="B12" s="7" t="s">
        <v>335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25</v>
      </c>
      <c r="D16" s="11">
        <v>326</v>
      </c>
      <c r="E16" s="11"/>
      <c r="F16" s="11"/>
      <c r="G16" s="11"/>
      <c r="H16" s="11"/>
      <c r="I16" s="11"/>
      <c r="J16" s="11"/>
      <c r="K16" s="30">
        <f t="shared" si="0"/>
        <v>13.04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15</v>
      </c>
      <c r="G17" s="11">
        <v>4</v>
      </c>
      <c r="H17" s="11">
        <v>247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16.466666666666665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24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26</v>
      </c>
      <c r="D36" s="8">
        <v>350</v>
      </c>
      <c r="E36" s="8">
        <v>0</v>
      </c>
      <c r="F36" s="8">
        <v>15</v>
      </c>
      <c r="G36" s="8">
        <v>4</v>
      </c>
      <c r="H36" s="8">
        <v>247</v>
      </c>
      <c r="I36" s="8">
        <v>0</v>
      </c>
      <c r="J36" s="8">
        <v>0</v>
      </c>
      <c r="K36" s="30">
        <f t="shared" si="0"/>
        <v>13.461538461538462</v>
      </c>
      <c r="L36" s="31">
        <f t="shared" si="1"/>
        <v>0</v>
      </c>
      <c r="M36" s="30">
        <f t="shared" si="2"/>
        <v>16.466666666666665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26</v>
      </c>
      <c r="D80" s="8">
        <v>350</v>
      </c>
      <c r="E80" s="8">
        <v>0</v>
      </c>
      <c r="F80" s="8">
        <v>15</v>
      </c>
      <c r="G80" s="8">
        <v>4</v>
      </c>
      <c r="H80" s="8">
        <v>247</v>
      </c>
      <c r="I80" s="8">
        <v>0</v>
      </c>
      <c r="J80" s="8">
        <v>0</v>
      </c>
      <c r="K80" s="30">
        <f t="shared" si="4"/>
        <v>13.461538461538462</v>
      </c>
      <c r="L80" s="31">
        <f t="shared" si="5"/>
        <v>0</v>
      </c>
      <c r="M80" s="30">
        <f t="shared" si="6"/>
        <v>16.466666666666665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11</v>
      </c>
      <c r="D83" s="11">
        <v>110</v>
      </c>
      <c r="E83" s="11"/>
      <c r="F83" s="11"/>
      <c r="G83" s="11"/>
      <c r="H83" s="11"/>
      <c r="I83" s="11"/>
      <c r="J83" s="11"/>
      <c r="K83" s="30">
        <f t="shared" si="4"/>
        <v>10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11</v>
      </c>
      <c r="D86" s="8">
        <v>110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44</v>
      </c>
      <c r="D88" s="11">
        <v>602</v>
      </c>
      <c r="E88" s="11">
        <v>1</v>
      </c>
      <c r="F88" s="11">
        <v>11</v>
      </c>
      <c r="G88" s="11">
        <v>2</v>
      </c>
      <c r="H88" s="11">
        <v>104</v>
      </c>
      <c r="I88" s="11"/>
      <c r="J88" s="11"/>
      <c r="K88" s="30">
        <f t="shared" si="4"/>
        <v>13.681818181818182</v>
      </c>
      <c r="L88" s="31">
        <f t="shared" si="5"/>
        <v>2.2222222222222223E-2</v>
      </c>
      <c r="M88" s="30">
        <f t="shared" si="6"/>
        <v>9.454545454545455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44</v>
      </c>
      <c r="D91" s="8">
        <v>602</v>
      </c>
      <c r="E91" s="8">
        <v>1</v>
      </c>
      <c r="F91" s="8">
        <v>11</v>
      </c>
      <c r="G91" s="8">
        <v>2</v>
      </c>
      <c r="H91" s="8">
        <v>104</v>
      </c>
      <c r="I91" s="8">
        <v>0</v>
      </c>
      <c r="J91" s="8">
        <v>0</v>
      </c>
      <c r="K91" s="30">
        <f t="shared" si="4"/>
        <v>13.681818181818182</v>
      </c>
      <c r="L91" s="31">
        <f t="shared" si="5"/>
        <v>2.2222222222222223E-2</v>
      </c>
      <c r="M91" s="30">
        <f t="shared" si="6"/>
        <v>9.454545454545455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3</v>
      </c>
      <c r="D93" s="11">
        <v>92</v>
      </c>
      <c r="E93" s="11"/>
      <c r="F93" s="11">
        <v>1</v>
      </c>
      <c r="G93" s="11"/>
      <c r="H93" s="11">
        <v>86</v>
      </c>
      <c r="I93" s="11"/>
      <c r="J93" s="11"/>
      <c r="K93" s="30">
        <f t="shared" si="4"/>
        <v>30.666666666666668</v>
      </c>
      <c r="L93" s="31">
        <f t="shared" si="5"/>
        <v>0</v>
      </c>
      <c r="M93" s="30">
        <f t="shared" si="6"/>
        <v>86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3</v>
      </c>
      <c r="D95" s="8">
        <v>92</v>
      </c>
      <c r="E95" s="8">
        <v>0</v>
      </c>
      <c r="F95" s="8">
        <v>1</v>
      </c>
      <c r="G95" s="8">
        <v>0</v>
      </c>
      <c r="H95" s="8">
        <v>86</v>
      </c>
      <c r="I95" s="8">
        <v>0</v>
      </c>
      <c r="J95" s="8">
        <v>0</v>
      </c>
      <c r="K95" s="30">
        <f t="shared" si="4"/>
        <v>30.666666666666668</v>
      </c>
      <c r="L95" s="31">
        <f t="shared" si="5"/>
        <v>0</v>
      </c>
      <c r="M95" s="30">
        <f t="shared" si="6"/>
        <v>86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49</v>
      </c>
      <c r="D101" s="11">
        <v>707</v>
      </c>
      <c r="E101" s="11"/>
      <c r="F101" s="11">
        <v>42</v>
      </c>
      <c r="G101" s="11">
        <v>14</v>
      </c>
      <c r="H101" s="11">
        <v>774</v>
      </c>
      <c r="I101" s="11"/>
      <c r="J101" s="11"/>
      <c r="K101" s="30">
        <f t="shared" si="4"/>
        <v>14.428571428571429</v>
      </c>
      <c r="L101" s="31">
        <f t="shared" si="5"/>
        <v>0</v>
      </c>
      <c r="M101" s="30">
        <f t="shared" si="6"/>
        <v>18.428571428571427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49</v>
      </c>
      <c r="D104" s="8">
        <v>707</v>
      </c>
      <c r="E104" s="8">
        <v>0</v>
      </c>
      <c r="F104" s="8">
        <v>42</v>
      </c>
      <c r="G104" s="8">
        <v>14</v>
      </c>
      <c r="H104" s="8">
        <v>774</v>
      </c>
      <c r="I104" s="8">
        <v>0</v>
      </c>
      <c r="J104" s="8">
        <v>0</v>
      </c>
      <c r="K104" s="30">
        <f t="shared" si="4"/>
        <v>14.428571428571429</v>
      </c>
      <c r="L104" s="31">
        <f t="shared" si="5"/>
        <v>0</v>
      </c>
      <c r="M104" s="30">
        <f t="shared" si="6"/>
        <v>18.428571428571427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32</v>
      </c>
      <c r="D106" s="11">
        <v>460</v>
      </c>
      <c r="E106" s="11"/>
      <c r="F106" s="11">
        <v>8</v>
      </c>
      <c r="G106" s="11">
        <v>1</v>
      </c>
      <c r="H106" s="11">
        <v>152</v>
      </c>
      <c r="I106" s="11"/>
      <c r="J106" s="11"/>
      <c r="K106" s="30">
        <f t="shared" si="4"/>
        <v>14.375</v>
      </c>
      <c r="L106" s="31">
        <f t="shared" si="5"/>
        <v>0</v>
      </c>
      <c r="M106" s="30">
        <f t="shared" si="6"/>
        <v>19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32</v>
      </c>
      <c r="D108" s="8">
        <v>460</v>
      </c>
      <c r="E108" s="8">
        <v>0</v>
      </c>
      <c r="F108" s="8">
        <v>8</v>
      </c>
      <c r="G108" s="8">
        <v>1</v>
      </c>
      <c r="H108" s="8">
        <v>152</v>
      </c>
      <c r="I108" s="8">
        <v>0</v>
      </c>
      <c r="J108" s="8">
        <v>0</v>
      </c>
      <c r="K108" s="30">
        <f t="shared" si="4"/>
        <v>14.375</v>
      </c>
      <c r="L108" s="31">
        <f t="shared" si="5"/>
        <v>0</v>
      </c>
      <c r="M108" s="30">
        <f t="shared" si="6"/>
        <v>19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</v>
      </c>
      <c r="D110" s="11">
        <v>53</v>
      </c>
      <c r="E110" s="11"/>
      <c r="F110" s="11"/>
      <c r="G110" s="11"/>
      <c r="H110" s="11"/>
      <c r="I110" s="11"/>
      <c r="J110" s="11"/>
      <c r="K110" s="30">
        <f t="shared" si="4"/>
        <v>10.6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</v>
      </c>
      <c r="D113" s="8">
        <v>53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10.6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6</v>
      </c>
      <c r="D115" s="11">
        <v>40</v>
      </c>
      <c r="E115" s="11"/>
      <c r="F115" s="11"/>
      <c r="G115" s="11"/>
      <c r="H115" s="11"/>
      <c r="I115" s="11"/>
      <c r="J115" s="11"/>
      <c r="K115" s="30">
        <f t="shared" si="4"/>
        <v>6.666666666666667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14</v>
      </c>
      <c r="D117" s="11">
        <v>233</v>
      </c>
      <c r="E117" s="11">
        <v>1</v>
      </c>
      <c r="F117" s="11">
        <v>1</v>
      </c>
      <c r="G117" s="11"/>
      <c r="H117" s="11">
        <v>14</v>
      </c>
      <c r="I117" s="11"/>
      <c r="J117" s="11"/>
      <c r="K117" s="30">
        <f t="shared" si="4"/>
        <v>16.642857142857142</v>
      </c>
      <c r="L117" s="31">
        <f t="shared" si="5"/>
        <v>6.6666666666666666E-2</v>
      </c>
      <c r="M117" s="30">
        <f t="shared" si="6"/>
        <v>14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20</v>
      </c>
      <c r="D120" s="8">
        <v>273</v>
      </c>
      <c r="E120" s="8">
        <v>1</v>
      </c>
      <c r="F120" s="8">
        <v>1</v>
      </c>
      <c r="G120" s="8">
        <v>0</v>
      </c>
      <c r="H120" s="8">
        <v>14</v>
      </c>
      <c r="I120" s="8">
        <v>0</v>
      </c>
      <c r="J120" s="8">
        <v>0</v>
      </c>
      <c r="K120" s="30">
        <f t="shared" si="4"/>
        <v>13.65</v>
      </c>
      <c r="L120" s="31">
        <f t="shared" si="5"/>
        <v>4.7619047619047616E-2</v>
      </c>
      <c r="M120" s="30">
        <f t="shared" si="6"/>
        <v>14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41</v>
      </c>
      <c r="D122" s="11">
        <v>508</v>
      </c>
      <c r="E122" s="11"/>
      <c r="F122" s="11">
        <v>3</v>
      </c>
      <c r="G122" s="11"/>
      <c r="H122" s="11">
        <v>45</v>
      </c>
      <c r="I122" s="11"/>
      <c r="J122" s="11"/>
      <c r="K122" s="30">
        <f t="shared" si="4"/>
        <v>12.390243902439025</v>
      </c>
      <c r="L122" s="31">
        <f t="shared" si="5"/>
        <v>0</v>
      </c>
      <c r="M122" s="30">
        <f t="shared" si="6"/>
        <v>15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41</v>
      </c>
      <c r="D125" s="8">
        <v>508</v>
      </c>
      <c r="E125" s="8">
        <v>0</v>
      </c>
      <c r="F125" s="8">
        <v>3</v>
      </c>
      <c r="G125" s="8">
        <v>0</v>
      </c>
      <c r="H125" s="8">
        <v>45</v>
      </c>
      <c r="I125" s="8">
        <v>0</v>
      </c>
      <c r="J125" s="8">
        <v>0</v>
      </c>
      <c r="K125" s="30">
        <f t="shared" si="4"/>
        <v>12.390243902439025</v>
      </c>
      <c r="L125" s="31">
        <f t="shared" si="5"/>
        <v>0</v>
      </c>
      <c r="M125" s="30">
        <f t="shared" si="6"/>
        <v>15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11</v>
      </c>
      <c r="D127" s="11">
        <v>178</v>
      </c>
      <c r="E127" s="11"/>
      <c r="F127" s="11"/>
      <c r="G127" s="11"/>
      <c r="H127" s="11"/>
      <c r="I127" s="11"/>
      <c r="J127" s="11"/>
      <c r="K127" s="30">
        <f t="shared" si="4"/>
        <v>16.181818181818183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37</v>
      </c>
      <c r="D128" s="11">
        <v>406</v>
      </c>
      <c r="E128" s="11">
        <v>1</v>
      </c>
      <c r="F128" s="11"/>
      <c r="G128" s="11"/>
      <c r="H128" s="11"/>
      <c r="I128" s="11"/>
      <c r="J128" s="11"/>
      <c r="K128" s="30">
        <f t="shared" si="4"/>
        <v>10.972972972972974</v>
      </c>
      <c r="L128" s="31">
        <f t="shared" si="5"/>
        <v>2.6315789473684209E-2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56</v>
      </c>
      <c r="D129" s="11">
        <v>851</v>
      </c>
      <c r="E129" s="11"/>
      <c r="F129" s="11"/>
      <c r="G129" s="11"/>
      <c r="H129" s="11"/>
      <c r="I129" s="11"/>
      <c r="J129" s="11"/>
      <c r="K129" s="30">
        <f t="shared" si="4"/>
        <v>15.196428571428571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10</v>
      </c>
      <c r="G130" s="11">
        <v>1</v>
      </c>
      <c r="H130" s="11">
        <v>132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13.2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104</v>
      </c>
      <c r="D137" s="8">
        <v>1435</v>
      </c>
      <c r="E137" s="8">
        <v>1</v>
      </c>
      <c r="F137" s="8">
        <v>10</v>
      </c>
      <c r="G137" s="8">
        <v>1</v>
      </c>
      <c r="H137" s="8">
        <v>132</v>
      </c>
      <c r="I137" s="8">
        <v>0</v>
      </c>
      <c r="J137" s="8">
        <v>0</v>
      </c>
      <c r="K137" s="30">
        <f t="shared" si="4"/>
        <v>13.798076923076923</v>
      </c>
      <c r="L137" s="31">
        <f t="shared" si="5"/>
        <v>9.5238095238095247E-3</v>
      </c>
      <c r="M137" s="30">
        <f t="shared" si="6"/>
        <v>13.2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10</v>
      </c>
      <c r="D139" s="11">
        <v>125</v>
      </c>
      <c r="E139" s="11"/>
      <c r="F139" s="11"/>
      <c r="G139" s="11"/>
      <c r="H139" s="11"/>
      <c r="I139" s="11"/>
      <c r="J139" s="11"/>
      <c r="K139" s="30">
        <f t="shared" si="4"/>
        <v>12.5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10</v>
      </c>
      <c r="D141" s="8">
        <v>125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10</v>
      </c>
      <c r="E143" s="11"/>
      <c r="F143" s="11"/>
      <c r="G143" s="11"/>
      <c r="H143" s="11"/>
      <c r="I143" s="11"/>
      <c r="J143" s="11"/>
      <c r="K143" s="30">
        <f t="shared" si="9"/>
        <v>10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17</v>
      </c>
      <c r="D144" s="11">
        <v>210</v>
      </c>
      <c r="E144" s="11"/>
      <c r="F144" s="11"/>
      <c r="G144" s="11"/>
      <c r="H144" s="11"/>
      <c r="I144" s="11"/>
      <c r="J144" s="11"/>
      <c r="K144" s="30">
        <f t="shared" si="9"/>
        <v>12.352941176470589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21</v>
      </c>
      <c r="D145" s="11">
        <v>271</v>
      </c>
      <c r="E145" s="11"/>
      <c r="F145" s="11">
        <v>2</v>
      </c>
      <c r="G145" s="11">
        <v>1</v>
      </c>
      <c r="H145" s="11">
        <v>8</v>
      </c>
      <c r="I145" s="11"/>
      <c r="J145" s="11"/>
      <c r="K145" s="30">
        <f t="shared" si="9"/>
        <v>12.904761904761905</v>
      </c>
      <c r="L145" s="31">
        <f t="shared" si="10"/>
        <v>0</v>
      </c>
      <c r="M145" s="30">
        <f t="shared" si="11"/>
        <v>4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39</v>
      </c>
      <c r="D148" s="8">
        <v>491</v>
      </c>
      <c r="E148" s="8">
        <v>0</v>
      </c>
      <c r="F148" s="8">
        <v>2</v>
      </c>
      <c r="G148" s="8">
        <v>1</v>
      </c>
      <c r="H148" s="8">
        <v>8</v>
      </c>
      <c r="I148" s="8">
        <v>0</v>
      </c>
      <c r="J148" s="8">
        <v>0</v>
      </c>
      <c r="K148" s="30">
        <f t="shared" si="9"/>
        <v>12.589743589743589</v>
      </c>
      <c r="L148" s="31">
        <f t="shared" si="10"/>
        <v>0</v>
      </c>
      <c r="M148" s="30">
        <f t="shared" si="11"/>
        <v>4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56</v>
      </c>
      <c r="D150" s="11">
        <v>894</v>
      </c>
      <c r="E150" s="11">
        <v>2</v>
      </c>
      <c r="F150" s="11"/>
      <c r="G150" s="11"/>
      <c r="H150" s="11"/>
      <c r="I150" s="11"/>
      <c r="J150" s="11"/>
      <c r="K150" s="30">
        <f t="shared" si="9"/>
        <v>15.964285714285714</v>
      </c>
      <c r="L150" s="31">
        <f t="shared" si="10"/>
        <v>3.4482758620689655E-2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24</v>
      </c>
      <c r="G151" s="11">
        <v>7</v>
      </c>
      <c r="H151" s="11">
        <v>367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15.291666666666666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28</v>
      </c>
      <c r="D152" s="11">
        <v>292</v>
      </c>
      <c r="E152" s="11"/>
      <c r="F152" s="11">
        <v>2</v>
      </c>
      <c r="G152" s="11">
        <v>1</v>
      </c>
      <c r="H152" s="11">
        <v>23</v>
      </c>
      <c r="I152" s="11"/>
      <c r="J152" s="11"/>
      <c r="K152" s="30">
        <f t="shared" si="9"/>
        <v>10.428571428571429</v>
      </c>
      <c r="L152" s="31">
        <f t="shared" si="10"/>
        <v>0</v>
      </c>
      <c r="M152" s="30">
        <f t="shared" si="11"/>
        <v>11.5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6</v>
      </c>
      <c r="D155" s="11">
        <v>119</v>
      </c>
      <c r="E155" s="11"/>
      <c r="F155" s="11"/>
      <c r="G155" s="11"/>
      <c r="H155" s="11"/>
      <c r="I155" s="11"/>
      <c r="J155" s="11"/>
      <c r="K155" s="30">
        <f t="shared" si="9"/>
        <v>19.833333333333332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8</v>
      </c>
      <c r="E157" s="11"/>
      <c r="F157" s="11"/>
      <c r="G157" s="11"/>
      <c r="H157" s="11"/>
      <c r="I157" s="11"/>
      <c r="J157" s="11"/>
      <c r="K157" s="30">
        <f t="shared" si="9"/>
        <v>8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91</v>
      </c>
      <c r="D171" s="8">
        <v>1313</v>
      </c>
      <c r="E171" s="8">
        <v>2</v>
      </c>
      <c r="F171" s="8">
        <v>26</v>
      </c>
      <c r="G171" s="8">
        <v>8</v>
      </c>
      <c r="H171" s="8">
        <v>390</v>
      </c>
      <c r="I171" s="8">
        <v>0</v>
      </c>
      <c r="J171" s="8">
        <v>0</v>
      </c>
      <c r="K171" s="30">
        <f t="shared" si="9"/>
        <v>14.428571428571429</v>
      </c>
      <c r="L171" s="31">
        <f t="shared" si="10"/>
        <v>2.1505376344086023E-2</v>
      </c>
      <c r="M171" s="30">
        <f t="shared" si="11"/>
        <v>15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12</v>
      </c>
      <c r="D173" s="11">
        <v>170</v>
      </c>
      <c r="E173" s="11"/>
      <c r="F173" s="11"/>
      <c r="G173" s="11"/>
      <c r="H173" s="11"/>
      <c r="I173" s="11"/>
      <c r="J173" s="11"/>
      <c r="K173" s="30">
        <f t="shared" si="9"/>
        <v>14.166666666666666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12</v>
      </c>
      <c r="D175" s="8">
        <v>170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14.166666666666666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24</v>
      </c>
      <c r="D177" s="11">
        <v>258</v>
      </c>
      <c r="E177" s="11">
        <v>1</v>
      </c>
      <c r="F177" s="11"/>
      <c r="G177" s="11"/>
      <c r="H177" s="11"/>
      <c r="I177" s="11"/>
      <c r="J177" s="11"/>
      <c r="K177" s="30">
        <f t="shared" si="9"/>
        <v>10.75</v>
      </c>
      <c r="L177" s="31">
        <f t="shared" si="10"/>
        <v>0.04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24</v>
      </c>
      <c r="D180" s="8">
        <v>258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10.75</v>
      </c>
      <c r="L180" s="31">
        <f t="shared" si="10"/>
        <v>0.04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</v>
      </c>
      <c r="D182" s="11">
        <v>31</v>
      </c>
      <c r="E182" s="11"/>
      <c r="F182" s="11"/>
      <c r="G182" s="11"/>
      <c r="H182" s="11"/>
      <c r="I182" s="11"/>
      <c r="J182" s="11"/>
      <c r="K182" s="30">
        <f t="shared" si="9"/>
        <v>10.333333333333334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64</v>
      </c>
      <c r="D183" s="11">
        <v>1017</v>
      </c>
      <c r="E183" s="11"/>
      <c r="F183" s="11"/>
      <c r="G183" s="11"/>
      <c r="H183" s="11"/>
      <c r="I183" s="11"/>
      <c r="J183" s="11"/>
      <c r="K183" s="30">
        <f t="shared" si="9"/>
        <v>15.890625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67</v>
      </c>
      <c r="D187" s="8">
        <v>1048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15.64179104477612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552</v>
      </c>
      <c r="D188" s="8">
        <v>7645</v>
      </c>
      <c r="E188" s="8">
        <v>6</v>
      </c>
      <c r="F188" s="8">
        <v>104</v>
      </c>
      <c r="G188" s="8">
        <v>27</v>
      </c>
      <c r="H188" s="8">
        <v>1705</v>
      </c>
      <c r="I188" s="8">
        <v>0</v>
      </c>
      <c r="J188" s="8">
        <v>0</v>
      </c>
      <c r="K188" s="30">
        <f t="shared" si="9"/>
        <v>13.84963768115942</v>
      </c>
      <c r="L188" s="31">
        <f t="shared" si="10"/>
        <v>1.0752688172043012E-2</v>
      </c>
      <c r="M188" s="30">
        <f t="shared" si="11"/>
        <v>16.39423076923077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25</v>
      </c>
      <c r="E191" s="11"/>
      <c r="F191" s="11"/>
      <c r="G191" s="11"/>
      <c r="H191" s="11"/>
      <c r="I191" s="11"/>
      <c r="J191" s="11"/>
      <c r="K191" s="30">
        <f t="shared" si="9"/>
        <v>12.5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11</v>
      </c>
      <c r="E192" s="11">
        <v>1</v>
      </c>
      <c r="F192" s="11"/>
      <c r="G192" s="11"/>
      <c r="H192" s="11"/>
      <c r="I192" s="11"/>
      <c r="J192" s="11"/>
      <c r="K192" s="30">
        <f t="shared" si="9"/>
        <v>5.5</v>
      </c>
      <c r="L192" s="31">
        <f t="shared" si="10"/>
        <v>0.33333333333333331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</v>
      </c>
      <c r="D193" s="11">
        <v>15</v>
      </c>
      <c r="E193" s="11"/>
      <c r="F193" s="11"/>
      <c r="G193" s="11"/>
      <c r="H193" s="11"/>
      <c r="I193" s="11"/>
      <c r="J193" s="11"/>
      <c r="K193" s="30">
        <f t="shared" si="9"/>
        <v>15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</v>
      </c>
      <c r="D196" s="8">
        <v>51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10.199999999999999</v>
      </c>
      <c r="L196" s="31">
        <f t="shared" si="10"/>
        <v>0.16666666666666666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30</v>
      </c>
      <c r="D198" s="11">
        <v>403</v>
      </c>
      <c r="E198" s="11">
        <v>1</v>
      </c>
      <c r="F198" s="11"/>
      <c r="G198" s="11"/>
      <c r="H198" s="11"/>
      <c r="I198" s="11"/>
      <c r="J198" s="11"/>
      <c r="K198" s="30">
        <f t="shared" si="9"/>
        <v>13.433333333333334</v>
      </c>
      <c r="L198" s="31">
        <f t="shared" si="10"/>
        <v>3.2258064516129031E-2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30</v>
      </c>
      <c r="D200" s="8">
        <v>403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13.433333333333334</v>
      </c>
      <c r="L200" s="31">
        <f t="shared" si="10"/>
        <v>3.2258064516129031E-2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9</v>
      </c>
      <c r="D202" s="11">
        <v>70</v>
      </c>
      <c r="E202" s="11"/>
      <c r="F202" s="11"/>
      <c r="G202" s="11"/>
      <c r="H202" s="11"/>
      <c r="I202" s="11"/>
      <c r="J202" s="11"/>
      <c r="K202" s="30">
        <f t="shared" si="9"/>
        <v>7.7777777777777777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13</v>
      </c>
      <c r="D203" s="11">
        <v>165</v>
      </c>
      <c r="E203" s="11"/>
      <c r="F203" s="11">
        <v>2</v>
      </c>
      <c r="G203" s="11"/>
      <c r="H203" s="11">
        <v>34</v>
      </c>
      <c r="I203" s="11"/>
      <c r="J203" s="11"/>
      <c r="K203" s="30">
        <f t="shared" si="9"/>
        <v>12.692307692307692</v>
      </c>
      <c r="L203" s="31">
        <f t="shared" si="10"/>
        <v>0</v>
      </c>
      <c r="M203" s="30">
        <f t="shared" si="11"/>
        <v>17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22</v>
      </c>
      <c r="D206" s="8">
        <v>235</v>
      </c>
      <c r="E206" s="8">
        <v>0</v>
      </c>
      <c r="F206" s="8">
        <v>2</v>
      </c>
      <c r="G206" s="8">
        <v>0</v>
      </c>
      <c r="H206" s="8">
        <v>34</v>
      </c>
      <c r="I206" s="8">
        <v>0</v>
      </c>
      <c r="J206" s="8">
        <v>0</v>
      </c>
      <c r="K206" s="30">
        <f t="shared" si="13"/>
        <v>10.681818181818182</v>
      </c>
      <c r="L206" s="31">
        <f t="shared" si="14"/>
        <v>0</v>
      </c>
      <c r="M206" s="30">
        <f t="shared" si="15"/>
        <v>17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</v>
      </c>
      <c r="D208" s="11">
        <v>100</v>
      </c>
      <c r="E208" s="11"/>
      <c r="F208" s="11"/>
      <c r="G208" s="11"/>
      <c r="H208" s="11"/>
      <c r="I208" s="11"/>
      <c r="J208" s="11"/>
      <c r="K208" s="30">
        <f t="shared" si="13"/>
        <v>20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</v>
      </c>
      <c r="D210" s="8">
        <v>100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20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28</v>
      </c>
      <c r="D221" s="11">
        <v>357</v>
      </c>
      <c r="E221" s="11">
        <v>1</v>
      </c>
      <c r="F221" s="11"/>
      <c r="G221" s="11"/>
      <c r="H221" s="11"/>
      <c r="I221" s="11"/>
      <c r="J221" s="11"/>
      <c r="K221" s="30">
        <f t="shared" si="13"/>
        <v>12.75</v>
      </c>
      <c r="L221" s="31">
        <f t="shared" si="14"/>
        <v>3.4482758620689655E-2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</v>
      </c>
      <c r="D222" s="11">
        <v>22</v>
      </c>
      <c r="E222" s="11"/>
      <c r="F222" s="11"/>
      <c r="G222" s="11"/>
      <c r="H222" s="11"/>
      <c r="I222" s="11"/>
      <c r="J222" s="11"/>
      <c r="K222" s="30">
        <f t="shared" si="13"/>
        <v>11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30</v>
      </c>
      <c r="D225" s="8">
        <v>379</v>
      </c>
      <c r="E225" s="8">
        <v>1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12.633333333333333</v>
      </c>
      <c r="L225" s="31">
        <f t="shared" si="14"/>
        <v>3.2258064516129031E-2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/>
      <c r="F227" s="11">
        <v>1</v>
      </c>
      <c r="G227" s="11"/>
      <c r="H227" s="11">
        <v>12</v>
      </c>
      <c r="I227" s="11"/>
      <c r="J227" s="11"/>
      <c r="K227" s="30">
        <f t="shared" si="13"/>
        <v>12</v>
      </c>
      <c r="L227" s="31">
        <f t="shared" si="14"/>
        <v>0</v>
      </c>
      <c r="M227" s="30">
        <f t="shared" si="15"/>
        <v>12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0</v>
      </c>
      <c r="F229" s="8">
        <v>1</v>
      </c>
      <c r="G229" s="8">
        <v>0</v>
      </c>
      <c r="H229" s="8">
        <v>12</v>
      </c>
      <c r="I229" s="8">
        <v>0</v>
      </c>
      <c r="J229" s="8">
        <v>0</v>
      </c>
      <c r="K229" s="30">
        <f t="shared" si="13"/>
        <v>12</v>
      </c>
      <c r="L229" s="31">
        <f t="shared" si="14"/>
        <v>0</v>
      </c>
      <c r="M229" s="30">
        <f t="shared" si="15"/>
        <v>12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12</v>
      </c>
      <c r="D231" s="11">
        <v>140</v>
      </c>
      <c r="E231" s="11"/>
      <c r="F231" s="11"/>
      <c r="G231" s="11"/>
      <c r="H231" s="11"/>
      <c r="I231" s="11"/>
      <c r="J231" s="11"/>
      <c r="K231" s="30">
        <f t="shared" si="13"/>
        <v>11.666666666666666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12</v>
      </c>
      <c r="D233" s="8">
        <v>140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11.666666666666666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9</v>
      </c>
      <c r="D235" s="11">
        <v>92</v>
      </c>
      <c r="E235" s="11"/>
      <c r="F235" s="11"/>
      <c r="G235" s="11"/>
      <c r="H235" s="11"/>
      <c r="I235" s="11"/>
      <c r="J235" s="11"/>
      <c r="K235" s="30">
        <f t="shared" si="13"/>
        <v>10.222222222222221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9</v>
      </c>
      <c r="D237" s="8">
        <v>92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10.222222222222221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114</v>
      </c>
      <c r="D242" s="8">
        <v>1412</v>
      </c>
      <c r="E242" s="8">
        <v>3</v>
      </c>
      <c r="F242" s="8">
        <v>3</v>
      </c>
      <c r="G242" s="8">
        <v>0</v>
      </c>
      <c r="H242" s="8">
        <v>46</v>
      </c>
      <c r="I242" s="8">
        <v>0</v>
      </c>
      <c r="J242" s="8">
        <v>0</v>
      </c>
      <c r="K242" s="30">
        <f t="shared" si="13"/>
        <v>12.385964912280702</v>
      </c>
      <c r="L242" s="31">
        <f t="shared" si="14"/>
        <v>2.564102564102564E-2</v>
      </c>
      <c r="M242" s="30">
        <f t="shared" si="15"/>
        <v>15.333333333333334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7</v>
      </c>
      <c r="D263" s="11">
        <v>117</v>
      </c>
      <c r="E263" s="11"/>
      <c r="F263" s="11"/>
      <c r="G263" s="11"/>
      <c r="H263" s="11"/>
      <c r="I263" s="11"/>
      <c r="J263" s="11"/>
      <c r="K263" s="30">
        <f t="shared" si="13"/>
        <v>16.714285714285715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7</v>
      </c>
      <c r="D265" s="8">
        <v>117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16.714285714285715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7</v>
      </c>
      <c r="D269" s="8">
        <v>117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16.714285714285715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699</v>
      </c>
      <c r="D270" s="8">
        <v>9524</v>
      </c>
      <c r="E270" s="8">
        <v>9</v>
      </c>
      <c r="F270" s="8">
        <v>122</v>
      </c>
      <c r="G270" s="8">
        <v>31</v>
      </c>
      <c r="H270" s="8">
        <v>1998</v>
      </c>
      <c r="I270" s="8">
        <v>0</v>
      </c>
      <c r="J270" s="8">
        <v>0</v>
      </c>
      <c r="K270" s="30">
        <f t="shared" si="17"/>
        <v>13.625178826895565</v>
      </c>
      <c r="L270" s="31">
        <f t="shared" si="18"/>
        <v>1.2711864406779662E-2</v>
      </c>
      <c r="M270" s="30">
        <f t="shared" si="19"/>
        <v>16.377049180327869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16:34:50&amp;R&amp;8&amp;P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336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337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338</v>
      </c>
      <c r="B12" s="7" t="s">
        <v>339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</v>
      </c>
      <c r="D16" s="11">
        <v>24</v>
      </c>
      <c r="E16" s="11"/>
      <c r="F16" s="11"/>
      <c r="G16" s="11"/>
      <c r="H16" s="11"/>
      <c r="I16" s="11"/>
      <c r="J16" s="11"/>
      <c r="K16" s="30">
        <f t="shared" si="0"/>
        <v>12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30</v>
      </c>
      <c r="G17" s="11"/>
      <c r="H17" s="11">
        <v>75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2.5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</v>
      </c>
      <c r="D36" s="8">
        <v>24</v>
      </c>
      <c r="E36" s="8">
        <v>0</v>
      </c>
      <c r="F36" s="8">
        <v>30</v>
      </c>
      <c r="G36" s="8">
        <v>0</v>
      </c>
      <c r="H36" s="8">
        <v>75</v>
      </c>
      <c r="I36" s="8">
        <v>0</v>
      </c>
      <c r="J36" s="8">
        <v>0</v>
      </c>
      <c r="K36" s="30">
        <f t="shared" si="0"/>
        <v>12</v>
      </c>
      <c r="L36" s="31">
        <f t="shared" si="1"/>
        <v>0</v>
      </c>
      <c r="M36" s="30">
        <f t="shared" si="2"/>
        <v>2.5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</v>
      </c>
      <c r="D80" s="8">
        <v>24</v>
      </c>
      <c r="E80" s="8">
        <v>0</v>
      </c>
      <c r="F80" s="8">
        <v>30</v>
      </c>
      <c r="G80" s="8">
        <v>0</v>
      </c>
      <c r="H80" s="8">
        <v>75</v>
      </c>
      <c r="I80" s="8">
        <v>0</v>
      </c>
      <c r="J80" s="8">
        <v>0</v>
      </c>
      <c r="K80" s="30">
        <f t="shared" si="4"/>
        <v>12</v>
      </c>
      <c r="L80" s="31">
        <f t="shared" si="5"/>
        <v>0</v>
      </c>
      <c r="M80" s="30">
        <f t="shared" si="6"/>
        <v>2.5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</v>
      </c>
      <c r="D88" s="11">
        <v>47</v>
      </c>
      <c r="E88" s="11"/>
      <c r="F88" s="11">
        <v>16</v>
      </c>
      <c r="G88" s="11"/>
      <c r="H88" s="11">
        <v>99</v>
      </c>
      <c r="I88" s="11"/>
      <c r="J88" s="11"/>
      <c r="K88" s="30">
        <f t="shared" si="4"/>
        <v>15.666666666666666</v>
      </c>
      <c r="L88" s="31">
        <f t="shared" si="5"/>
        <v>0</v>
      </c>
      <c r="M88" s="30">
        <f t="shared" si="6"/>
        <v>6.1875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</v>
      </c>
      <c r="D91" s="8">
        <v>47</v>
      </c>
      <c r="E91" s="8">
        <v>0</v>
      </c>
      <c r="F91" s="8">
        <v>16</v>
      </c>
      <c r="G91" s="8">
        <v>0</v>
      </c>
      <c r="H91" s="8">
        <v>99</v>
      </c>
      <c r="I91" s="8">
        <v>0</v>
      </c>
      <c r="J91" s="8">
        <v>0</v>
      </c>
      <c r="K91" s="30">
        <f t="shared" si="4"/>
        <v>15.666666666666666</v>
      </c>
      <c r="L91" s="31">
        <f t="shared" si="5"/>
        <v>0</v>
      </c>
      <c r="M91" s="30">
        <f t="shared" si="6"/>
        <v>6.1875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</v>
      </c>
      <c r="D101" s="11">
        <v>1</v>
      </c>
      <c r="E101" s="11"/>
      <c r="F101" s="11">
        <v>2</v>
      </c>
      <c r="G101" s="11"/>
      <c r="H101" s="11">
        <v>10</v>
      </c>
      <c r="I101" s="11"/>
      <c r="J101" s="11"/>
      <c r="K101" s="30">
        <f t="shared" si="4"/>
        <v>1</v>
      </c>
      <c r="L101" s="31">
        <f t="shared" si="5"/>
        <v>0</v>
      </c>
      <c r="M101" s="30">
        <f t="shared" si="6"/>
        <v>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</v>
      </c>
      <c r="D104" s="8">
        <v>1</v>
      </c>
      <c r="E104" s="8">
        <v>0</v>
      </c>
      <c r="F104" s="8">
        <v>2</v>
      </c>
      <c r="G104" s="8">
        <v>0</v>
      </c>
      <c r="H104" s="8">
        <v>10</v>
      </c>
      <c r="I104" s="8">
        <v>0</v>
      </c>
      <c r="J104" s="8">
        <v>0</v>
      </c>
      <c r="K104" s="30">
        <f t="shared" si="4"/>
        <v>1</v>
      </c>
      <c r="L104" s="31">
        <f t="shared" si="5"/>
        <v>0</v>
      </c>
      <c r="M104" s="30">
        <f t="shared" si="6"/>
        <v>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</v>
      </c>
      <c r="D106" s="11">
        <v>96</v>
      </c>
      <c r="E106" s="11"/>
      <c r="F106" s="11"/>
      <c r="G106" s="11"/>
      <c r="H106" s="11"/>
      <c r="I106" s="11"/>
      <c r="J106" s="11"/>
      <c r="K106" s="30">
        <f t="shared" si="4"/>
        <v>19.2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</v>
      </c>
      <c r="D108" s="8">
        <v>96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19.2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4</v>
      </c>
      <c r="G117" s="11"/>
      <c r="H117" s="11">
        <v>20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5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4</v>
      </c>
      <c r="G120" s="8">
        <v>0</v>
      </c>
      <c r="H120" s="8">
        <v>20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>
        <f t="shared" si="6"/>
        <v>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</v>
      </c>
      <c r="D122" s="11">
        <v>23</v>
      </c>
      <c r="E122" s="11"/>
      <c r="F122" s="11">
        <v>1</v>
      </c>
      <c r="G122" s="11"/>
      <c r="H122" s="11">
        <v>8</v>
      </c>
      <c r="I122" s="11"/>
      <c r="J122" s="11"/>
      <c r="K122" s="30">
        <f t="shared" si="4"/>
        <v>11.5</v>
      </c>
      <c r="L122" s="31">
        <f t="shared" si="5"/>
        <v>0</v>
      </c>
      <c r="M122" s="30">
        <f t="shared" si="6"/>
        <v>8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</v>
      </c>
      <c r="D125" s="8">
        <v>23</v>
      </c>
      <c r="E125" s="8">
        <v>0</v>
      </c>
      <c r="F125" s="8">
        <v>1</v>
      </c>
      <c r="G125" s="8">
        <v>0</v>
      </c>
      <c r="H125" s="8">
        <v>8</v>
      </c>
      <c r="I125" s="8">
        <v>0</v>
      </c>
      <c r="J125" s="8">
        <v>0</v>
      </c>
      <c r="K125" s="30">
        <f t="shared" si="4"/>
        <v>11.5</v>
      </c>
      <c r="L125" s="31">
        <f t="shared" si="5"/>
        <v>0</v>
      </c>
      <c r="M125" s="30">
        <f t="shared" si="6"/>
        <v>8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</v>
      </c>
      <c r="D128" s="11">
        <v>31</v>
      </c>
      <c r="E128" s="11"/>
      <c r="F128" s="11"/>
      <c r="G128" s="11"/>
      <c r="H128" s="11"/>
      <c r="I128" s="11"/>
      <c r="J128" s="11"/>
      <c r="K128" s="30">
        <f t="shared" si="4"/>
        <v>7.75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</v>
      </c>
      <c r="D129" s="11">
        <v>66</v>
      </c>
      <c r="E129" s="11"/>
      <c r="F129" s="11"/>
      <c r="G129" s="11"/>
      <c r="H129" s="11"/>
      <c r="I129" s="11"/>
      <c r="J129" s="11"/>
      <c r="K129" s="30">
        <f t="shared" si="4"/>
        <v>11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</v>
      </c>
      <c r="G130" s="11"/>
      <c r="H130" s="11">
        <v>54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27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10</v>
      </c>
      <c r="D137" s="8">
        <v>97</v>
      </c>
      <c r="E137" s="8">
        <v>0</v>
      </c>
      <c r="F137" s="8">
        <v>2</v>
      </c>
      <c r="G137" s="8">
        <v>0</v>
      </c>
      <c r="H137" s="8">
        <v>54</v>
      </c>
      <c r="I137" s="8">
        <v>0</v>
      </c>
      <c r="J137" s="8">
        <v>0</v>
      </c>
      <c r="K137" s="30">
        <f t="shared" si="4"/>
        <v>9.6999999999999993</v>
      </c>
      <c r="L137" s="31">
        <f t="shared" si="5"/>
        <v>0</v>
      </c>
      <c r="M137" s="30">
        <f t="shared" si="6"/>
        <v>27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</v>
      </c>
      <c r="D139" s="11">
        <v>8</v>
      </c>
      <c r="E139" s="11"/>
      <c r="F139" s="11">
        <v>1</v>
      </c>
      <c r="G139" s="11"/>
      <c r="H139" s="11">
        <v>24</v>
      </c>
      <c r="I139" s="11"/>
      <c r="J139" s="11"/>
      <c r="K139" s="30">
        <f t="shared" si="4"/>
        <v>2.6666666666666665</v>
      </c>
      <c r="L139" s="31">
        <f t="shared" si="5"/>
        <v>0</v>
      </c>
      <c r="M139" s="30">
        <f t="shared" si="6"/>
        <v>24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</v>
      </c>
      <c r="D141" s="8">
        <v>8</v>
      </c>
      <c r="E141" s="8">
        <v>0</v>
      </c>
      <c r="F141" s="8">
        <v>1</v>
      </c>
      <c r="G141" s="8">
        <v>0</v>
      </c>
      <c r="H141" s="8">
        <v>24</v>
      </c>
      <c r="I141" s="8">
        <v>0</v>
      </c>
      <c r="J141" s="8">
        <v>0</v>
      </c>
      <c r="K141" s="30">
        <f t="shared" si="9"/>
        <v>2.6666666666666665</v>
      </c>
      <c r="L141" s="31">
        <f t="shared" si="10"/>
        <v>0</v>
      </c>
      <c r="M141" s="30">
        <f t="shared" si="11"/>
        <v>24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13</v>
      </c>
      <c r="E144" s="11"/>
      <c r="F144" s="11"/>
      <c r="G144" s="11"/>
      <c r="H144" s="11"/>
      <c r="I144" s="11"/>
      <c r="J144" s="11"/>
      <c r="K144" s="30">
        <f t="shared" si="9"/>
        <v>13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</v>
      </c>
      <c r="D145" s="11">
        <v>45</v>
      </c>
      <c r="E145" s="11">
        <v>1</v>
      </c>
      <c r="F145" s="11"/>
      <c r="G145" s="11"/>
      <c r="H145" s="11"/>
      <c r="I145" s="11"/>
      <c r="J145" s="11"/>
      <c r="K145" s="30">
        <f t="shared" si="9"/>
        <v>15</v>
      </c>
      <c r="L145" s="31">
        <f t="shared" si="10"/>
        <v>0.25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</v>
      </c>
      <c r="D148" s="8">
        <v>58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14.5</v>
      </c>
      <c r="L148" s="31">
        <f t="shared" si="10"/>
        <v>0.2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44</v>
      </c>
      <c r="D150" s="11">
        <v>586</v>
      </c>
      <c r="E150" s="11"/>
      <c r="F150" s="11"/>
      <c r="G150" s="11"/>
      <c r="H150" s="11"/>
      <c r="I150" s="11"/>
      <c r="J150" s="11"/>
      <c r="K150" s="30">
        <f t="shared" si="9"/>
        <v>13.318181818181818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16</v>
      </c>
      <c r="G151" s="11"/>
      <c r="H151" s="11">
        <v>239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14.9375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35</v>
      </c>
      <c r="E152" s="11"/>
      <c r="F152" s="11"/>
      <c r="G152" s="11"/>
      <c r="H152" s="11"/>
      <c r="I152" s="11"/>
      <c r="J152" s="11"/>
      <c r="K152" s="30">
        <f t="shared" si="9"/>
        <v>35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14</v>
      </c>
      <c r="E155" s="11"/>
      <c r="F155" s="11"/>
      <c r="G155" s="11"/>
      <c r="H155" s="11"/>
      <c r="I155" s="11"/>
      <c r="J155" s="11"/>
      <c r="K155" s="30">
        <f t="shared" si="9"/>
        <v>14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46</v>
      </c>
      <c r="D171" s="8">
        <v>635</v>
      </c>
      <c r="E171" s="8">
        <v>0</v>
      </c>
      <c r="F171" s="8">
        <v>16</v>
      </c>
      <c r="G171" s="8">
        <v>0</v>
      </c>
      <c r="H171" s="8">
        <v>239</v>
      </c>
      <c r="I171" s="8">
        <v>0</v>
      </c>
      <c r="J171" s="8">
        <v>0</v>
      </c>
      <c r="K171" s="30">
        <f t="shared" si="9"/>
        <v>13.804347826086957</v>
      </c>
      <c r="L171" s="31">
        <f t="shared" si="10"/>
        <v>0</v>
      </c>
      <c r="M171" s="30">
        <f t="shared" si="11"/>
        <v>14.9375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3</v>
      </c>
      <c r="E177" s="11"/>
      <c r="F177" s="11"/>
      <c r="G177" s="11"/>
      <c r="H177" s="11"/>
      <c r="I177" s="11"/>
      <c r="J177" s="11"/>
      <c r="K177" s="30">
        <f t="shared" si="9"/>
        <v>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3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14</v>
      </c>
      <c r="E183" s="11"/>
      <c r="F183" s="11"/>
      <c r="G183" s="11"/>
      <c r="H183" s="11"/>
      <c r="I183" s="11"/>
      <c r="J183" s="11"/>
      <c r="K183" s="30">
        <f t="shared" si="9"/>
        <v>14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14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14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76</v>
      </c>
      <c r="D188" s="8">
        <v>982</v>
      </c>
      <c r="E188" s="8">
        <v>1</v>
      </c>
      <c r="F188" s="8">
        <v>42</v>
      </c>
      <c r="G188" s="8">
        <v>0</v>
      </c>
      <c r="H188" s="8">
        <v>454</v>
      </c>
      <c r="I188" s="8">
        <v>0</v>
      </c>
      <c r="J188" s="8">
        <v>0</v>
      </c>
      <c r="K188" s="30">
        <f t="shared" si="9"/>
        <v>12.921052631578947</v>
      </c>
      <c r="L188" s="31">
        <f t="shared" si="10"/>
        <v>1.2987012987012988E-2</v>
      </c>
      <c r="M188" s="30">
        <f t="shared" si="11"/>
        <v>10.80952380952381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10</v>
      </c>
      <c r="E202" s="11"/>
      <c r="F202" s="11"/>
      <c r="G202" s="11"/>
      <c r="H202" s="11"/>
      <c r="I202" s="11"/>
      <c r="J202" s="11"/>
      <c r="K202" s="30">
        <f t="shared" si="9"/>
        <v>10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</v>
      </c>
      <c r="D203" s="11">
        <v>10</v>
      </c>
      <c r="E203" s="11"/>
      <c r="F203" s="11"/>
      <c r="G203" s="11"/>
      <c r="H203" s="11"/>
      <c r="I203" s="11"/>
      <c r="J203" s="11"/>
      <c r="K203" s="30">
        <f t="shared" si="9"/>
        <v>10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</v>
      </c>
      <c r="D206" s="8">
        <v>20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</v>
      </c>
      <c r="D221" s="11">
        <v>27</v>
      </c>
      <c r="E221" s="11"/>
      <c r="F221" s="11"/>
      <c r="G221" s="11"/>
      <c r="H221" s="11"/>
      <c r="I221" s="11"/>
      <c r="J221" s="11"/>
      <c r="K221" s="30">
        <f t="shared" si="13"/>
        <v>9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</v>
      </c>
      <c r="D225" s="8">
        <v>27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</v>
      </c>
      <c r="D235" s="11">
        <v>7</v>
      </c>
      <c r="E235" s="11"/>
      <c r="F235" s="11"/>
      <c r="G235" s="11"/>
      <c r="H235" s="11"/>
      <c r="I235" s="11"/>
      <c r="J235" s="11"/>
      <c r="K235" s="30">
        <f t="shared" si="13"/>
        <v>3.5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</v>
      </c>
      <c r="D237" s="8">
        <v>7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3.5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</v>
      </c>
      <c r="D242" s="8">
        <v>54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7.7142857142857144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85</v>
      </c>
      <c r="D270" s="8">
        <v>1060</v>
      </c>
      <c r="E270" s="8">
        <v>1</v>
      </c>
      <c r="F270" s="8">
        <v>72</v>
      </c>
      <c r="G270" s="8">
        <v>0</v>
      </c>
      <c r="H270" s="8">
        <v>529</v>
      </c>
      <c r="I270" s="8">
        <v>0</v>
      </c>
      <c r="J270" s="8">
        <v>0</v>
      </c>
      <c r="K270" s="30">
        <f t="shared" si="17"/>
        <v>12.470588235294118</v>
      </c>
      <c r="L270" s="31">
        <f t="shared" si="18"/>
        <v>1.1627906976744186E-2</v>
      </c>
      <c r="M270" s="30">
        <f t="shared" si="19"/>
        <v>7.3472222222222223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16:34:52&amp;R&amp;8&amp;P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340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341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342</v>
      </c>
      <c r="B12" s="7" t="s">
        <v>343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183</v>
      </c>
      <c r="D16" s="11">
        <v>2674</v>
      </c>
      <c r="E16" s="11">
        <v>11</v>
      </c>
      <c r="F16" s="11"/>
      <c r="G16" s="11"/>
      <c r="H16" s="11"/>
      <c r="I16" s="11"/>
      <c r="J16" s="11"/>
      <c r="K16" s="30">
        <f t="shared" si="0"/>
        <v>14.612021857923498</v>
      </c>
      <c r="L16" s="31">
        <f t="shared" si="1"/>
        <v>5.6701030927835051E-2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32</v>
      </c>
      <c r="G17" s="11">
        <v>9</v>
      </c>
      <c r="H17" s="11">
        <v>401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12.53125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>
        <v>1</v>
      </c>
      <c r="G18" s="11"/>
      <c r="H18" s="11">
        <v>4</v>
      </c>
      <c r="I18" s="11"/>
      <c r="J18" s="11"/>
      <c r="K18" s="30" t="e">
        <f t="shared" si="0"/>
        <v>#DIV/0!</v>
      </c>
      <c r="L18" s="31" t="e">
        <f t="shared" si="1"/>
        <v>#DIV/0!</v>
      </c>
      <c r="M18" s="30">
        <f t="shared" si="2"/>
        <v>4</v>
      </c>
      <c r="N18" s="31">
        <f t="shared" si="3"/>
        <v>0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18</v>
      </c>
      <c r="D20" s="11">
        <v>383</v>
      </c>
      <c r="E20" s="11"/>
      <c r="F20" s="11"/>
      <c r="G20" s="11"/>
      <c r="H20" s="11"/>
      <c r="I20" s="11"/>
      <c r="J20" s="11"/>
      <c r="K20" s="30">
        <f t="shared" si="0"/>
        <v>21.277777777777779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>
        <v>1</v>
      </c>
      <c r="D22" s="11">
        <v>1</v>
      </c>
      <c r="E22" s="11"/>
      <c r="F22" s="11"/>
      <c r="G22" s="11"/>
      <c r="H22" s="11"/>
      <c r="I22" s="11"/>
      <c r="J22" s="11"/>
      <c r="K22" s="30">
        <f t="shared" si="0"/>
        <v>1</v>
      </c>
      <c r="L22" s="31">
        <f t="shared" si="1"/>
        <v>0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>
        <v>9</v>
      </c>
      <c r="G25" s="11"/>
      <c r="H25" s="11">
        <v>19</v>
      </c>
      <c r="I25" s="11"/>
      <c r="J25" s="11"/>
      <c r="K25" s="30" t="e">
        <f t="shared" si="0"/>
        <v>#DIV/0!</v>
      </c>
      <c r="L25" s="31" t="e">
        <f t="shared" si="1"/>
        <v>#DIV/0!</v>
      </c>
      <c r="M25" s="30">
        <f t="shared" si="2"/>
        <v>2.1111111111111112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202</v>
      </c>
      <c r="D36" s="8">
        <v>3058</v>
      </c>
      <c r="E36" s="8">
        <v>11</v>
      </c>
      <c r="F36" s="8">
        <v>42</v>
      </c>
      <c r="G36" s="8">
        <v>9</v>
      </c>
      <c r="H36" s="8">
        <v>424</v>
      </c>
      <c r="I36" s="8">
        <v>0</v>
      </c>
      <c r="J36" s="8">
        <v>0</v>
      </c>
      <c r="K36" s="30">
        <f t="shared" si="0"/>
        <v>15.138613861386139</v>
      </c>
      <c r="L36" s="31">
        <f t="shared" si="1"/>
        <v>5.1643192488262914E-2</v>
      </c>
      <c r="M36" s="30">
        <f t="shared" si="2"/>
        <v>10.095238095238095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10</v>
      </c>
      <c r="D38" s="11">
        <v>85</v>
      </c>
      <c r="E38" s="11"/>
      <c r="F38" s="11"/>
      <c r="G38" s="11"/>
      <c r="H38" s="11"/>
      <c r="I38" s="11"/>
      <c r="J38" s="11"/>
      <c r="K38" s="30">
        <f t="shared" si="0"/>
        <v>8.5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5</v>
      </c>
      <c r="D39" s="11">
        <v>87</v>
      </c>
      <c r="E39" s="11"/>
      <c r="F39" s="11"/>
      <c r="G39" s="11"/>
      <c r="H39" s="11"/>
      <c r="I39" s="11"/>
      <c r="J39" s="11"/>
      <c r="K39" s="30">
        <f t="shared" si="0"/>
        <v>17.399999999999999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15</v>
      </c>
      <c r="D40" s="8">
        <v>172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11.466666666666667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217</v>
      </c>
      <c r="D80" s="8">
        <v>3230</v>
      </c>
      <c r="E80" s="8">
        <v>11</v>
      </c>
      <c r="F80" s="8">
        <v>42</v>
      </c>
      <c r="G80" s="8">
        <v>9</v>
      </c>
      <c r="H80" s="8">
        <v>424</v>
      </c>
      <c r="I80" s="8">
        <v>0</v>
      </c>
      <c r="J80" s="8">
        <v>0</v>
      </c>
      <c r="K80" s="30">
        <f t="shared" si="4"/>
        <v>14.88479262672811</v>
      </c>
      <c r="L80" s="31">
        <f t="shared" si="5"/>
        <v>4.8245614035087717E-2</v>
      </c>
      <c r="M80" s="30">
        <f t="shared" si="6"/>
        <v>10.095238095238095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75</v>
      </c>
      <c r="D83" s="11">
        <v>729</v>
      </c>
      <c r="E83" s="11"/>
      <c r="F83" s="11">
        <v>2</v>
      </c>
      <c r="G83" s="11"/>
      <c r="H83" s="11">
        <v>2</v>
      </c>
      <c r="I83" s="11"/>
      <c r="J83" s="11"/>
      <c r="K83" s="30">
        <f t="shared" si="4"/>
        <v>9.7200000000000006</v>
      </c>
      <c r="L83" s="31">
        <f t="shared" si="5"/>
        <v>0</v>
      </c>
      <c r="M83" s="30">
        <f t="shared" si="6"/>
        <v>1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75</v>
      </c>
      <c r="D86" s="8">
        <v>729</v>
      </c>
      <c r="E86" s="8">
        <v>0</v>
      </c>
      <c r="F86" s="8">
        <v>2</v>
      </c>
      <c r="G86" s="8">
        <v>0</v>
      </c>
      <c r="H86" s="8">
        <v>2</v>
      </c>
      <c r="I86" s="8">
        <v>0</v>
      </c>
      <c r="J86" s="8">
        <v>0</v>
      </c>
      <c r="K86" s="30">
        <f t="shared" si="4"/>
        <v>9.7200000000000006</v>
      </c>
      <c r="L86" s="31">
        <f t="shared" si="5"/>
        <v>0</v>
      </c>
      <c r="M86" s="30">
        <f t="shared" si="6"/>
        <v>1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121</v>
      </c>
      <c r="D88" s="11">
        <v>1719</v>
      </c>
      <c r="E88" s="11">
        <v>7</v>
      </c>
      <c r="F88" s="11">
        <v>19</v>
      </c>
      <c r="G88" s="11">
        <v>2</v>
      </c>
      <c r="H88" s="11">
        <v>193</v>
      </c>
      <c r="I88" s="11"/>
      <c r="J88" s="11"/>
      <c r="K88" s="30">
        <f t="shared" si="4"/>
        <v>14.206611570247935</v>
      </c>
      <c r="L88" s="31">
        <f t="shared" si="5"/>
        <v>5.46875E-2</v>
      </c>
      <c r="M88" s="30">
        <f t="shared" si="6"/>
        <v>10.157894736842104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121</v>
      </c>
      <c r="D91" s="8">
        <v>1719</v>
      </c>
      <c r="E91" s="8">
        <v>7</v>
      </c>
      <c r="F91" s="8">
        <v>19</v>
      </c>
      <c r="G91" s="8">
        <v>2</v>
      </c>
      <c r="H91" s="8">
        <v>193</v>
      </c>
      <c r="I91" s="8">
        <v>0</v>
      </c>
      <c r="J91" s="8">
        <v>0</v>
      </c>
      <c r="K91" s="30">
        <f t="shared" si="4"/>
        <v>14.206611570247935</v>
      </c>
      <c r="L91" s="31">
        <f t="shared" si="5"/>
        <v>5.46875E-2</v>
      </c>
      <c r="M91" s="30">
        <f t="shared" si="6"/>
        <v>10.157894736842104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22</v>
      </c>
      <c r="D93" s="11">
        <v>253</v>
      </c>
      <c r="E93" s="11"/>
      <c r="F93" s="11">
        <v>2</v>
      </c>
      <c r="G93" s="11"/>
      <c r="H93" s="11">
        <v>30</v>
      </c>
      <c r="I93" s="11"/>
      <c r="J93" s="11"/>
      <c r="K93" s="30">
        <f t="shared" si="4"/>
        <v>11.5</v>
      </c>
      <c r="L93" s="31">
        <f t="shared" si="5"/>
        <v>0</v>
      </c>
      <c r="M93" s="30">
        <f t="shared" si="6"/>
        <v>15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22</v>
      </c>
      <c r="D95" s="8">
        <v>253</v>
      </c>
      <c r="E95" s="8">
        <v>0</v>
      </c>
      <c r="F95" s="8">
        <v>2</v>
      </c>
      <c r="G95" s="8">
        <v>0</v>
      </c>
      <c r="H95" s="8">
        <v>30</v>
      </c>
      <c r="I95" s="8">
        <v>0</v>
      </c>
      <c r="J95" s="8">
        <v>0</v>
      </c>
      <c r="K95" s="30">
        <f t="shared" si="4"/>
        <v>11.5</v>
      </c>
      <c r="L95" s="31">
        <f t="shared" si="5"/>
        <v>0</v>
      </c>
      <c r="M95" s="30">
        <f t="shared" si="6"/>
        <v>15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148</v>
      </c>
      <c r="D101" s="11">
        <v>2089</v>
      </c>
      <c r="E101" s="11">
        <v>5</v>
      </c>
      <c r="F101" s="11">
        <v>23</v>
      </c>
      <c r="G101" s="11">
        <v>8</v>
      </c>
      <c r="H101" s="11">
        <v>243</v>
      </c>
      <c r="I101" s="11"/>
      <c r="J101" s="11"/>
      <c r="K101" s="30">
        <f t="shared" si="4"/>
        <v>14.114864864864865</v>
      </c>
      <c r="L101" s="31">
        <f t="shared" si="5"/>
        <v>3.2679738562091505E-2</v>
      </c>
      <c r="M101" s="30">
        <f t="shared" si="6"/>
        <v>10.565217391304348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148</v>
      </c>
      <c r="D104" s="8">
        <v>2089</v>
      </c>
      <c r="E104" s="8">
        <v>5</v>
      </c>
      <c r="F104" s="8">
        <v>23</v>
      </c>
      <c r="G104" s="8">
        <v>8</v>
      </c>
      <c r="H104" s="8">
        <v>243</v>
      </c>
      <c r="I104" s="8">
        <v>0</v>
      </c>
      <c r="J104" s="8">
        <v>0</v>
      </c>
      <c r="K104" s="30">
        <f t="shared" si="4"/>
        <v>14.114864864864865</v>
      </c>
      <c r="L104" s="31">
        <f t="shared" si="5"/>
        <v>3.2679738562091505E-2</v>
      </c>
      <c r="M104" s="30">
        <f t="shared" si="6"/>
        <v>10.565217391304348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67</v>
      </c>
      <c r="D106" s="11">
        <v>872</v>
      </c>
      <c r="E106" s="11">
        <v>1</v>
      </c>
      <c r="F106" s="11">
        <v>6</v>
      </c>
      <c r="G106" s="11">
        <v>1</v>
      </c>
      <c r="H106" s="11">
        <v>44</v>
      </c>
      <c r="I106" s="11"/>
      <c r="J106" s="11"/>
      <c r="K106" s="30">
        <f t="shared" si="4"/>
        <v>13.014925373134329</v>
      </c>
      <c r="L106" s="31">
        <f t="shared" si="5"/>
        <v>1.4705882352941176E-2</v>
      </c>
      <c r="M106" s="30">
        <f t="shared" si="6"/>
        <v>7.333333333333333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67</v>
      </c>
      <c r="D108" s="8">
        <v>872</v>
      </c>
      <c r="E108" s="8">
        <v>1</v>
      </c>
      <c r="F108" s="8">
        <v>6</v>
      </c>
      <c r="G108" s="8">
        <v>1</v>
      </c>
      <c r="H108" s="8">
        <v>44</v>
      </c>
      <c r="I108" s="8">
        <v>0</v>
      </c>
      <c r="J108" s="8">
        <v>0</v>
      </c>
      <c r="K108" s="30">
        <f t="shared" si="4"/>
        <v>13.014925373134329</v>
      </c>
      <c r="L108" s="31">
        <f t="shared" si="5"/>
        <v>1.4705882352941176E-2</v>
      </c>
      <c r="M108" s="30">
        <f t="shared" si="6"/>
        <v>7.333333333333333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92</v>
      </c>
      <c r="D110" s="11">
        <v>1762</v>
      </c>
      <c r="E110" s="11">
        <v>3</v>
      </c>
      <c r="F110" s="11">
        <v>7</v>
      </c>
      <c r="G110" s="11">
        <v>2</v>
      </c>
      <c r="H110" s="11">
        <v>52</v>
      </c>
      <c r="I110" s="11"/>
      <c r="J110" s="11"/>
      <c r="K110" s="30">
        <f t="shared" si="4"/>
        <v>19.152173913043477</v>
      </c>
      <c r="L110" s="31">
        <f t="shared" si="5"/>
        <v>3.1578947368421054E-2</v>
      </c>
      <c r="M110" s="30">
        <f t="shared" si="6"/>
        <v>7.4285714285714288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92</v>
      </c>
      <c r="D113" s="8">
        <v>1762</v>
      </c>
      <c r="E113" s="8">
        <v>3</v>
      </c>
      <c r="F113" s="8">
        <v>7</v>
      </c>
      <c r="G113" s="8">
        <v>2</v>
      </c>
      <c r="H113" s="8">
        <v>52</v>
      </c>
      <c r="I113" s="8">
        <v>0</v>
      </c>
      <c r="J113" s="8">
        <v>0</v>
      </c>
      <c r="K113" s="30">
        <f t="shared" si="4"/>
        <v>19.152173913043477</v>
      </c>
      <c r="L113" s="31">
        <f t="shared" si="5"/>
        <v>3.1578947368421054E-2</v>
      </c>
      <c r="M113" s="30">
        <f t="shared" si="6"/>
        <v>7.4285714285714288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56</v>
      </c>
      <c r="D115" s="11">
        <v>844</v>
      </c>
      <c r="E115" s="11"/>
      <c r="F115" s="11"/>
      <c r="G115" s="11"/>
      <c r="H115" s="11"/>
      <c r="I115" s="11"/>
      <c r="J115" s="11"/>
      <c r="K115" s="30">
        <f t="shared" si="4"/>
        <v>15.071428571428571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61</v>
      </c>
      <c r="D117" s="11">
        <v>632</v>
      </c>
      <c r="E117" s="11"/>
      <c r="F117" s="11">
        <v>15</v>
      </c>
      <c r="G117" s="11">
        <v>1</v>
      </c>
      <c r="H117" s="11">
        <v>60</v>
      </c>
      <c r="I117" s="11"/>
      <c r="J117" s="11"/>
      <c r="K117" s="30">
        <f t="shared" si="4"/>
        <v>10.360655737704919</v>
      </c>
      <c r="L117" s="31">
        <f t="shared" si="5"/>
        <v>0</v>
      </c>
      <c r="M117" s="30">
        <f t="shared" si="6"/>
        <v>4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117</v>
      </c>
      <c r="D120" s="8">
        <v>1476</v>
      </c>
      <c r="E120" s="8">
        <v>0</v>
      </c>
      <c r="F120" s="8">
        <v>15</v>
      </c>
      <c r="G120" s="8">
        <v>1</v>
      </c>
      <c r="H120" s="8">
        <v>60</v>
      </c>
      <c r="I120" s="8">
        <v>0</v>
      </c>
      <c r="J120" s="8">
        <v>0</v>
      </c>
      <c r="K120" s="30">
        <f t="shared" si="4"/>
        <v>12.615384615384615</v>
      </c>
      <c r="L120" s="31">
        <f t="shared" si="5"/>
        <v>0</v>
      </c>
      <c r="M120" s="30">
        <f t="shared" si="6"/>
        <v>4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143</v>
      </c>
      <c r="D122" s="11">
        <v>2064</v>
      </c>
      <c r="E122" s="11">
        <v>9</v>
      </c>
      <c r="F122" s="11">
        <v>66</v>
      </c>
      <c r="G122" s="11">
        <v>1</v>
      </c>
      <c r="H122" s="11">
        <v>241</v>
      </c>
      <c r="I122" s="11"/>
      <c r="J122" s="11"/>
      <c r="K122" s="30">
        <f t="shared" si="4"/>
        <v>14.433566433566433</v>
      </c>
      <c r="L122" s="31">
        <f t="shared" si="5"/>
        <v>5.921052631578947E-2</v>
      </c>
      <c r="M122" s="30">
        <f t="shared" si="6"/>
        <v>3.6515151515151514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143</v>
      </c>
      <c r="D125" s="8">
        <v>2064</v>
      </c>
      <c r="E125" s="8">
        <v>9</v>
      </c>
      <c r="F125" s="8">
        <v>66</v>
      </c>
      <c r="G125" s="8">
        <v>1</v>
      </c>
      <c r="H125" s="8">
        <v>241</v>
      </c>
      <c r="I125" s="8">
        <v>0</v>
      </c>
      <c r="J125" s="8">
        <v>0</v>
      </c>
      <c r="K125" s="30">
        <f t="shared" si="4"/>
        <v>14.433566433566433</v>
      </c>
      <c r="L125" s="31">
        <f t="shared" si="5"/>
        <v>5.921052631578947E-2</v>
      </c>
      <c r="M125" s="30">
        <f t="shared" si="6"/>
        <v>3.6515151515151514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42</v>
      </c>
      <c r="D127" s="11">
        <v>738</v>
      </c>
      <c r="E127" s="11">
        <v>1</v>
      </c>
      <c r="F127" s="11"/>
      <c r="G127" s="11"/>
      <c r="H127" s="11"/>
      <c r="I127" s="11"/>
      <c r="J127" s="11"/>
      <c r="K127" s="30">
        <f t="shared" si="4"/>
        <v>17.571428571428573</v>
      </c>
      <c r="L127" s="31">
        <f t="shared" si="5"/>
        <v>2.3255813953488372E-2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502</v>
      </c>
      <c r="D128" s="11">
        <v>4740</v>
      </c>
      <c r="E128" s="11">
        <v>1</v>
      </c>
      <c r="F128" s="11"/>
      <c r="G128" s="11"/>
      <c r="H128" s="11"/>
      <c r="I128" s="11"/>
      <c r="J128" s="11"/>
      <c r="K128" s="30">
        <f t="shared" si="4"/>
        <v>9.4422310756972117</v>
      </c>
      <c r="L128" s="31">
        <f t="shared" si="5"/>
        <v>1.9880715705765406E-3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13</v>
      </c>
      <c r="D129" s="11">
        <v>395</v>
      </c>
      <c r="E129" s="11"/>
      <c r="F129" s="11"/>
      <c r="G129" s="11"/>
      <c r="H129" s="11"/>
      <c r="I129" s="11"/>
      <c r="J129" s="11"/>
      <c r="K129" s="30">
        <f t="shared" si="4"/>
        <v>30.384615384615383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67</v>
      </c>
      <c r="G130" s="11">
        <v>3</v>
      </c>
      <c r="H130" s="11">
        <v>338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5.044776119402985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557</v>
      </c>
      <c r="D137" s="8">
        <v>5873</v>
      </c>
      <c r="E137" s="8">
        <v>2</v>
      </c>
      <c r="F137" s="8">
        <v>67</v>
      </c>
      <c r="G137" s="8">
        <v>3</v>
      </c>
      <c r="H137" s="8">
        <v>338</v>
      </c>
      <c r="I137" s="8">
        <v>0</v>
      </c>
      <c r="J137" s="8">
        <v>0</v>
      </c>
      <c r="K137" s="30">
        <f t="shared" si="4"/>
        <v>10.543985637342908</v>
      </c>
      <c r="L137" s="31">
        <f t="shared" si="5"/>
        <v>3.5778175313059034E-3</v>
      </c>
      <c r="M137" s="30">
        <f t="shared" si="6"/>
        <v>5.044776119402985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89</v>
      </c>
      <c r="D139" s="11">
        <v>1101</v>
      </c>
      <c r="E139" s="11">
        <v>1</v>
      </c>
      <c r="F139" s="11"/>
      <c r="G139" s="11"/>
      <c r="H139" s="11"/>
      <c r="I139" s="11"/>
      <c r="J139" s="11"/>
      <c r="K139" s="30">
        <f t="shared" si="4"/>
        <v>12.370786516853933</v>
      </c>
      <c r="L139" s="31">
        <f t="shared" si="5"/>
        <v>1.1111111111111112E-2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89</v>
      </c>
      <c r="D141" s="8">
        <v>1101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12.370786516853933</v>
      </c>
      <c r="L141" s="31">
        <f t="shared" si="10"/>
        <v>1.1111111111111112E-2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25</v>
      </c>
      <c r="D143" s="11">
        <v>307</v>
      </c>
      <c r="E143" s="11"/>
      <c r="F143" s="11"/>
      <c r="G143" s="11"/>
      <c r="H143" s="11"/>
      <c r="I143" s="11"/>
      <c r="J143" s="11"/>
      <c r="K143" s="30">
        <f t="shared" si="9"/>
        <v>12.28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62</v>
      </c>
      <c r="D144" s="11">
        <v>852</v>
      </c>
      <c r="E144" s="11"/>
      <c r="F144" s="11"/>
      <c r="G144" s="11"/>
      <c r="H144" s="11"/>
      <c r="I144" s="11"/>
      <c r="J144" s="11"/>
      <c r="K144" s="30">
        <f t="shared" si="9"/>
        <v>13.741935483870968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105</v>
      </c>
      <c r="D145" s="11">
        <v>1148</v>
      </c>
      <c r="E145" s="11">
        <v>1</v>
      </c>
      <c r="F145" s="11">
        <v>2</v>
      </c>
      <c r="G145" s="11"/>
      <c r="H145" s="11">
        <v>5</v>
      </c>
      <c r="I145" s="11"/>
      <c r="J145" s="11"/>
      <c r="K145" s="30">
        <f t="shared" si="9"/>
        <v>10.933333333333334</v>
      </c>
      <c r="L145" s="31">
        <f t="shared" si="10"/>
        <v>9.433962264150943E-3</v>
      </c>
      <c r="M145" s="30">
        <f t="shared" si="11"/>
        <v>2.5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192</v>
      </c>
      <c r="D148" s="8">
        <v>2307</v>
      </c>
      <c r="E148" s="8">
        <v>1</v>
      </c>
      <c r="F148" s="8">
        <v>2</v>
      </c>
      <c r="G148" s="8">
        <v>0</v>
      </c>
      <c r="H148" s="8">
        <v>5</v>
      </c>
      <c r="I148" s="8">
        <v>0</v>
      </c>
      <c r="J148" s="8">
        <v>0</v>
      </c>
      <c r="K148" s="30">
        <f t="shared" si="9"/>
        <v>12.015625</v>
      </c>
      <c r="L148" s="31">
        <f t="shared" si="10"/>
        <v>5.1813471502590676E-3</v>
      </c>
      <c r="M148" s="30">
        <f t="shared" si="11"/>
        <v>2.5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99</v>
      </c>
      <c r="D150" s="11">
        <v>1987</v>
      </c>
      <c r="E150" s="11">
        <v>2</v>
      </c>
      <c r="F150" s="11"/>
      <c r="G150" s="11"/>
      <c r="H150" s="11"/>
      <c r="I150" s="11"/>
      <c r="J150" s="11"/>
      <c r="K150" s="30">
        <f t="shared" si="9"/>
        <v>20.070707070707069</v>
      </c>
      <c r="L150" s="31">
        <f t="shared" si="10"/>
        <v>1.9801980198019802E-2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180</v>
      </c>
      <c r="G151" s="11"/>
      <c r="H151" s="11">
        <v>2032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11.28888888888889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1290</v>
      </c>
      <c r="D152" s="11">
        <v>13583</v>
      </c>
      <c r="E152" s="11">
        <v>12</v>
      </c>
      <c r="F152" s="11">
        <v>3</v>
      </c>
      <c r="G152" s="11"/>
      <c r="H152" s="11">
        <v>23</v>
      </c>
      <c r="I152" s="11"/>
      <c r="J152" s="11"/>
      <c r="K152" s="30">
        <f t="shared" si="9"/>
        <v>10.529457364341086</v>
      </c>
      <c r="L152" s="31">
        <f t="shared" si="10"/>
        <v>9.2165898617511521E-3</v>
      </c>
      <c r="M152" s="30">
        <f t="shared" si="11"/>
        <v>7.666666666666667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42</v>
      </c>
      <c r="D155" s="11">
        <v>725</v>
      </c>
      <c r="E155" s="11">
        <v>2</v>
      </c>
      <c r="F155" s="11">
        <v>1</v>
      </c>
      <c r="G155" s="11"/>
      <c r="H155" s="11">
        <v>25</v>
      </c>
      <c r="I155" s="11"/>
      <c r="J155" s="11"/>
      <c r="K155" s="30">
        <f t="shared" si="9"/>
        <v>17.261904761904763</v>
      </c>
      <c r="L155" s="31">
        <f t="shared" si="10"/>
        <v>4.5454545454545456E-2</v>
      </c>
      <c r="M155" s="30">
        <f t="shared" si="11"/>
        <v>25</v>
      </c>
      <c r="N155" s="31">
        <f t="shared" si="8"/>
        <v>0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</v>
      </c>
      <c r="D157" s="11">
        <v>29</v>
      </c>
      <c r="E157" s="11">
        <v>1</v>
      </c>
      <c r="F157" s="11"/>
      <c r="G157" s="11"/>
      <c r="H157" s="11"/>
      <c r="I157" s="11"/>
      <c r="J157" s="11"/>
      <c r="K157" s="30">
        <f t="shared" si="9"/>
        <v>14.5</v>
      </c>
      <c r="L157" s="31">
        <f t="shared" si="10"/>
        <v>0.33333333333333331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1433</v>
      </c>
      <c r="D171" s="8">
        <v>16324</v>
      </c>
      <c r="E171" s="8">
        <v>17</v>
      </c>
      <c r="F171" s="8">
        <v>184</v>
      </c>
      <c r="G171" s="8">
        <v>0</v>
      </c>
      <c r="H171" s="8">
        <v>2080</v>
      </c>
      <c r="I171" s="8">
        <v>0</v>
      </c>
      <c r="J171" s="8">
        <v>0</v>
      </c>
      <c r="K171" s="30">
        <f t="shared" si="9"/>
        <v>11.391486392184229</v>
      </c>
      <c r="L171" s="31">
        <f t="shared" si="10"/>
        <v>1.1724137931034483E-2</v>
      </c>
      <c r="M171" s="30">
        <f t="shared" si="11"/>
        <v>11.304347826086957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31</v>
      </c>
      <c r="D173" s="11">
        <v>326</v>
      </c>
      <c r="E173" s="11"/>
      <c r="F173" s="11"/>
      <c r="G173" s="11"/>
      <c r="H173" s="11"/>
      <c r="I173" s="11"/>
      <c r="J173" s="11"/>
      <c r="K173" s="30">
        <f t="shared" si="9"/>
        <v>10.516129032258064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31</v>
      </c>
      <c r="D175" s="8">
        <v>326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10.516129032258064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90</v>
      </c>
      <c r="D177" s="11">
        <v>1277</v>
      </c>
      <c r="E177" s="11">
        <v>5</v>
      </c>
      <c r="F177" s="11">
        <v>1</v>
      </c>
      <c r="G177" s="11">
        <v>1</v>
      </c>
      <c r="H177" s="11">
        <v>9</v>
      </c>
      <c r="I177" s="11"/>
      <c r="J177" s="11"/>
      <c r="K177" s="30">
        <f t="shared" si="9"/>
        <v>14.188888888888888</v>
      </c>
      <c r="L177" s="31">
        <f t="shared" si="10"/>
        <v>5.2631578947368418E-2</v>
      </c>
      <c r="M177" s="30">
        <f t="shared" si="11"/>
        <v>9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90</v>
      </c>
      <c r="D180" s="8">
        <v>1277</v>
      </c>
      <c r="E180" s="8">
        <v>5</v>
      </c>
      <c r="F180" s="8">
        <v>1</v>
      </c>
      <c r="G180" s="8">
        <v>1</v>
      </c>
      <c r="H180" s="8">
        <v>9</v>
      </c>
      <c r="I180" s="8">
        <v>0</v>
      </c>
      <c r="J180" s="8">
        <v>0</v>
      </c>
      <c r="K180" s="30">
        <f t="shared" si="9"/>
        <v>14.188888888888888</v>
      </c>
      <c r="L180" s="31">
        <f t="shared" si="10"/>
        <v>5.2631578947368418E-2</v>
      </c>
      <c r="M180" s="30">
        <f t="shared" si="11"/>
        <v>9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85</v>
      </c>
      <c r="D182" s="11">
        <v>1421</v>
      </c>
      <c r="E182" s="11">
        <v>2</v>
      </c>
      <c r="F182" s="11">
        <v>1</v>
      </c>
      <c r="G182" s="11"/>
      <c r="H182" s="11">
        <v>6</v>
      </c>
      <c r="I182" s="11"/>
      <c r="J182" s="11"/>
      <c r="K182" s="30">
        <f t="shared" si="9"/>
        <v>16.71764705882353</v>
      </c>
      <c r="L182" s="31">
        <f t="shared" si="10"/>
        <v>2.2988505747126436E-2</v>
      </c>
      <c r="M182" s="30">
        <f t="shared" si="11"/>
        <v>6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135</v>
      </c>
      <c r="D183" s="11">
        <v>1264</v>
      </c>
      <c r="E183" s="11"/>
      <c r="F183" s="11">
        <v>1</v>
      </c>
      <c r="G183" s="11"/>
      <c r="H183" s="11">
        <v>5</v>
      </c>
      <c r="I183" s="11"/>
      <c r="J183" s="11"/>
      <c r="K183" s="30">
        <f t="shared" si="9"/>
        <v>9.3629629629629623</v>
      </c>
      <c r="L183" s="31">
        <f t="shared" si="10"/>
        <v>0</v>
      </c>
      <c r="M183" s="30">
        <f t="shared" si="11"/>
        <v>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220</v>
      </c>
      <c r="D187" s="8">
        <v>2685</v>
      </c>
      <c r="E187" s="8">
        <v>2</v>
      </c>
      <c r="F187" s="8">
        <v>2</v>
      </c>
      <c r="G187" s="8">
        <v>0</v>
      </c>
      <c r="H187" s="8">
        <v>11</v>
      </c>
      <c r="I187" s="8">
        <v>0</v>
      </c>
      <c r="J187" s="8">
        <v>0</v>
      </c>
      <c r="K187" s="30">
        <f t="shared" si="9"/>
        <v>12.204545454545455</v>
      </c>
      <c r="L187" s="31">
        <f t="shared" si="10"/>
        <v>9.0090090090090089E-3</v>
      </c>
      <c r="M187" s="30">
        <f t="shared" si="11"/>
        <v>5.5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3397</v>
      </c>
      <c r="D188" s="8">
        <v>40857</v>
      </c>
      <c r="E188" s="8">
        <v>53</v>
      </c>
      <c r="F188" s="8">
        <v>396</v>
      </c>
      <c r="G188" s="8">
        <v>19</v>
      </c>
      <c r="H188" s="8">
        <v>3308</v>
      </c>
      <c r="I188" s="8">
        <v>0</v>
      </c>
      <c r="J188" s="8">
        <v>0</v>
      </c>
      <c r="K188" s="30">
        <f t="shared" si="9"/>
        <v>12.027377097438917</v>
      </c>
      <c r="L188" s="31">
        <f t="shared" si="10"/>
        <v>1.536231884057971E-2</v>
      </c>
      <c r="M188" s="30">
        <f t="shared" si="11"/>
        <v>8.3535353535353529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27</v>
      </c>
      <c r="D191" s="11">
        <v>313</v>
      </c>
      <c r="E191" s="11"/>
      <c r="F191" s="11"/>
      <c r="G191" s="11"/>
      <c r="H191" s="11"/>
      <c r="I191" s="11"/>
      <c r="J191" s="11"/>
      <c r="K191" s="30">
        <f t="shared" si="9"/>
        <v>11.592592592592593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97</v>
      </c>
      <c r="D192" s="11">
        <v>1444</v>
      </c>
      <c r="E192" s="11">
        <v>1</v>
      </c>
      <c r="F192" s="11">
        <v>1</v>
      </c>
      <c r="G192" s="11"/>
      <c r="H192" s="11">
        <v>36</v>
      </c>
      <c r="I192" s="11"/>
      <c r="J192" s="11"/>
      <c r="K192" s="30">
        <f t="shared" si="9"/>
        <v>14.88659793814433</v>
      </c>
      <c r="L192" s="31">
        <f t="shared" si="10"/>
        <v>1.020408163265306E-2</v>
      </c>
      <c r="M192" s="30">
        <f t="shared" si="11"/>
        <v>36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61</v>
      </c>
      <c r="D193" s="11">
        <v>720</v>
      </c>
      <c r="E193" s="11">
        <v>1</v>
      </c>
      <c r="F193" s="11"/>
      <c r="G193" s="11"/>
      <c r="H193" s="11"/>
      <c r="I193" s="11"/>
      <c r="J193" s="11"/>
      <c r="K193" s="30">
        <f t="shared" si="9"/>
        <v>11.803278688524591</v>
      </c>
      <c r="L193" s="31">
        <f t="shared" si="10"/>
        <v>1.6129032258064516E-2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185</v>
      </c>
      <c r="D196" s="8">
        <v>2477</v>
      </c>
      <c r="E196" s="8">
        <v>2</v>
      </c>
      <c r="F196" s="8">
        <v>1</v>
      </c>
      <c r="G196" s="8">
        <v>0</v>
      </c>
      <c r="H196" s="8">
        <v>36</v>
      </c>
      <c r="I196" s="8">
        <v>0</v>
      </c>
      <c r="J196" s="8">
        <v>0</v>
      </c>
      <c r="K196" s="30">
        <f t="shared" si="9"/>
        <v>13.389189189189189</v>
      </c>
      <c r="L196" s="31">
        <f t="shared" si="10"/>
        <v>1.06951871657754E-2</v>
      </c>
      <c r="M196" s="30">
        <f t="shared" si="11"/>
        <v>36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101</v>
      </c>
      <c r="D198" s="11">
        <v>1487</v>
      </c>
      <c r="E198" s="11">
        <v>3</v>
      </c>
      <c r="F198" s="11"/>
      <c r="G198" s="11"/>
      <c r="H198" s="11"/>
      <c r="I198" s="11"/>
      <c r="J198" s="11"/>
      <c r="K198" s="30">
        <f t="shared" si="9"/>
        <v>14.722772277227723</v>
      </c>
      <c r="L198" s="31">
        <f t="shared" si="10"/>
        <v>2.8846153846153848E-2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101</v>
      </c>
      <c r="D200" s="8">
        <v>1487</v>
      </c>
      <c r="E200" s="8">
        <v>3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14.722772277227723</v>
      </c>
      <c r="L200" s="31">
        <f t="shared" si="10"/>
        <v>2.8846153846153848E-2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72</v>
      </c>
      <c r="D202" s="11">
        <v>811</v>
      </c>
      <c r="E202" s="11"/>
      <c r="F202" s="11"/>
      <c r="G202" s="11"/>
      <c r="H202" s="11"/>
      <c r="I202" s="11"/>
      <c r="J202" s="11"/>
      <c r="K202" s="30">
        <f t="shared" si="9"/>
        <v>11.263888888888889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190</v>
      </c>
      <c r="D203" s="11">
        <v>2779</v>
      </c>
      <c r="E203" s="11">
        <v>1</v>
      </c>
      <c r="F203" s="11">
        <v>60</v>
      </c>
      <c r="G203" s="11">
        <v>1</v>
      </c>
      <c r="H203" s="11">
        <v>571</v>
      </c>
      <c r="I203" s="11"/>
      <c r="J203" s="11"/>
      <c r="K203" s="30">
        <f t="shared" si="9"/>
        <v>14.626315789473685</v>
      </c>
      <c r="L203" s="31">
        <f t="shared" si="10"/>
        <v>5.235602094240838E-3</v>
      </c>
      <c r="M203" s="30">
        <f t="shared" si="11"/>
        <v>9.5166666666666675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262</v>
      </c>
      <c r="D206" s="8">
        <v>3590</v>
      </c>
      <c r="E206" s="8">
        <v>1</v>
      </c>
      <c r="F206" s="8">
        <v>60</v>
      </c>
      <c r="G206" s="8">
        <v>1</v>
      </c>
      <c r="H206" s="8">
        <v>571</v>
      </c>
      <c r="I206" s="8">
        <v>0</v>
      </c>
      <c r="J206" s="8">
        <v>0</v>
      </c>
      <c r="K206" s="30">
        <f t="shared" si="13"/>
        <v>13.702290076335878</v>
      </c>
      <c r="L206" s="31">
        <f t="shared" si="14"/>
        <v>3.8022813688212928E-3</v>
      </c>
      <c r="M206" s="30">
        <f t="shared" si="15"/>
        <v>9.5166666666666675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268</v>
      </c>
      <c r="D208" s="11">
        <v>3377</v>
      </c>
      <c r="E208" s="11">
        <v>1</v>
      </c>
      <c r="F208" s="11"/>
      <c r="G208" s="11"/>
      <c r="H208" s="11"/>
      <c r="I208" s="11"/>
      <c r="J208" s="11"/>
      <c r="K208" s="30">
        <f t="shared" si="13"/>
        <v>12.600746268656716</v>
      </c>
      <c r="L208" s="31">
        <f t="shared" si="14"/>
        <v>3.7174721189591076E-3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268</v>
      </c>
      <c r="D210" s="8">
        <v>3377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12.600746268656716</v>
      </c>
      <c r="L210" s="31">
        <f t="shared" si="14"/>
        <v>3.7174721189591076E-3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104</v>
      </c>
      <c r="D221" s="11">
        <v>1429</v>
      </c>
      <c r="E221" s="11">
        <v>2</v>
      </c>
      <c r="F221" s="11">
        <v>7</v>
      </c>
      <c r="G221" s="11">
        <v>1</v>
      </c>
      <c r="H221" s="11">
        <v>64</v>
      </c>
      <c r="I221" s="11"/>
      <c r="J221" s="11"/>
      <c r="K221" s="30">
        <f t="shared" si="13"/>
        <v>13.740384615384615</v>
      </c>
      <c r="L221" s="31">
        <f t="shared" si="14"/>
        <v>1.8867924528301886E-2</v>
      </c>
      <c r="M221" s="30">
        <f t="shared" si="15"/>
        <v>9.1428571428571423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32</v>
      </c>
      <c r="D222" s="11">
        <v>378</v>
      </c>
      <c r="E222" s="11"/>
      <c r="F222" s="11"/>
      <c r="G222" s="11"/>
      <c r="H222" s="11"/>
      <c r="I222" s="11"/>
      <c r="J222" s="11"/>
      <c r="K222" s="30">
        <f t="shared" si="13"/>
        <v>11.8125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136</v>
      </c>
      <c r="D225" s="8">
        <v>1807</v>
      </c>
      <c r="E225" s="8">
        <v>2</v>
      </c>
      <c r="F225" s="8">
        <v>7</v>
      </c>
      <c r="G225" s="8">
        <v>1</v>
      </c>
      <c r="H225" s="8">
        <v>64</v>
      </c>
      <c r="I225" s="8">
        <v>0</v>
      </c>
      <c r="J225" s="8">
        <v>0</v>
      </c>
      <c r="K225" s="30">
        <f t="shared" si="13"/>
        <v>13.286764705882353</v>
      </c>
      <c r="L225" s="31">
        <f t="shared" si="14"/>
        <v>1.4492753623188406E-2</v>
      </c>
      <c r="M225" s="30">
        <f t="shared" si="15"/>
        <v>9.1428571428571423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46</v>
      </c>
      <c r="D227" s="11">
        <v>515</v>
      </c>
      <c r="E227" s="11">
        <v>1</v>
      </c>
      <c r="F227" s="11">
        <v>1</v>
      </c>
      <c r="G227" s="11"/>
      <c r="H227" s="11">
        <v>10</v>
      </c>
      <c r="I227" s="11"/>
      <c r="J227" s="11"/>
      <c r="K227" s="30">
        <f t="shared" si="13"/>
        <v>11.195652173913043</v>
      </c>
      <c r="L227" s="31">
        <f t="shared" si="14"/>
        <v>2.1276595744680851E-2</v>
      </c>
      <c r="M227" s="30">
        <f t="shared" si="15"/>
        <v>10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46</v>
      </c>
      <c r="D229" s="8">
        <v>515</v>
      </c>
      <c r="E229" s="8">
        <v>1</v>
      </c>
      <c r="F229" s="8">
        <v>1</v>
      </c>
      <c r="G229" s="8">
        <v>0</v>
      </c>
      <c r="H229" s="8">
        <v>10</v>
      </c>
      <c r="I229" s="8">
        <v>0</v>
      </c>
      <c r="J229" s="8">
        <v>0</v>
      </c>
      <c r="K229" s="30">
        <f t="shared" si="13"/>
        <v>11.195652173913043</v>
      </c>
      <c r="L229" s="31">
        <f t="shared" si="14"/>
        <v>2.1276595744680851E-2</v>
      </c>
      <c r="M229" s="30">
        <f t="shared" si="15"/>
        <v>10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37</v>
      </c>
      <c r="D231" s="11">
        <v>519</v>
      </c>
      <c r="E231" s="11"/>
      <c r="F231" s="11"/>
      <c r="G231" s="11"/>
      <c r="H231" s="11"/>
      <c r="I231" s="11"/>
      <c r="J231" s="11"/>
      <c r="K231" s="30">
        <f t="shared" si="13"/>
        <v>14.027027027027026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37</v>
      </c>
      <c r="D233" s="8">
        <v>519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14.027027027027026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51</v>
      </c>
      <c r="D235" s="11">
        <v>650</v>
      </c>
      <c r="E235" s="11">
        <v>2</v>
      </c>
      <c r="F235" s="11"/>
      <c r="G235" s="11"/>
      <c r="H235" s="11"/>
      <c r="I235" s="11"/>
      <c r="J235" s="11"/>
      <c r="K235" s="30">
        <f t="shared" si="13"/>
        <v>12.745098039215685</v>
      </c>
      <c r="L235" s="31">
        <f t="shared" si="14"/>
        <v>3.7735849056603772E-2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51</v>
      </c>
      <c r="D237" s="8">
        <v>650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12.745098039215685</v>
      </c>
      <c r="L237" s="31">
        <f t="shared" si="14"/>
        <v>3.7735849056603772E-2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1086</v>
      </c>
      <c r="D242" s="8">
        <v>14422</v>
      </c>
      <c r="E242" s="8">
        <v>12</v>
      </c>
      <c r="F242" s="8">
        <v>69</v>
      </c>
      <c r="G242" s="8">
        <v>2</v>
      </c>
      <c r="H242" s="8">
        <v>681</v>
      </c>
      <c r="I242" s="8">
        <v>0</v>
      </c>
      <c r="J242" s="8">
        <v>0</v>
      </c>
      <c r="K242" s="30">
        <f t="shared" si="13"/>
        <v>13.279926335174954</v>
      </c>
      <c r="L242" s="31">
        <f t="shared" si="14"/>
        <v>1.092896174863388E-2</v>
      </c>
      <c r="M242" s="30">
        <f t="shared" si="15"/>
        <v>9.8695652173913047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21</v>
      </c>
      <c r="D263" s="11">
        <v>237</v>
      </c>
      <c r="E263" s="11">
        <v>1</v>
      </c>
      <c r="F263" s="11"/>
      <c r="G263" s="11"/>
      <c r="H263" s="11"/>
      <c r="I263" s="11"/>
      <c r="J263" s="11"/>
      <c r="K263" s="30">
        <f t="shared" si="13"/>
        <v>11.285714285714286</v>
      </c>
      <c r="L263" s="31">
        <f t="shared" si="14"/>
        <v>4.5454545454545456E-2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21</v>
      </c>
      <c r="D265" s="8">
        <v>237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11.285714285714286</v>
      </c>
      <c r="L265" s="31">
        <f t="shared" si="14"/>
        <v>4.5454545454545456E-2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21</v>
      </c>
      <c r="D269" s="8">
        <v>237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11.285714285714286</v>
      </c>
      <c r="L269" s="31">
        <f t="shared" si="18"/>
        <v>4.5454545454545456E-2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4721</v>
      </c>
      <c r="D270" s="8">
        <v>58746</v>
      </c>
      <c r="E270" s="8">
        <v>77</v>
      </c>
      <c r="F270" s="8">
        <v>507</v>
      </c>
      <c r="G270" s="8">
        <v>30</v>
      </c>
      <c r="H270" s="8">
        <v>4413</v>
      </c>
      <c r="I270" s="8">
        <v>0</v>
      </c>
      <c r="J270" s="8">
        <v>0</v>
      </c>
      <c r="K270" s="30">
        <f t="shared" si="17"/>
        <v>12.443550095318788</v>
      </c>
      <c r="L270" s="31">
        <f t="shared" si="18"/>
        <v>1.6048353480616923E-2</v>
      </c>
      <c r="M270" s="30">
        <f t="shared" si="19"/>
        <v>8.7041420118343193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16:34:53&amp;R&amp;8&amp;P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U103"/>
  <sheetViews>
    <sheetView tabSelected="1" workbookViewId="0"/>
  </sheetViews>
  <sheetFormatPr defaultRowHeight="15" x14ac:dyDescent="0.25"/>
  <cols>
    <col min="2" max="2" width="40.140625" customWidth="1"/>
    <col min="11" max="12" width="12.28515625" customWidth="1"/>
    <col min="16" max="16" width="21.85546875" style="27" customWidth="1"/>
  </cols>
  <sheetData>
    <row r="1" spans="1:21" x14ac:dyDescent="0.25">
      <c r="A1" s="17" t="s">
        <v>648</v>
      </c>
      <c r="B1" s="17"/>
      <c r="C1" s="17"/>
      <c r="D1" s="17"/>
      <c r="E1" s="17"/>
      <c r="F1" s="17"/>
      <c r="G1" s="17"/>
      <c r="H1" s="17"/>
      <c r="I1" s="17"/>
      <c r="J1" s="17"/>
    </row>
    <row r="2" spans="1:21" x14ac:dyDescent="0.25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</row>
    <row r="3" spans="1:21" x14ac:dyDescent="0.25">
      <c r="A3" s="17" t="s">
        <v>2</v>
      </c>
      <c r="B3" s="17"/>
      <c r="C3" s="17"/>
      <c r="D3" s="17"/>
      <c r="E3" s="17"/>
      <c r="F3" s="17"/>
      <c r="G3" s="17"/>
      <c r="H3" s="17"/>
      <c r="I3" s="17"/>
      <c r="J3" s="17"/>
    </row>
    <row r="4" spans="1:21" x14ac:dyDescent="0.25">
      <c r="A4" s="17" t="s">
        <v>3</v>
      </c>
      <c r="B4" s="17"/>
      <c r="C4" s="17"/>
      <c r="D4" s="17"/>
      <c r="E4" s="17"/>
      <c r="F4" s="17"/>
      <c r="G4" s="17"/>
      <c r="H4" s="17"/>
      <c r="I4" s="17"/>
      <c r="J4" s="17"/>
    </row>
    <row r="5" spans="1:21" x14ac:dyDescent="0.25">
      <c r="A5" s="17" t="s">
        <v>649</v>
      </c>
      <c r="B5" s="17"/>
      <c r="C5" s="17"/>
      <c r="D5" s="17"/>
      <c r="E5" s="17"/>
      <c r="F5" s="17"/>
      <c r="G5" s="17"/>
      <c r="H5" s="17"/>
      <c r="I5" s="17"/>
      <c r="J5" s="17"/>
    </row>
    <row r="6" spans="1:21" x14ac:dyDescent="0.25">
      <c r="A6" s="17" t="s">
        <v>650</v>
      </c>
      <c r="B6" s="17"/>
      <c r="C6" s="17"/>
      <c r="D6" s="17"/>
      <c r="E6" s="17"/>
      <c r="F6" s="17"/>
      <c r="G6" s="17"/>
      <c r="H6" s="17"/>
      <c r="I6" s="17"/>
      <c r="J6" s="17"/>
    </row>
    <row r="7" spans="1:21" x14ac:dyDescent="0.25">
      <c r="A7" s="17" t="s">
        <v>651</v>
      </c>
      <c r="B7" s="17"/>
      <c r="C7" s="17"/>
      <c r="D7" s="17"/>
      <c r="E7" s="17"/>
      <c r="F7" s="17"/>
      <c r="G7" s="17"/>
      <c r="H7" s="17"/>
      <c r="I7" s="17"/>
      <c r="J7" s="17"/>
    </row>
    <row r="8" spans="1:21" ht="27.75" customHeight="1" x14ac:dyDescent="0.25">
      <c r="A8" s="18" t="s">
        <v>11</v>
      </c>
      <c r="B8" s="18" t="s">
        <v>13</v>
      </c>
      <c r="C8" s="18" t="s">
        <v>15</v>
      </c>
      <c r="D8" s="18"/>
      <c r="E8" s="18"/>
      <c r="F8" s="18" t="s">
        <v>19</v>
      </c>
      <c r="G8" s="18"/>
      <c r="H8" s="18"/>
      <c r="I8" s="18"/>
      <c r="J8" s="18"/>
      <c r="K8" s="18" t="s">
        <v>15</v>
      </c>
      <c r="L8" s="18"/>
      <c r="M8" s="18" t="s">
        <v>19</v>
      </c>
      <c r="N8" s="18"/>
      <c r="O8" s="23"/>
      <c r="P8" s="19"/>
      <c r="Q8" s="28"/>
      <c r="R8" s="28"/>
      <c r="S8" s="24"/>
      <c r="T8" s="24"/>
      <c r="U8" s="25"/>
    </row>
    <row r="9" spans="1:21" ht="56.25" x14ac:dyDescent="0.25">
      <c r="A9" s="18"/>
      <c r="B9" s="18"/>
      <c r="C9" s="19" t="s">
        <v>16</v>
      </c>
      <c r="D9" s="19" t="s">
        <v>17</v>
      </c>
      <c r="E9" s="19" t="s">
        <v>18</v>
      </c>
      <c r="F9" s="19" t="s">
        <v>16</v>
      </c>
      <c r="G9" s="19" t="s">
        <v>20</v>
      </c>
      <c r="H9" s="19" t="s">
        <v>17</v>
      </c>
      <c r="I9" s="19" t="s">
        <v>18</v>
      </c>
      <c r="J9" s="19" t="s">
        <v>20</v>
      </c>
      <c r="K9" s="29" t="s">
        <v>652</v>
      </c>
      <c r="L9" s="29" t="s">
        <v>653</v>
      </c>
      <c r="M9" s="29" t="s">
        <v>652</v>
      </c>
      <c r="N9" s="29" t="s">
        <v>653</v>
      </c>
      <c r="O9" s="26" t="s">
        <v>20</v>
      </c>
      <c r="P9" s="19" t="s">
        <v>654</v>
      </c>
      <c r="Q9" s="28"/>
      <c r="R9" s="28"/>
    </row>
    <row r="10" spans="1:21" x14ac:dyDescent="0.25">
      <c r="A10" s="19" t="s">
        <v>12</v>
      </c>
      <c r="B10" s="19" t="s">
        <v>14</v>
      </c>
      <c r="C10" s="19">
        <v>1</v>
      </c>
      <c r="D10" s="19">
        <v>2</v>
      </c>
      <c r="E10" s="19">
        <v>3</v>
      </c>
      <c r="F10" s="19">
        <v>4</v>
      </c>
      <c r="G10" s="19">
        <v>5</v>
      </c>
      <c r="H10" s="19">
        <v>6</v>
      </c>
      <c r="I10" s="19">
        <v>7</v>
      </c>
      <c r="J10" s="19">
        <v>8</v>
      </c>
      <c r="P10" s="33"/>
    </row>
    <row r="11" spans="1:21" x14ac:dyDescent="0.25">
      <c r="A11" s="20" t="s">
        <v>21</v>
      </c>
      <c r="B11" s="21" t="s">
        <v>22</v>
      </c>
      <c r="C11" s="22">
        <v>200763</v>
      </c>
      <c r="D11" s="22">
        <v>2292539</v>
      </c>
      <c r="E11" s="22">
        <v>6925</v>
      </c>
      <c r="F11" s="22">
        <v>30395</v>
      </c>
      <c r="G11" s="22">
        <v>4431</v>
      </c>
      <c r="H11" s="22">
        <v>282953</v>
      </c>
      <c r="I11" s="22">
        <v>91</v>
      </c>
      <c r="J11" s="22">
        <v>72</v>
      </c>
      <c r="K11" s="30"/>
      <c r="L11" s="31"/>
      <c r="M11" s="30"/>
      <c r="N11" s="31"/>
      <c r="O11" s="32"/>
      <c r="P11" s="35" t="str">
        <f>HYPERLINK("[склад хворих в стац_3220.xlsx]1.0!$A$1","1.0")</f>
        <v>1.0</v>
      </c>
    </row>
    <row r="12" spans="1:21" ht="23.25" x14ac:dyDescent="0.25">
      <c r="A12" s="20" t="s">
        <v>282</v>
      </c>
      <c r="B12" s="21" t="s">
        <v>283</v>
      </c>
      <c r="C12" s="22">
        <v>6636</v>
      </c>
      <c r="D12" s="22">
        <v>120729</v>
      </c>
      <c r="E12" s="22">
        <v>406</v>
      </c>
      <c r="F12" s="22">
        <v>2956</v>
      </c>
      <c r="G12" s="22">
        <v>374</v>
      </c>
      <c r="H12" s="22">
        <v>23218</v>
      </c>
      <c r="I12" s="22">
        <v>4</v>
      </c>
      <c r="J12" s="22">
        <v>1</v>
      </c>
      <c r="K12" s="30">
        <f t="shared" ref="K12:K75" si="0">D12/C12</f>
        <v>18.193037974683545</v>
      </c>
      <c r="L12" s="31">
        <f t="shared" ref="L12:L75" si="1">E12/(E12+C12)</f>
        <v>5.7654075546719682E-2</v>
      </c>
      <c r="M12" s="30">
        <f t="shared" ref="M12:M75" si="2">H12/F12</f>
        <v>7.8545331529093367</v>
      </c>
      <c r="N12" s="31">
        <f t="shared" ref="N12:O75" si="3">I12/(I12+F12)</f>
        <v>1.3513513513513514E-3</v>
      </c>
      <c r="O12" s="32">
        <f t="shared" si="3"/>
        <v>2.6666666666666666E-3</v>
      </c>
      <c r="P12" s="34" t="str">
        <f>HYPERLINK("[склад хворих в стац_3220.xlsx]2.0!$A$1","2.0")</f>
        <v>2.0</v>
      </c>
    </row>
    <row r="13" spans="1:21" x14ac:dyDescent="0.25">
      <c r="A13" s="20" t="s">
        <v>286</v>
      </c>
      <c r="B13" s="21" t="s">
        <v>287</v>
      </c>
      <c r="C13" s="22">
        <v>1074</v>
      </c>
      <c r="D13" s="22">
        <v>7109</v>
      </c>
      <c r="E13" s="22">
        <v>3</v>
      </c>
      <c r="F13" s="22">
        <v>2369</v>
      </c>
      <c r="G13" s="22">
        <v>318</v>
      </c>
      <c r="H13" s="22">
        <v>15733</v>
      </c>
      <c r="I13" s="22">
        <v>0</v>
      </c>
      <c r="J13" s="22">
        <v>0</v>
      </c>
      <c r="K13" s="30">
        <f t="shared" si="0"/>
        <v>6.6191806331471135</v>
      </c>
      <c r="L13" s="31">
        <f t="shared" si="1"/>
        <v>2.7855153203342618E-3</v>
      </c>
      <c r="M13" s="30">
        <f t="shared" si="2"/>
        <v>6.6411988180666945</v>
      </c>
      <c r="N13" s="31">
        <f t="shared" si="3"/>
        <v>0</v>
      </c>
      <c r="O13" s="32">
        <f t="shared" si="3"/>
        <v>0</v>
      </c>
      <c r="P13" s="34" t="str">
        <f>HYPERLINK("[склад хворих в стац_3220.xlsx]2.1!$A$1","2.1")</f>
        <v>2.1</v>
      </c>
    </row>
    <row r="14" spans="1:21" ht="23.25" x14ac:dyDescent="0.25">
      <c r="A14" s="20" t="s">
        <v>290</v>
      </c>
      <c r="B14" s="21" t="s">
        <v>291</v>
      </c>
      <c r="C14" s="22">
        <v>816</v>
      </c>
      <c r="D14" s="22">
        <v>51668</v>
      </c>
      <c r="E14" s="22">
        <v>63</v>
      </c>
      <c r="F14" s="22">
        <v>5</v>
      </c>
      <c r="G14" s="22">
        <v>0</v>
      </c>
      <c r="H14" s="22">
        <v>145</v>
      </c>
      <c r="I14" s="22">
        <v>0</v>
      </c>
      <c r="J14" s="22">
        <v>0</v>
      </c>
      <c r="K14" s="30">
        <f t="shared" si="0"/>
        <v>63.318627450980394</v>
      </c>
      <c r="L14" s="31">
        <f t="shared" si="1"/>
        <v>7.1672354948805458E-2</v>
      </c>
      <c r="M14" s="30">
        <f t="shared" si="2"/>
        <v>29</v>
      </c>
      <c r="N14" s="31">
        <f t="shared" si="3"/>
        <v>0</v>
      </c>
      <c r="O14" s="32" t="e">
        <f t="shared" si="3"/>
        <v>#DIV/0!</v>
      </c>
      <c r="P14" s="34" t="str">
        <f>HYPERLINK("[склад хворих в стац_3220.xlsx]2.2!$A$1","2.2")</f>
        <v>2.2</v>
      </c>
    </row>
    <row r="15" spans="1:21" ht="23.25" x14ac:dyDescent="0.25">
      <c r="A15" s="20" t="s">
        <v>294</v>
      </c>
      <c r="B15" s="21" t="s">
        <v>295</v>
      </c>
      <c r="C15" s="22">
        <v>7</v>
      </c>
      <c r="D15" s="22">
        <v>57</v>
      </c>
      <c r="E15" s="22">
        <v>1</v>
      </c>
      <c r="F15" s="22">
        <v>1</v>
      </c>
      <c r="G15" s="22">
        <v>0</v>
      </c>
      <c r="H15" s="22">
        <v>12</v>
      </c>
      <c r="I15" s="22">
        <v>0</v>
      </c>
      <c r="J15" s="22">
        <v>0</v>
      </c>
      <c r="K15" s="30">
        <f t="shared" si="0"/>
        <v>8.1428571428571423</v>
      </c>
      <c r="L15" s="31">
        <f t="shared" si="1"/>
        <v>0.125</v>
      </c>
      <c r="M15" s="30">
        <f t="shared" si="2"/>
        <v>12</v>
      </c>
      <c r="N15" s="31">
        <f t="shared" si="3"/>
        <v>0</v>
      </c>
      <c r="O15" s="32" t="e">
        <f t="shared" si="3"/>
        <v>#DIV/0!</v>
      </c>
      <c r="P15" s="34" t="str">
        <f>HYPERLINK("[склад хворих в стац_3220.xlsx]2.3!$A$1","2.3")</f>
        <v>2.3</v>
      </c>
    </row>
    <row r="16" spans="1:21" x14ac:dyDescent="0.25">
      <c r="A16" s="20" t="s">
        <v>298</v>
      </c>
      <c r="B16" s="21" t="s">
        <v>299</v>
      </c>
      <c r="C16" s="22">
        <v>2</v>
      </c>
      <c r="D16" s="22">
        <v>29</v>
      </c>
      <c r="E16" s="22">
        <v>1</v>
      </c>
      <c r="F16" s="22">
        <v>4</v>
      </c>
      <c r="G16" s="22">
        <v>1</v>
      </c>
      <c r="H16" s="22">
        <v>71</v>
      </c>
      <c r="I16" s="22">
        <v>1</v>
      </c>
      <c r="J16" s="22">
        <v>0</v>
      </c>
      <c r="K16" s="30">
        <f t="shared" si="0"/>
        <v>14.5</v>
      </c>
      <c r="L16" s="31">
        <f t="shared" si="1"/>
        <v>0.33333333333333331</v>
      </c>
      <c r="M16" s="30">
        <f t="shared" si="2"/>
        <v>17.75</v>
      </c>
      <c r="N16" s="31">
        <f t="shared" si="3"/>
        <v>0.2</v>
      </c>
      <c r="O16" s="32">
        <f t="shared" si="3"/>
        <v>0</v>
      </c>
      <c r="P16" s="34" t="str">
        <f>HYPERLINK("[склад хворих в стац_3220.xlsx]2.4!$A$1","2.4")</f>
        <v>2.4</v>
      </c>
    </row>
    <row r="17" spans="1:16" x14ac:dyDescent="0.25">
      <c r="A17" s="20" t="s">
        <v>302</v>
      </c>
      <c r="B17" s="21" t="s">
        <v>303</v>
      </c>
      <c r="C17" s="22">
        <v>11</v>
      </c>
      <c r="D17" s="22">
        <v>176</v>
      </c>
      <c r="E17" s="22">
        <v>1</v>
      </c>
      <c r="F17" s="22">
        <v>1</v>
      </c>
      <c r="G17" s="22">
        <v>0</v>
      </c>
      <c r="H17" s="22">
        <v>25</v>
      </c>
      <c r="I17" s="22">
        <v>0</v>
      </c>
      <c r="J17" s="22">
        <v>0</v>
      </c>
      <c r="K17" s="30">
        <f t="shared" si="0"/>
        <v>16</v>
      </c>
      <c r="L17" s="31">
        <f t="shared" si="1"/>
        <v>8.3333333333333329E-2</v>
      </c>
      <c r="M17" s="30">
        <f t="shared" si="2"/>
        <v>25</v>
      </c>
      <c r="N17" s="31">
        <f t="shared" si="3"/>
        <v>0</v>
      </c>
      <c r="O17" s="32" t="e">
        <f t="shared" si="3"/>
        <v>#DIV/0!</v>
      </c>
      <c r="P17" s="34" t="str">
        <f>HYPERLINK("[склад хворих в стац_3220.xlsx]2.5!$A$1","2.5")</f>
        <v>2.5</v>
      </c>
    </row>
    <row r="18" spans="1:16" x14ac:dyDescent="0.25">
      <c r="A18" s="20" t="s">
        <v>306</v>
      </c>
      <c r="B18" s="21" t="s">
        <v>307</v>
      </c>
      <c r="C18" s="22">
        <v>1866</v>
      </c>
      <c r="D18" s="22">
        <v>9620</v>
      </c>
      <c r="E18" s="22">
        <v>16</v>
      </c>
      <c r="F18" s="22">
        <v>14</v>
      </c>
      <c r="G18" s="22">
        <v>0</v>
      </c>
      <c r="H18" s="22">
        <v>238</v>
      </c>
      <c r="I18" s="22">
        <v>0</v>
      </c>
      <c r="J18" s="22">
        <v>0</v>
      </c>
      <c r="K18" s="30">
        <f t="shared" si="0"/>
        <v>5.155412647374062</v>
      </c>
      <c r="L18" s="31">
        <f t="shared" si="1"/>
        <v>8.5015940488841653E-3</v>
      </c>
      <c r="M18" s="30">
        <f t="shared" si="2"/>
        <v>17</v>
      </c>
      <c r="N18" s="31">
        <f t="shared" si="3"/>
        <v>0</v>
      </c>
      <c r="O18" s="32" t="e">
        <f t="shared" si="3"/>
        <v>#DIV/0!</v>
      </c>
      <c r="P18" s="34" t="str">
        <f>HYPERLINK("[склад хворих в стац_3220.xlsx]2.6!$A$1","2.6")</f>
        <v>2.6</v>
      </c>
    </row>
    <row r="19" spans="1:16" ht="23.25" x14ac:dyDescent="0.25">
      <c r="A19" s="20" t="s">
        <v>310</v>
      </c>
      <c r="B19" s="21" t="s">
        <v>311</v>
      </c>
      <c r="C19" s="22">
        <v>428</v>
      </c>
      <c r="D19" s="22">
        <v>1819</v>
      </c>
      <c r="E19" s="22">
        <v>1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30">
        <f t="shared" si="0"/>
        <v>4.25</v>
      </c>
      <c r="L19" s="31">
        <f t="shared" si="1"/>
        <v>2.331002331002331E-3</v>
      </c>
      <c r="M19" s="30" t="e">
        <f t="shared" si="2"/>
        <v>#DIV/0!</v>
      </c>
      <c r="N19" s="31" t="e">
        <f t="shared" si="3"/>
        <v>#DIV/0!</v>
      </c>
      <c r="O19" s="32" t="e">
        <f t="shared" si="3"/>
        <v>#DIV/0!</v>
      </c>
      <c r="P19" s="34" t="str">
        <f>HYPERLINK("[склад хворих в стац_3220.xlsx]2.7!$A$1","2.7")</f>
        <v>2.7</v>
      </c>
    </row>
    <row r="20" spans="1:16" x14ac:dyDescent="0.25">
      <c r="A20" s="20" t="s">
        <v>314</v>
      </c>
      <c r="B20" s="21" t="s">
        <v>315</v>
      </c>
      <c r="C20" s="22">
        <v>1268</v>
      </c>
      <c r="D20" s="22">
        <v>5464</v>
      </c>
      <c r="E20" s="22">
        <v>12</v>
      </c>
      <c r="F20" s="22">
        <v>2</v>
      </c>
      <c r="G20" s="22">
        <v>0</v>
      </c>
      <c r="H20" s="22">
        <v>23</v>
      </c>
      <c r="I20" s="22">
        <v>0</v>
      </c>
      <c r="J20" s="22">
        <v>0</v>
      </c>
      <c r="K20" s="30">
        <f t="shared" si="0"/>
        <v>4.309148264984227</v>
      </c>
      <c r="L20" s="31">
        <f t="shared" si="1"/>
        <v>9.3749999999999997E-3</v>
      </c>
      <c r="M20" s="30">
        <f t="shared" si="2"/>
        <v>11.5</v>
      </c>
      <c r="N20" s="31">
        <f t="shared" si="3"/>
        <v>0</v>
      </c>
      <c r="O20" s="32" t="e">
        <f t="shared" si="3"/>
        <v>#DIV/0!</v>
      </c>
      <c r="P20" s="34" t="str">
        <f>HYPERLINK("[склад хворих в стац_3220.xlsx]2.8!$A$1","2.8")</f>
        <v>2.8</v>
      </c>
    </row>
    <row r="21" spans="1:16" x14ac:dyDescent="0.25">
      <c r="A21" s="20" t="s">
        <v>318</v>
      </c>
      <c r="B21" s="21" t="s">
        <v>319</v>
      </c>
      <c r="C21" s="22">
        <v>20759</v>
      </c>
      <c r="D21" s="22">
        <v>194350</v>
      </c>
      <c r="E21" s="22">
        <v>722</v>
      </c>
      <c r="F21" s="22">
        <v>239</v>
      </c>
      <c r="G21" s="22">
        <v>33</v>
      </c>
      <c r="H21" s="22">
        <v>2219</v>
      </c>
      <c r="I21" s="22">
        <v>3</v>
      </c>
      <c r="J21" s="22">
        <v>1</v>
      </c>
      <c r="K21" s="30">
        <f t="shared" si="0"/>
        <v>9.3622043451033292</v>
      </c>
      <c r="L21" s="31">
        <f t="shared" si="1"/>
        <v>3.3611098179786789E-2</v>
      </c>
      <c r="M21" s="30">
        <f t="shared" si="2"/>
        <v>9.2845188284518834</v>
      </c>
      <c r="N21" s="31">
        <f t="shared" si="3"/>
        <v>1.2396694214876033E-2</v>
      </c>
      <c r="O21" s="32">
        <f t="shared" si="3"/>
        <v>2.9411764705882353E-2</v>
      </c>
      <c r="P21" s="34" t="str">
        <f>HYPERLINK("[склад хворих в стац_3220.xlsx]3.0!$A$1","3.0")</f>
        <v>3.0</v>
      </c>
    </row>
    <row r="22" spans="1:16" x14ac:dyDescent="0.25">
      <c r="A22" s="20" t="s">
        <v>322</v>
      </c>
      <c r="B22" s="21" t="s">
        <v>323</v>
      </c>
      <c r="C22" s="22">
        <v>17430</v>
      </c>
      <c r="D22" s="22">
        <v>165240</v>
      </c>
      <c r="E22" s="22">
        <v>700</v>
      </c>
      <c r="F22" s="22">
        <v>72</v>
      </c>
      <c r="G22" s="22">
        <v>1</v>
      </c>
      <c r="H22" s="22">
        <v>697</v>
      </c>
      <c r="I22" s="22">
        <v>3</v>
      </c>
      <c r="J22" s="22">
        <v>1</v>
      </c>
      <c r="K22" s="30">
        <f t="shared" si="0"/>
        <v>9.4802065404475044</v>
      </c>
      <c r="L22" s="31">
        <f t="shared" si="1"/>
        <v>3.8610038610038609E-2</v>
      </c>
      <c r="M22" s="30">
        <f t="shared" si="2"/>
        <v>9.6805555555555554</v>
      </c>
      <c r="N22" s="31">
        <f t="shared" si="3"/>
        <v>0.04</v>
      </c>
      <c r="O22" s="32">
        <f t="shared" si="3"/>
        <v>0.5</v>
      </c>
      <c r="P22" s="34" t="str">
        <f>HYPERLINK("[склад хворих в стац_3220.xlsx]3.1!$A$1","3.1")</f>
        <v>3.1</v>
      </c>
    </row>
    <row r="23" spans="1:16" ht="34.5" x14ac:dyDescent="0.25">
      <c r="A23" s="20" t="s">
        <v>326</v>
      </c>
      <c r="B23" s="21" t="s">
        <v>327</v>
      </c>
      <c r="C23" s="22">
        <v>945</v>
      </c>
      <c r="D23" s="22">
        <v>9199</v>
      </c>
      <c r="E23" s="22">
        <v>76</v>
      </c>
      <c r="F23" s="22">
        <v>33</v>
      </c>
      <c r="G23" s="22">
        <v>0</v>
      </c>
      <c r="H23" s="22">
        <v>393</v>
      </c>
      <c r="I23" s="22">
        <v>2</v>
      </c>
      <c r="J23" s="22">
        <v>1</v>
      </c>
      <c r="K23" s="30">
        <f t="shared" si="0"/>
        <v>9.7343915343915342</v>
      </c>
      <c r="L23" s="31">
        <f t="shared" si="1"/>
        <v>7.4436826640548487E-2</v>
      </c>
      <c r="M23" s="30">
        <f t="shared" si="2"/>
        <v>11.909090909090908</v>
      </c>
      <c r="N23" s="31">
        <f t="shared" si="3"/>
        <v>5.7142857142857141E-2</v>
      </c>
      <c r="O23" s="32">
        <f t="shared" si="3"/>
        <v>1</v>
      </c>
      <c r="P23" s="34" t="str">
        <f>HYPERLINK("[склад хворих в стац_3220.xlsx]3.2!$A$1","3.2")</f>
        <v>3.2</v>
      </c>
    </row>
    <row r="24" spans="1:16" ht="34.5" x14ac:dyDescent="0.25">
      <c r="A24" s="20" t="s">
        <v>330</v>
      </c>
      <c r="B24" s="21" t="s">
        <v>331</v>
      </c>
      <c r="C24" s="22">
        <v>864</v>
      </c>
      <c r="D24" s="22">
        <v>11561</v>
      </c>
      <c r="E24" s="22">
        <v>11</v>
      </c>
      <c r="F24" s="22">
        <v>208</v>
      </c>
      <c r="G24" s="22">
        <v>31</v>
      </c>
      <c r="H24" s="22">
        <v>2554</v>
      </c>
      <c r="I24" s="22">
        <v>0</v>
      </c>
      <c r="J24" s="22">
        <v>0</v>
      </c>
      <c r="K24" s="30">
        <f t="shared" si="0"/>
        <v>13.380787037037036</v>
      </c>
      <c r="L24" s="31">
        <f t="shared" si="1"/>
        <v>1.2571428571428572E-2</v>
      </c>
      <c r="M24" s="30">
        <f t="shared" si="2"/>
        <v>12.278846153846153</v>
      </c>
      <c r="N24" s="31">
        <f t="shared" si="3"/>
        <v>0</v>
      </c>
      <c r="O24" s="32">
        <f t="shared" si="3"/>
        <v>0</v>
      </c>
      <c r="P24" s="34" t="str">
        <f>HYPERLINK("[склад хворих в стац_3220.xlsx]4.0!$A$1","4.0")</f>
        <v>4.0</v>
      </c>
    </row>
    <row r="25" spans="1:16" x14ac:dyDescent="0.25">
      <c r="A25" s="20" t="s">
        <v>334</v>
      </c>
      <c r="B25" s="21" t="s">
        <v>335</v>
      </c>
      <c r="C25" s="22">
        <v>699</v>
      </c>
      <c r="D25" s="22">
        <v>9524</v>
      </c>
      <c r="E25" s="22">
        <v>9</v>
      </c>
      <c r="F25" s="22">
        <v>122</v>
      </c>
      <c r="G25" s="22">
        <v>31</v>
      </c>
      <c r="H25" s="22">
        <v>1998</v>
      </c>
      <c r="I25" s="22">
        <v>0</v>
      </c>
      <c r="J25" s="22">
        <v>0</v>
      </c>
      <c r="K25" s="30">
        <f t="shared" si="0"/>
        <v>13.625178826895565</v>
      </c>
      <c r="L25" s="31">
        <f t="shared" si="1"/>
        <v>1.2711864406779662E-2</v>
      </c>
      <c r="M25" s="30">
        <f t="shared" si="2"/>
        <v>16.377049180327869</v>
      </c>
      <c r="N25" s="31">
        <f t="shared" si="3"/>
        <v>0</v>
      </c>
      <c r="O25" s="32">
        <f t="shared" si="3"/>
        <v>0</v>
      </c>
      <c r="P25" s="34" t="str">
        <f>HYPERLINK("[склад хворих в стац_3220.xlsx]4.1!$A$1","4.1")</f>
        <v>4.1</v>
      </c>
    </row>
    <row r="26" spans="1:16" ht="23.25" x14ac:dyDescent="0.25">
      <c r="A26" s="20" t="s">
        <v>338</v>
      </c>
      <c r="B26" s="21" t="s">
        <v>339</v>
      </c>
      <c r="C26" s="22">
        <v>85</v>
      </c>
      <c r="D26" s="22">
        <v>1060</v>
      </c>
      <c r="E26" s="22">
        <v>1</v>
      </c>
      <c r="F26" s="22">
        <v>72</v>
      </c>
      <c r="G26" s="22">
        <v>0</v>
      </c>
      <c r="H26" s="22">
        <v>529</v>
      </c>
      <c r="I26" s="22">
        <v>0</v>
      </c>
      <c r="J26" s="22">
        <v>0</v>
      </c>
      <c r="K26" s="30">
        <f t="shared" si="0"/>
        <v>12.470588235294118</v>
      </c>
      <c r="L26" s="31">
        <f t="shared" si="1"/>
        <v>1.1627906976744186E-2</v>
      </c>
      <c r="M26" s="30">
        <f t="shared" si="2"/>
        <v>7.3472222222222223</v>
      </c>
      <c r="N26" s="31">
        <f t="shared" si="3"/>
        <v>0</v>
      </c>
      <c r="O26" s="32" t="e">
        <f t="shared" si="3"/>
        <v>#DIV/0!</v>
      </c>
      <c r="P26" s="34" t="str">
        <f>HYPERLINK("[склад хворих в стац_3220.xlsx]4.2!$A$1","4.2")</f>
        <v>4.2</v>
      </c>
    </row>
    <row r="27" spans="1:16" ht="23.25" x14ac:dyDescent="0.25">
      <c r="A27" s="20" t="s">
        <v>342</v>
      </c>
      <c r="B27" s="21" t="s">
        <v>343</v>
      </c>
      <c r="C27" s="22">
        <v>4721</v>
      </c>
      <c r="D27" s="22">
        <v>58746</v>
      </c>
      <c r="E27" s="22">
        <v>77</v>
      </c>
      <c r="F27" s="22">
        <v>507</v>
      </c>
      <c r="G27" s="22">
        <v>30</v>
      </c>
      <c r="H27" s="22">
        <v>4413</v>
      </c>
      <c r="I27" s="22">
        <v>0</v>
      </c>
      <c r="J27" s="22">
        <v>0</v>
      </c>
      <c r="K27" s="30">
        <f t="shared" si="0"/>
        <v>12.443550095318788</v>
      </c>
      <c r="L27" s="31">
        <f t="shared" si="1"/>
        <v>1.6048353480616923E-2</v>
      </c>
      <c r="M27" s="30">
        <f t="shared" si="2"/>
        <v>8.7041420118343193</v>
      </c>
      <c r="N27" s="31">
        <f t="shared" si="3"/>
        <v>0</v>
      </c>
      <c r="O27" s="32">
        <f t="shared" si="3"/>
        <v>0</v>
      </c>
      <c r="P27" s="34" t="str">
        <f>HYPERLINK("[склад хворих в стац_3220.xlsx]5.0!$A$1","5.0")</f>
        <v>5.0</v>
      </c>
    </row>
    <row r="28" spans="1:16" x14ac:dyDescent="0.25">
      <c r="A28" s="20" t="s">
        <v>346</v>
      </c>
      <c r="B28" s="21" t="s">
        <v>347</v>
      </c>
      <c r="C28" s="22">
        <v>3</v>
      </c>
      <c r="D28" s="22">
        <v>16</v>
      </c>
      <c r="E28" s="22">
        <v>0</v>
      </c>
      <c r="F28" s="22">
        <v>5</v>
      </c>
      <c r="G28" s="22">
        <v>0</v>
      </c>
      <c r="H28" s="22">
        <v>54</v>
      </c>
      <c r="I28" s="22">
        <v>0</v>
      </c>
      <c r="J28" s="22">
        <v>0</v>
      </c>
      <c r="K28" s="30">
        <f t="shared" si="0"/>
        <v>5.333333333333333</v>
      </c>
      <c r="L28" s="31">
        <f t="shared" si="1"/>
        <v>0</v>
      </c>
      <c r="M28" s="30">
        <f t="shared" si="2"/>
        <v>10.8</v>
      </c>
      <c r="N28" s="31">
        <f t="shared" si="3"/>
        <v>0</v>
      </c>
      <c r="O28" s="32" t="e">
        <f t="shared" si="3"/>
        <v>#DIV/0!</v>
      </c>
      <c r="P28" s="34" t="str">
        <f>HYPERLINK("[склад хворих в стац_3220.xlsx]5.1!$A$1","5.1")</f>
        <v>5.1</v>
      </c>
    </row>
    <row r="29" spans="1:16" ht="23.25" x14ac:dyDescent="0.25">
      <c r="A29" s="20" t="s">
        <v>350</v>
      </c>
      <c r="B29" s="21" t="s">
        <v>351</v>
      </c>
      <c r="C29" s="22">
        <v>63</v>
      </c>
      <c r="D29" s="22">
        <v>758</v>
      </c>
      <c r="E29" s="22">
        <v>0</v>
      </c>
      <c r="F29" s="22">
        <v>1</v>
      </c>
      <c r="G29" s="22">
        <v>0</v>
      </c>
      <c r="H29" s="22">
        <v>8</v>
      </c>
      <c r="I29" s="22">
        <v>0</v>
      </c>
      <c r="J29" s="22">
        <v>0</v>
      </c>
      <c r="K29" s="30">
        <f t="shared" si="0"/>
        <v>12.031746031746032</v>
      </c>
      <c r="L29" s="31">
        <f t="shared" si="1"/>
        <v>0</v>
      </c>
      <c r="M29" s="30">
        <f t="shared" si="2"/>
        <v>8</v>
      </c>
      <c r="N29" s="31">
        <f t="shared" si="3"/>
        <v>0</v>
      </c>
      <c r="O29" s="32" t="e">
        <f t="shared" si="3"/>
        <v>#DIV/0!</v>
      </c>
      <c r="P29" s="34" t="str">
        <f>HYPERLINK("[склад хворих в стац_3220.xlsx]5.2!$A$1","5.2")</f>
        <v>5.2</v>
      </c>
    </row>
    <row r="30" spans="1:16" x14ac:dyDescent="0.25">
      <c r="A30" s="20" t="s">
        <v>354</v>
      </c>
      <c r="B30" s="21" t="s">
        <v>355</v>
      </c>
      <c r="C30" s="22">
        <v>3959</v>
      </c>
      <c r="D30" s="22">
        <v>51348</v>
      </c>
      <c r="E30" s="22">
        <v>76</v>
      </c>
      <c r="F30" s="22">
        <v>166</v>
      </c>
      <c r="G30" s="22">
        <v>0</v>
      </c>
      <c r="H30" s="22">
        <v>1826</v>
      </c>
      <c r="I30" s="22">
        <v>0</v>
      </c>
      <c r="J30" s="22">
        <v>0</v>
      </c>
      <c r="K30" s="30">
        <f t="shared" si="0"/>
        <v>12.969941904521344</v>
      </c>
      <c r="L30" s="31">
        <f t="shared" si="1"/>
        <v>1.8835192069392812E-2</v>
      </c>
      <c r="M30" s="30">
        <f t="shared" si="2"/>
        <v>11</v>
      </c>
      <c r="N30" s="31">
        <f t="shared" si="3"/>
        <v>0</v>
      </c>
      <c r="O30" s="32" t="e">
        <f t="shared" si="3"/>
        <v>#DIV/0!</v>
      </c>
      <c r="P30" s="34" t="str">
        <f>HYPERLINK("[склад хворих в стац_3220.xlsx]5.3!$A$1","5.3")</f>
        <v>5.3</v>
      </c>
    </row>
    <row r="31" spans="1:16" x14ac:dyDescent="0.25">
      <c r="A31" s="20" t="s">
        <v>358</v>
      </c>
      <c r="B31" s="21" t="s">
        <v>359</v>
      </c>
      <c r="C31" s="22">
        <v>7479</v>
      </c>
      <c r="D31" s="22">
        <v>256062</v>
      </c>
      <c r="E31" s="22">
        <v>25</v>
      </c>
      <c r="F31" s="22">
        <v>328</v>
      </c>
      <c r="G31" s="22">
        <v>0</v>
      </c>
      <c r="H31" s="22">
        <v>10989</v>
      </c>
      <c r="I31" s="22">
        <v>0</v>
      </c>
      <c r="J31" s="22">
        <v>0</v>
      </c>
      <c r="K31" s="30">
        <f t="shared" si="0"/>
        <v>34.237464901724827</v>
      </c>
      <c r="L31" s="31">
        <f t="shared" si="1"/>
        <v>3.3315565031982941E-3</v>
      </c>
      <c r="M31" s="30">
        <f t="shared" si="2"/>
        <v>33.503048780487802</v>
      </c>
      <c r="N31" s="31">
        <f t="shared" si="3"/>
        <v>0</v>
      </c>
      <c r="O31" s="32" t="e">
        <f t="shared" si="3"/>
        <v>#DIV/0!</v>
      </c>
      <c r="P31" s="34" t="str">
        <f>HYPERLINK("[склад хворих в стац_3220.xlsx]6.0!$A$1","6.0")</f>
        <v>6.0</v>
      </c>
    </row>
    <row r="32" spans="1:16" x14ac:dyDescent="0.25">
      <c r="A32" s="20" t="s">
        <v>362</v>
      </c>
      <c r="B32" s="21" t="s">
        <v>363</v>
      </c>
      <c r="C32" s="22">
        <v>6514</v>
      </c>
      <c r="D32" s="22">
        <v>64213</v>
      </c>
      <c r="E32" s="22">
        <v>94</v>
      </c>
      <c r="F32" s="22">
        <v>1189</v>
      </c>
      <c r="G32" s="22">
        <v>84</v>
      </c>
      <c r="H32" s="22">
        <v>13148</v>
      </c>
      <c r="I32" s="22">
        <v>3</v>
      </c>
      <c r="J32" s="22">
        <v>0</v>
      </c>
      <c r="K32" s="30">
        <f t="shared" si="0"/>
        <v>9.8576911268038074</v>
      </c>
      <c r="L32" s="31">
        <f t="shared" si="1"/>
        <v>1.4225181598062953E-2</v>
      </c>
      <c r="M32" s="30">
        <f t="shared" si="2"/>
        <v>11.058031959629941</v>
      </c>
      <c r="N32" s="31">
        <f t="shared" si="3"/>
        <v>2.5167785234899327E-3</v>
      </c>
      <c r="O32" s="32">
        <f t="shared" si="3"/>
        <v>0</v>
      </c>
      <c r="P32" s="34" t="str">
        <f>HYPERLINK("[склад хворих в стац_3220.xlsx]7.0!$A$1","7.0")</f>
        <v>7.0</v>
      </c>
    </row>
    <row r="33" spans="1:16" ht="23.25" x14ac:dyDescent="0.25">
      <c r="A33" s="20" t="s">
        <v>366</v>
      </c>
      <c r="B33" s="21" t="s">
        <v>367</v>
      </c>
      <c r="C33" s="22">
        <v>222</v>
      </c>
      <c r="D33" s="22">
        <v>2458</v>
      </c>
      <c r="E33" s="22">
        <v>14</v>
      </c>
      <c r="F33" s="22">
        <v>25</v>
      </c>
      <c r="G33" s="22">
        <v>3</v>
      </c>
      <c r="H33" s="22">
        <v>413</v>
      </c>
      <c r="I33" s="22">
        <v>0</v>
      </c>
      <c r="J33" s="22">
        <v>0</v>
      </c>
      <c r="K33" s="30">
        <f t="shared" si="0"/>
        <v>11.072072072072071</v>
      </c>
      <c r="L33" s="31">
        <f t="shared" si="1"/>
        <v>5.9322033898305086E-2</v>
      </c>
      <c r="M33" s="30">
        <f t="shared" si="2"/>
        <v>16.52</v>
      </c>
      <c r="N33" s="31">
        <f t="shared" si="3"/>
        <v>0</v>
      </c>
      <c r="O33" s="32">
        <f t="shared" si="3"/>
        <v>0</v>
      </c>
      <c r="P33" s="34" t="str">
        <f>HYPERLINK("[склад хворих в стац_3220.xlsx]7.1!$A$1","7.1")</f>
        <v>7.1</v>
      </c>
    </row>
    <row r="34" spans="1:16" x14ac:dyDescent="0.25">
      <c r="A34" s="20" t="s">
        <v>370</v>
      </c>
      <c r="B34" s="21" t="s">
        <v>371</v>
      </c>
      <c r="C34" s="22">
        <v>50</v>
      </c>
      <c r="D34" s="22">
        <v>460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30">
        <f t="shared" si="0"/>
        <v>9.1999999999999993</v>
      </c>
      <c r="L34" s="31">
        <f t="shared" si="1"/>
        <v>0</v>
      </c>
      <c r="M34" s="30" t="e">
        <f t="shared" si="2"/>
        <v>#DIV/0!</v>
      </c>
      <c r="N34" s="31" t="e">
        <f t="shared" si="3"/>
        <v>#DIV/0!</v>
      </c>
      <c r="O34" s="32" t="e">
        <f t="shared" si="3"/>
        <v>#DIV/0!</v>
      </c>
      <c r="P34" s="34" t="str">
        <f>HYPERLINK("[склад хворих в стац_3220.xlsx]7.2!$A$1","7.2")</f>
        <v>7.2</v>
      </c>
    </row>
    <row r="35" spans="1:16" x14ac:dyDescent="0.25">
      <c r="A35" s="20" t="s">
        <v>374</v>
      </c>
      <c r="B35" s="21" t="s">
        <v>375</v>
      </c>
      <c r="C35" s="22">
        <v>306</v>
      </c>
      <c r="D35" s="22">
        <v>2527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30">
        <f t="shared" si="0"/>
        <v>8.2581699346405237</v>
      </c>
      <c r="L35" s="31">
        <f t="shared" si="1"/>
        <v>0</v>
      </c>
      <c r="M35" s="30" t="e">
        <f t="shared" si="2"/>
        <v>#DIV/0!</v>
      </c>
      <c r="N35" s="31" t="e">
        <f t="shared" si="3"/>
        <v>#DIV/0!</v>
      </c>
      <c r="O35" s="32" t="e">
        <f t="shared" si="3"/>
        <v>#DIV/0!</v>
      </c>
      <c r="P35" s="34" t="str">
        <f>HYPERLINK("[склад хворих в стац_3220.xlsx]7.3!$A$1","7.3")</f>
        <v>7.3</v>
      </c>
    </row>
    <row r="36" spans="1:16" ht="23.25" x14ac:dyDescent="0.25">
      <c r="A36" s="20" t="s">
        <v>378</v>
      </c>
      <c r="B36" s="21" t="s">
        <v>379</v>
      </c>
      <c r="C36" s="22">
        <v>5430</v>
      </c>
      <c r="D36" s="22">
        <v>37220</v>
      </c>
      <c r="E36" s="22">
        <v>0</v>
      </c>
      <c r="F36" s="22">
        <v>453</v>
      </c>
      <c r="G36" s="22">
        <v>74</v>
      </c>
      <c r="H36" s="22">
        <v>3091</v>
      </c>
      <c r="I36" s="22">
        <v>0</v>
      </c>
      <c r="J36" s="22">
        <v>0</v>
      </c>
      <c r="K36" s="30">
        <f t="shared" si="0"/>
        <v>6.8545119705340696</v>
      </c>
      <c r="L36" s="31">
        <f t="shared" si="1"/>
        <v>0</v>
      </c>
      <c r="M36" s="30">
        <f t="shared" si="2"/>
        <v>6.8233995584988962</v>
      </c>
      <c r="N36" s="31">
        <f t="shared" si="3"/>
        <v>0</v>
      </c>
      <c r="O36" s="32">
        <f t="shared" si="3"/>
        <v>0</v>
      </c>
      <c r="P36" s="34" t="str">
        <f>HYPERLINK("[склад хворих в стац_3220.xlsx]8.0!$A$1","8.0")</f>
        <v>8.0</v>
      </c>
    </row>
    <row r="37" spans="1:16" x14ac:dyDescent="0.25">
      <c r="A37" s="20" t="s">
        <v>382</v>
      </c>
      <c r="B37" s="21" t="s">
        <v>383</v>
      </c>
      <c r="C37" s="22">
        <v>1530</v>
      </c>
      <c r="D37" s="22">
        <v>14087</v>
      </c>
      <c r="E37" s="22">
        <v>0</v>
      </c>
      <c r="F37" s="22">
        <v>513</v>
      </c>
      <c r="G37" s="22">
        <v>7</v>
      </c>
      <c r="H37" s="22">
        <v>4150</v>
      </c>
      <c r="I37" s="22">
        <v>0</v>
      </c>
      <c r="J37" s="22">
        <v>0</v>
      </c>
      <c r="K37" s="30">
        <f t="shared" si="0"/>
        <v>9.2071895424836594</v>
      </c>
      <c r="L37" s="31">
        <f t="shared" si="1"/>
        <v>0</v>
      </c>
      <c r="M37" s="30">
        <f t="shared" si="2"/>
        <v>8.0896686159844062</v>
      </c>
      <c r="N37" s="31">
        <f t="shared" si="3"/>
        <v>0</v>
      </c>
      <c r="O37" s="32">
        <f t="shared" si="3"/>
        <v>0</v>
      </c>
      <c r="P37" s="34" t="str">
        <f>HYPERLINK("[склад хворих в стац_3220.xlsx]9.0!$A$1","9.0")</f>
        <v>9.0</v>
      </c>
    </row>
    <row r="38" spans="1:16" ht="23.25" x14ac:dyDescent="0.25">
      <c r="A38" s="20" t="s">
        <v>386</v>
      </c>
      <c r="B38" s="21" t="s">
        <v>387</v>
      </c>
      <c r="C38" s="22">
        <v>562</v>
      </c>
      <c r="D38" s="22">
        <v>5318</v>
      </c>
      <c r="E38" s="22">
        <v>0</v>
      </c>
      <c r="F38" s="22">
        <v>307</v>
      </c>
      <c r="G38" s="22">
        <v>7</v>
      </c>
      <c r="H38" s="22">
        <v>2658</v>
      </c>
      <c r="I38" s="22">
        <v>0</v>
      </c>
      <c r="J38" s="22">
        <v>0</v>
      </c>
      <c r="K38" s="30">
        <f t="shared" si="0"/>
        <v>9.462633451957295</v>
      </c>
      <c r="L38" s="31">
        <f t="shared" si="1"/>
        <v>0</v>
      </c>
      <c r="M38" s="30">
        <f t="shared" si="2"/>
        <v>8.657980456026058</v>
      </c>
      <c r="N38" s="31">
        <f t="shared" si="3"/>
        <v>0</v>
      </c>
      <c r="O38" s="32">
        <f t="shared" si="3"/>
        <v>0</v>
      </c>
      <c r="P38" s="34" t="str">
        <f>HYPERLINK("[склад хворих в стац_3220.xlsx]9.1!$A$1","9.1")</f>
        <v>9.1</v>
      </c>
    </row>
    <row r="39" spans="1:16" x14ac:dyDescent="0.25">
      <c r="A39" s="20" t="s">
        <v>390</v>
      </c>
      <c r="B39" s="21" t="s">
        <v>391</v>
      </c>
      <c r="C39" s="22">
        <v>36536</v>
      </c>
      <c r="D39" s="22">
        <v>402717</v>
      </c>
      <c r="E39" s="22">
        <v>3165</v>
      </c>
      <c r="F39" s="22">
        <v>587</v>
      </c>
      <c r="G39" s="22">
        <v>6</v>
      </c>
      <c r="H39" s="22">
        <v>7153</v>
      </c>
      <c r="I39" s="22">
        <v>0</v>
      </c>
      <c r="J39" s="22">
        <v>0</v>
      </c>
      <c r="K39" s="30">
        <f t="shared" si="0"/>
        <v>11.02247098751916</v>
      </c>
      <c r="L39" s="31">
        <f t="shared" si="1"/>
        <v>7.9720913830885878E-2</v>
      </c>
      <c r="M39" s="30">
        <f t="shared" si="2"/>
        <v>12.185689948892675</v>
      </c>
      <c r="N39" s="31">
        <f t="shared" si="3"/>
        <v>0</v>
      </c>
      <c r="O39" s="32">
        <f t="shared" si="3"/>
        <v>0</v>
      </c>
      <c r="P39" s="34" t="str">
        <f>HYPERLINK("[склад хворих в стац_3220.xlsx]10.0!$A$1","10.0")</f>
        <v>10.0</v>
      </c>
    </row>
    <row r="40" spans="1:16" x14ac:dyDescent="0.25">
      <c r="A40" s="20" t="s">
        <v>394</v>
      </c>
      <c r="B40" s="21" t="s">
        <v>395</v>
      </c>
      <c r="C40" s="22">
        <v>3</v>
      </c>
      <c r="D40" s="22">
        <v>35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30">
        <f t="shared" si="0"/>
        <v>11.666666666666666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2" t="e">
        <f t="shared" si="3"/>
        <v>#DIV/0!</v>
      </c>
      <c r="P40" s="34" t="str">
        <f>HYPERLINK("[склад хворих в стац_3220.xlsx]10.1!$A$1","10.1")</f>
        <v>10.1</v>
      </c>
    </row>
    <row r="41" spans="1:16" x14ac:dyDescent="0.25">
      <c r="A41" s="20" t="s">
        <v>398</v>
      </c>
      <c r="B41" s="21" t="s">
        <v>399</v>
      </c>
      <c r="C41" s="22">
        <v>249</v>
      </c>
      <c r="D41" s="22">
        <v>2788</v>
      </c>
      <c r="E41" s="22">
        <v>12</v>
      </c>
      <c r="F41" s="22">
        <v>1</v>
      </c>
      <c r="G41" s="22">
        <v>0</v>
      </c>
      <c r="H41" s="22">
        <v>6</v>
      </c>
      <c r="I41" s="22">
        <v>0</v>
      </c>
      <c r="J41" s="22">
        <v>0</v>
      </c>
      <c r="K41" s="30">
        <f t="shared" si="0"/>
        <v>11.196787148594378</v>
      </c>
      <c r="L41" s="31">
        <f t="shared" si="1"/>
        <v>4.5977011494252873E-2</v>
      </c>
      <c r="M41" s="30">
        <f t="shared" si="2"/>
        <v>6</v>
      </c>
      <c r="N41" s="31">
        <f t="shared" si="3"/>
        <v>0</v>
      </c>
      <c r="O41" s="32" t="e">
        <f t="shared" si="3"/>
        <v>#DIV/0!</v>
      </c>
      <c r="P41" s="34" t="str">
        <f>HYPERLINK("[склад хворих в стац_3220.xlsx]10.2!$A$1","10.2")</f>
        <v>10.2</v>
      </c>
    </row>
    <row r="42" spans="1:16" ht="23.25" x14ac:dyDescent="0.25">
      <c r="A42" s="20" t="s">
        <v>402</v>
      </c>
      <c r="B42" s="21" t="s">
        <v>403</v>
      </c>
      <c r="C42" s="22">
        <v>2432</v>
      </c>
      <c r="D42" s="22">
        <v>23258</v>
      </c>
      <c r="E42" s="22">
        <v>0</v>
      </c>
      <c r="F42" s="22">
        <v>40</v>
      </c>
      <c r="G42" s="22">
        <v>0</v>
      </c>
      <c r="H42" s="22">
        <v>407</v>
      </c>
      <c r="I42" s="22">
        <v>0</v>
      </c>
      <c r="J42" s="22">
        <v>0</v>
      </c>
      <c r="K42" s="30">
        <f t="shared" si="0"/>
        <v>9.5633223684210531</v>
      </c>
      <c r="L42" s="31">
        <f t="shared" si="1"/>
        <v>0</v>
      </c>
      <c r="M42" s="30">
        <f t="shared" si="2"/>
        <v>10.175000000000001</v>
      </c>
      <c r="N42" s="31">
        <f t="shared" si="3"/>
        <v>0</v>
      </c>
      <c r="O42" s="32" t="e">
        <f t="shared" si="3"/>
        <v>#DIV/0!</v>
      </c>
      <c r="P42" s="34" t="str">
        <f>HYPERLINK("[склад хворих в стац_3220.xlsx]10.3!$A$1","10.3")</f>
        <v>10.3</v>
      </c>
    </row>
    <row r="43" spans="1:16" x14ac:dyDescent="0.25">
      <c r="A43" s="20" t="s">
        <v>406</v>
      </c>
      <c r="B43" s="21" t="s">
        <v>407</v>
      </c>
      <c r="C43" s="22">
        <v>18670</v>
      </c>
      <c r="D43" s="22">
        <v>195833</v>
      </c>
      <c r="E43" s="22">
        <v>1426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30">
        <f t="shared" si="0"/>
        <v>10.489180503481521</v>
      </c>
      <c r="L43" s="31">
        <f t="shared" si="1"/>
        <v>7.09593949044586E-2</v>
      </c>
      <c r="M43" s="30" t="e">
        <f t="shared" si="2"/>
        <v>#DIV/0!</v>
      </c>
      <c r="N43" s="31" t="e">
        <f t="shared" si="3"/>
        <v>#DIV/0!</v>
      </c>
      <c r="O43" s="32" t="e">
        <f t="shared" si="3"/>
        <v>#DIV/0!</v>
      </c>
      <c r="P43" s="34" t="str">
        <f>HYPERLINK("[склад хворих в стац_3220.xlsx]10.4!$A$1","10.4")</f>
        <v>10.4</v>
      </c>
    </row>
    <row r="44" spans="1:16" x14ac:dyDescent="0.25">
      <c r="A44" s="20" t="s">
        <v>410</v>
      </c>
      <c r="B44" s="21" t="s">
        <v>411</v>
      </c>
      <c r="C44" s="22">
        <v>6199</v>
      </c>
      <c r="D44" s="22">
        <v>63483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30">
        <f t="shared" si="0"/>
        <v>10.240845297628649</v>
      </c>
      <c r="L44" s="31">
        <f t="shared" si="1"/>
        <v>0</v>
      </c>
      <c r="M44" s="30" t="e">
        <f t="shared" si="2"/>
        <v>#DIV/0!</v>
      </c>
      <c r="N44" s="31" t="e">
        <f t="shared" si="3"/>
        <v>#DIV/0!</v>
      </c>
      <c r="O44" s="32" t="e">
        <f t="shared" si="3"/>
        <v>#DIV/0!</v>
      </c>
      <c r="P44" s="34" t="str">
        <f>HYPERLINK("[склад хворих в стац_3220.xlsx]10.5!$A$1","10.5")</f>
        <v>10.5</v>
      </c>
    </row>
    <row r="45" spans="1:16" x14ac:dyDescent="0.25">
      <c r="A45" s="20" t="s">
        <v>414</v>
      </c>
      <c r="B45" s="21" t="s">
        <v>415</v>
      </c>
      <c r="C45" s="22">
        <v>2001</v>
      </c>
      <c r="D45" s="22">
        <v>23520</v>
      </c>
      <c r="E45" s="22">
        <v>331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30">
        <f t="shared" si="0"/>
        <v>11.754122938530735</v>
      </c>
      <c r="L45" s="31">
        <f t="shared" si="1"/>
        <v>0.14193825042881647</v>
      </c>
      <c r="M45" s="30" t="e">
        <f t="shared" si="2"/>
        <v>#DIV/0!</v>
      </c>
      <c r="N45" s="31" t="e">
        <f t="shared" si="3"/>
        <v>#DIV/0!</v>
      </c>
      <c r="O45" s="32" t="e">
        <f t="shared" si="3"/>
        <v>#DIV/0!</v>
      </c>
      <c r="P45" s="34" t="str">
        <f>HYPERLINK("[склад хворих в стац_3220.xlsx]10.6!$A$1","10.6")</f>
        <v>10.6</v>
      </c>
    </row>
    <row r="46" spans="1:16" x14ac:dyDescent="0.25">
      <c r="A46" s="20" t="s">
        <v>418</v>
      </c>
      <c r="B46" s="21" t="s">
        <v>419</v>
      </c>
      <c r="C46" s="22">
        <v>1298</v>
      </c>
      <c r="D46" s="22">
        <v>18019</v>
      </c>
      <c r="E46" s="22">
        <v>242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30">
        <f t="shared" si="0"/>
        <v>13.882126348228043</v>
      </c>
      <c r="L46" s="31">
        <f t="shared" si="1"/>
        <v>0.15714285714285714</v>
      </c>
      <c r="M46" s="30" t="e">
        <f t="shared" si="2"/>
        <v>#DIV/0!</v>
      </c>
      <c r="N46" s="31" t="e">
        <f t="shared" si="3"/>
        <v>#DIV/0!</v>
      </c>
      <c r="O46" s="32" t="e">
        <f t="shared" si="3"/>
        <v>#DIV/0!</v>
      </c>
      <c r="P46" s="34" t="str">
        <f>HYPERLINK("[склад хворих в стац_3220.xlsx]10.7!$A$1","10.7")</f>
        <v>10.7</v>
      </c>
    </row>
    <row r="47" spans="1:16" x14ac:dyDescent="0.25">
      <c r="A47" s="20" t="s">
        <v>422</v>
      </c>
      <c r="B47" s="21" t="s">
        <v>423</v>
      </c>
      <c r="C47" s="22">
        <v>0</v>
      </c>
      <c r="D47" s="22">
        <v>0</v>
      </c>
      <c r="E47" s="22">
        <v>17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2" t="e">
        <f t="shared" si="3"/>
        <v>#DIV/0!</v>
      </c>
      <c r="P47" s="34" t="str">
        <f>HYPERLINK("[склад хворих в стац_3220.xlsx]10.8!$A$1","10.8")</f>
        <v>10.8</v>
      </c>
    </row>
    <row r="48" spans="1:16" x14ac:dyDescent="0.25">
      <c r="A48" s="20" t="s">
        <v>426</v>
      </c>
      <c r="B48" s="21" t="s">
        <v>427</v>
      </c>
      <c r="C48" s="22">
        <v>9617</v>
      </c>
      <c r="D48" s="22">
        <v>112507</v>
      </c>
      <c r="E48" s="22">
        <v>1505</v>
      </c>
      <c r="F48" s="22">
        <v>1</v>
      </c>
      <c r="G48" s="22">
        <v>0</v>
      </c>
      <c r="H48" s="22">
        <v>10</v>
      </c>
      <c r="I48" s="22">
        <v>0</v>
      </c>
      <c r="J48" s="22">
        <v>0</v>
      </c>
      <c r="K48" s="30">
        <f t="shared" si="0"/>
        <v>11.698762607881877</v>
      </c>
      <c r="L48" s="31">
        <f t="shared" si="1"/>
        <v>0.13531738895882037</v>
      </c>
      <c r="M48" s="30">
        <f t="shared" si="2"/>
        <v>10</v>
      </c>
      <c r="N48" s="31">
        <f t="shared" si="3"/>
        <v>0</v>
      </c>
      <c r="O48" s="32" t="e">
        <f t="shared" si="3"/>
        <v>#DIV/0!</v>
      </c>
      <c r="P48" s="34" t="str">
        <f>HYPERLINK("[склад хворих в стац_3220.xlsx]10.9!$A$1","10.9")</f>
        <v>10.9</v>
      </c>
    </row>
    <row r="49" spans="1:16" ht="23.25" x14ac:dyDescent="0.25">
      <c r="A49" s="20" t="s">
        <v>430</v>
      </c>
      <c r="B49" s="21" t="s">
        <v>431</v>
      </c>
      <c r="C49" s="22">
        <v>545</v>
      </c>
      <c r="D49" s="22">
        <v>6944</v>
      </c>
      <c r="E49" s="22">
        <v>452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30">
        <f t="shared" si="0"/>
        <v>12.741284403669725</v>
      </c>
      <c r="L49" s="31">
        <f t="shared" si="1"/>
        <v>0.45336008024072216</v>
      </c>
      <c r="M49" s="30" t="e">
        <f t="shared" si="2"/>
        <v>#DIV/0!</v>
      </c>
      <c r="N49" s="31" t="e">
        <f t="shared" si="3"/>
        <v>#DIV/0!</v>
      </c>
      <c r="O49" s="32" t="e">
        <f t="shared" si="3"/>
        <v>#DIV/0!</v>
      </c>
      <c r="P49" s="34" t="str">
        <f>HYPERLINK("[склад хворих в стац_3220.xlsx]10.10!$A$1","10.10")</f>
        <v>10.10</v>
      </c>
    </row>
    <row r="50" spans="1:16" x14ac:dyDescent="0.25">
      <c r="A50" s="20" t="s">
        <v>434</v>
      </c>
      <c r="B50" s="21" t="s">
        <v>435</v>
      </c>
      <c r="C50" s="22">
        <v>4433</v>
      </c>
      <c r="D50" s="22">
        <v>50003</v>
      </c>
      <c r="E50" s="22">
        <v>967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30">
        <f t="shared" si="0"/>
        <v>11.27972027972028</v>
      </c>
      <c r="L50" s="31">
        <f t="shared" si="1"/>
        <v>0.17907407407407408</v>
      </c>
      <c r="M50" s="30" t="e">
        <f t="shared" si="2"/>
        <v>#DIV/0!</v>
      </c>
      <c r="N50" s="31" t="e">
        <f t="shared" si="3"/>
        <v>#DIV/0!</v>
      </c>
      <c r="O50" s="32" t="e">
        <f t="shared" si="3"/>
        <v>#DIV/0!</v>
      </c>
      <c r="P50" s="34" t="str">
        <f>HYPERLINK("[склад хворих в стац_3220.xlsx]10.11!$A$1","10.11")</f>
        <v>10.11</v>
      </c>
    </row>
    <row r="51" spans="1:16" ht="23.25" x14ac:dyDescent="0.25">
      <c r="A51" s="20" t="s">
        <v>438</v>
      </c>
      <c r="B51" s="21" t="s">
        <v>439</v>
      </c>
      <c r="C51" s="22">
        <v>20</v>
      </c>
      <c r="D51" s="22">
        <v>187</v>
      </c>
      <c r="E51" s="22">
        <v>7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30">
        <f t="shared" si="0"/>
        <v>9.35</v>
      </c>
      <c r="L51" s="31">
        <f t="shared" si="1"/>
        <v>0.25925925925925924</v>
      </c>
      <c r="M51" s="30" t="e">
        <f t="shared" si="2"/>
        <v>#DIV/0!</v>
      </c>
      <c r="N51" s="31" t="e">
        <f t="shared" si="3"/>
        <v>#DIV/0!</v>
      </c>
      <c r="O51" s="32" t="e">
        <f t="shared" si="3"/>
        <v>#DIV/0!</v>
      </c>
      <c r="P51" s="34" t="str">
        <f>HYPERLINK("[склад хворих в стац_3220.xlsx]10.12!$A$1","10.12")</f>
        <v>10.12</v>
      </c>
    </row>
    <row r="52" spans="1:16" x14ac:dyDescent="0.25">
      <c r="A52" s="20" t="s">
        <v>442</v>
      </c>
      <c r="B52" s="21" t="s">
        <v>443</v>
      </c>
      <c r="C52" s="22">
        <v>24359</v>
      </c>
      <c r="D52" s="22">
        <v>283354</v>
      </c>
      <c r="E52" s="22">
        <v>1310</v>
      </c>
      <c r="F52" s="22">
        <v>11834</v>
      </c>
      <c r="G52" s="22">
        <v>1358</v>
      </c>
      <c r="H52" s="22">
        <v>113467</v>
      </c>
      <c r="I52" s="22">
        <v>3</v>
      </c>
      <c r="J52" s="22">
        <v>1</v>
      </c>
      <c r="K52" s="30">
        <f t="shared" si="0"/>
        <v>11.632415123773553</v>
      </c>
      <c r="L52" s="31">
        <f t="shared" si="1"/>
        <v>5.1034321555183296E-2</v>
      </c>
      <c r="M52" s="30">
        <f t="shared" si="2"/>
        <v>9.5882203819503129</v>
      </c>
      <c r="N52" s="31">
        <f t="shared" si="3"/>
        <v>2.5344259525217539E-4</v>
      </c>
      <c r="O52" s="32">
        <f t="shared" si="3"/>
        <v>7.3583517292126564E-4</v>
      </c>
      <c r="P52" s="34" t="str">
        <f>HYPERLINK("[склад хворих в стац_3220.xlsx]11.0!$A$1","11.0")</f>
        <v>11.0</v>
      </c>
    </row>
    <row r="53" spans="1:16" x14ac:dyDescent="0.25">
      <c r="A53" s="20" t="s">
        <v>446</v>
      </c>
      <c r="B53" s="21" t="s">
        <v>447</v>
      </c>
      <c r="C53" s="22">
        <v>15167</v>
      </c>
      <c r="D53" s="22">
        <v>186443</v>
      </c>
      <c r="E53" s="22">
        <v>1252</v>
      </c>
      <c r="F53" s="22">
        <v>2854</v>
      </c>
      <c r="G53" s="22">
        <v>220</v>
      </c>
      <c r="H53" s="22">
        <v>35019</v>
      </c>
      <c r="I53" s="22">
        <v>3</v>
      </c>
      <c r="J53" s="22">
        <v>1</v>
      </c>
      <c r="K53" s="30">
        <f t="shared" si="0"/>
        <v>12.292674886266235</v>
      </c>
      <c r="L53" s="31">
        <f t="shared" si="1"/>
        <v>7.6253121383762709E-2</v>
      </c>
      <c r="M53" s="30">
        <f t="shared" si="2"/>
        <v>12.270147161878066</v>
      </c>
      <c r="N53" s="31">
        <f t="shared" si="3"/>
        <v>1.0500525026251313E-3</v>
      </c>
      <c r="O53" s="32">
        <f t="shared" si="3"/>
        <v>4.5248868778280547E-3</v>
      </c>
      <c r="P53" s="34" t="str">
        <f>HYPERLINK("[склад хворих в стац_3220.xlsx]11.1!$A$1","11.1")</f>
        <v>11.1</v>
      </c>
    </row>
    <row r="54" spans="1:16" x14ac:dyDescent="0.25">
      <c r="A54" s="20" t="s">
        <v>450</v>
      </c>
      <c r="B54" s="21" t="s">
        <v>451</v>
      </c>
      <c r="C54" s="22">
        <v>678</v>
      </c>
      <c r="D54" s="22">
        <v>7879</v>
      </c>
      <c r="E54" s="22">
        <v>13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30">
        <f t="shared" si="0"/>
        <v>11.62094395280236</v>
      </c>
      <c r="L54" s="31">
        <f t="shared" si="1"/>
        <v>1.8813314037626629E-2</v>
      </c>
      <c r="M54" s="30" t="e">
        <f t="shared" si="2"/>
        <v>#DIV/0!</v>
      </c>
      <c r="N54" s="31" t="e">
        <f t="shared" si="3"/>
        <v>#DIV/0!</v>
      </c>
      <c r="O54" s="32" t="e">
        <f t="shared" si="3"/>
        <v>#DIV/0!</v>
      </c>
      <c r="P54" s="34" t="str">
        <f>HYPERLINK("[склад хворих в стац_3220.xlsx]11.2!$A$1","11.2")</f>
        <v>11.2</v>
      </c>
    </row>
    <row r="55" spans="1:16" x14ac:dyDescent="0.25">
      <c r="A55" s="20" t="s">
        <v>454</v>
      </c>
      <c r="B55" s="21" t="s">
        <v>455</v>
      </c>
      <c r="C55" s="22">
        <v>488</v>
      </c>
      <c r="D55" s="22">
        <v>5199</v>
      </c>
      <c r="E55" s="22">
        <v>12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30">
        <f t="shared" si="0"/>
        <v>10.653688524590164</v>
      </c>
      <c r="L55" s="31">
        <f t="shared" si="1"/>
        <v>2.4E-2</v>
      </c>
      <c r="M55" s="30" t="e">
        <f t="shared" si="2"/>
        <v>#DIV/0!</v>
      </c>
      <c r="N55" s="31" t="e">
        <f t="shared" si="3"/>
        <v>#DIV/0!</v>
      </c>
      <c r="O55" s="32" t="e">
        <f t="shared" si="3"/>
        <v>#DIV/0!</v>
      </c>
      <c r="P55" s="34" t="str">
        <f>HYPERLINK("[склад хворих в стац_3220.xlsx]11.3!$A$1","11.3")</f>
        <v>11.3</v>
      </c>
    </row>
    <row r="56" spans="1:16" x14ac:dyDescent="0.25">
      <c r="A56" s="20" t="s">
        <v>458</v>
      </c>
      <c r="B56" s="21" t="s">
        <v>459</v>
      </c>
      <c r="C56" s="22">
        <v>430</v>
      </c>
      <c r="D56" s="22">
        <v>4693</v>
      </c>
      <c r="E56" s="22">
        <v>0</v>
      </c>
      <c r="F56" s="22">
        <v>87</v>
      </c>
      <c r="G56" s="22">
        <v>0</v>
      </c>
      <c r="H56" s="22">
        <v>743</v>
      </c>
      <c r="I56" s="22">
        <v>0</v>
      </c>
      <c r="J56" s="22">
        <v>0</v>
      </c>
      <c r="K56" s="30">
        <f t="shared" si="0"/>
        <v>10.913953488372092</v>
      </c>
      <c r="L56" s="31">
        <f t="shared" si="1"/>
        <v>0</v>
      </c>
      <c r="M56" s="30">
        <f t="shared" si="2"/>
        <v>8.5402298850574709</v>
      </c>
      <c r="N56" s="31">
        <f t="shared" si="3"/>
        <v>0</v>
      </c>
      <c r="O56" s="32" t="e">
        <f t="shared" si="3"/>
        <v>#DIV/0!</v>
      </c>
      <c r="P56" s="34" t="str">
        <f>HYPERLINK("[склад хворих в стац_3220.xlsx]11.4!$A$1","11.4")</f>
        <v>11.4</v>
      </c>
    </row>
    <row r="57" spans="1:16" x14ac:dyDescent="0.25">
      <c r="A57" s="20" t="s">
        <v>462</v>
      </c>
      <c r="B57" s="21" t="s">
        <v>463</v>
      </c>
      <c r="C57" s="22">
        <v>10</v>
      </c>
      <c r="D57" s="22">
        <v>135</v>
      </c>
      <c r="E57" s="22">
        <v>0</v>
      </c>
      <c r="F57" s="22">
        <v>1</v>
      </c>
      <c r="G57" s="22">
        <v>0</v>
      </c>
      <c r="H57" s="22">
        <v>22</v>
      </c>
      <c r="I57" s="22">
        <v>0</v>
      </c>
      <c r="J57" s="22">
        <v>0</v>
      </c>
      <c r="K57" s="30">
        <f t="shared" si="0"/>
        <v>13.5</v>
      </c>
      <c r="L57" s="31">
        <f t="shared" si="1"/>
        <v>0</v>
      </c>
      <c r="M57" s="30">
        <f t="shared" si="2"/>
        <v>22</v>
      </c>
      <c r="N57" s="31">
        <f t="shared" si="3"/>
        <v>0</v>
      </c>
      <c r="O57" s="32" t="e">
        <f t="shared" si="3"/>
        <v>#DIV/0!</v>
      </c>
      <c r="P57" s="34" t="str">
        <f>HYPERLINK("[склад хворих в стац_3220.xlsx]11.5!$A$1","11.5")</f>
        <v>11.5</v>
      </c>
    </row>
    <row r="58" spans="1:16" x14ac:dyDescent="0.25">
      <c r="A58" s="20" t="s">
        <v>466</v>
      </c>
      <c r="B58" s="21" t="s">
        <v>467</v>
      </c>
      <c r="C58" s="22">
        <v>17172</v>
      </c>
      <c r="D58" s="22">
        <v>159054</v>
      </c>
      <c r="E58" s="22">
        <v>673</v>
      </c>
      <c r="F58" s="22">
        <v>2912</v>
      </c>
      <c r="G58" s="22">
        <v>163</v>
      </c>
      <c r="H58" s="22">
        <v>22531</v>
      </c>
      <c r="I58" s="22">
        <v>0</v>
      </c>
      <c r="J58" s="22">
        <v>0</v>
      </c>
      <c r="K58" s="30">
        <f t="shared" si="0"/>
        <v>9.2624039133473097</v>
      </c>
      <c r="L58" s="31">
        <f t="shared" si="1"/>
        <v>3.7713645278789579E-2</v>
      </c>
      <c r="M58" s="30">
        <f t="shared" si="2"/>
        <v>7.7372939560439562</v>
      </c>
      <c r="N58" s="31">
        <f t="shared" si="3"/>
        <v>0</v>
      </c>
      <c r="O58" s="32">
        <f t="shared" si="3"/>
        <v>0</v>
      </c>
      <c r="P58" s="34" t="str">
        <f>HYPERLINK("[склад хворих в стац_3220.xlsx]12.0!$A$1","12.0")</f>
        <v>12.0</v>
      </c>
    </row>
    <row r="59" spans="1:16" ht="23.25" x14ac:dyDescent="0.25">
      <c r="A59" s="20" t="s">
        <v>470</v>
      </c>
      <c r="B59" s="21" t="s">
        <v>471</v>
      </c>
      <c r="C59" s="22">
        <v>205</v>
      </c>
      <c r="D59" s="22">
        <v>2729</v>
      </c>
      <c r="E59" s="22">
        <v>0</v>
      </c>
      <c r="F59" s="22">
        <v>34</v>
      </c>
      <c r="G59" s="22">
        <v>1</v>
      </c>
      <c r="H59" s="22">
        <v>272</v>
      </c>
      <c r="I59" s="22">
        <v>0</v>
      </c>
      <c r="J59" s="22">
        <v>0</v>
      </c>
      <c r="K59" s="30">
        <f t="shared" si="0"/>
        <v>13.31219512195122</v>
      </c>
      <c r="L59" s="31">
        <f t="shared" si="1"/>
        <v>0</v>
      </c>
      <c r="M59" s="30">
        <f t="shared" si="2"/>
        <v>8</v>
      </c>
      <c r="N59" s="31">
        <f t="shared" si="3"/>
        <v>0</v>
      </c>
      <c r="O59" s="32">
        <f t="shared" si="3"/>
        <v>0</v>
      </c>
      <c r="P59" s="34" t="str">
        <f>HYPERLINK("[склад хворих в стац_3220.xlsx]12.1!$A$1","12.1")</f>
        <v>12.1</v>
      </c>
    </row>
    <row r="60" spans="1:16" x14ac:dyDescent="0.25">
      <c r="A60" s="20" t="s">
        <v>474</v>
      </c>
      <c r="B60" s="21" t="s">
        <v>475</v>
      </c>
      <c r="C60" s="22">
        <v>34</v>
      </c>
      <c r="D60" s="22">
        <v>321</v>
      </c>
      <c r="E60" s="22">
        <v>0</v>
      </c>
      <c r="F60" s="22">
        <v>4</v>
      </c>
      <c r="G60" s="22">
        <v>0</v>
      </c>
      <c r="H60" s="22">
        <v>37</v>
      </c>
      <c r="I60" s="22">
        <v>0</v>
      </c>
      <c r="J60" s="22">
        <v>0</v>
      </c>
      <c r="K60" s="30">
        <f t="shared" si="0"/>
        <v>9.4411764705882355</v>
      </c>
      <c r="L60" s="31">
        <f t="shared" si="1"/>
        <v>0</v>
      </c>
      <c r="M60" s="30">
        <f t="shared" si="2"/>
        <v>9.25</v>
      </c>
      <c r="N60" s="31">
        <f t="shared" si="3"/>
        <v>0</v>
      </c>
      <c r="O60" s="32" t="e">
        <f t="shared" si="3"/>
        <v>#DIV/0!</v>
      </c>
      <c r="P60" s="34" t="str">
        <f>HYPERLINK("[склад хворих в стац_3220.xlsx]12.2!$A$1","12.2")</f>
        <v>12.2</v>
      </c>
    </row>
    <row r="61" spans="1:16" x14ac:dyDescent="0.25">
      <c r="A61" s="20" t="s">
        <v>478</v>
      </c>
      <c r="B61" s="21" t="s">
        <v>479</v>
      </c>
      <c r="C61" s="22">
        <v>1512</v>
      </c>
      <c r="D61" s="22">
        <v>15793</v>
      </c>
      <c r="E61" s="22">
        <v>67</v>
      </c>
      <c r="F61" s="22">
        <v>29</v>
      </c>
      <c r="G61" s="22">
        <v>0</v>
      </c>
      <c r="H61" s="22">
        <v>344</v>
      </c>
      <c r="I61" s="22">
        <v>0</v>
      </c>
      <c r="J61" s="22">
        <v>0</v>
      </c>
      <c r="K61" s="30">
        <f t="shared" si="0"/>
        <v>10.44510582010582</v>
      </c>
      <c r="L61" s="31">
        <f t="shared" si="1"/>
        <v>4.2431918936035463E-2</v>
      </c>
      <c r="M61" s="30">
        <f t="shared" si="2"/>
        <v>11.862068965517242</v>
      </c>
      <c r="N61" s="31">
        <f t="shared" si="3"/>
        <v>0</v>
      </c>
      <c r="O61" s="32" t="e">
        <f t="shared" si="3"/>
        <v>#DIV/0!</v>
      </c>
      <c r="P61" s="34" t="str">
        <f>HYPERLINK("[склад хворих в стац_3220.xlsx]12.3!$A$1","12.3")</f>
        <v>12.3</v>
      </c>
    </row>
    <row r="62" spans="1:16" ht="23.25" x14ac:dyDescent="0.25">
      <c r="A62" s="20" t="s">
        <v>482</v>
      </c>
      <c r="B62" s="21" t="s">
        <v>483</v>
      </c>
      <c r="C62" s="22">
        <v>243</v>
      </c>
      <c r="D62" s="22">
        <v>2802</v>
      </c>
      <c r="E62" s="22">
        <v>27</v>
      </c>
      <c r="F62" s="22">
        <v>1</v>
      </c>
      <c r="G62" s="22">
        <v>0</v>
      </c>
      <c r="H62" s="22">
        <v>10</v>
      </c>
      <c r="I62" s="22">
        <v>0</v>
      </c>
      <c r="J62" s="22">
        <v>0</v>
      </c>
      <c r="K62" s="30">
        <f t="shared" si="0"/>
        <v>11.530864197530864</v>
      </c>
      <c r="L62" s="31">
        <f t="shared" si="1"/>
        <v>0.1</v>
      </c>
      <c r="M62" s="30">
        <f t="shared" si="2"/>
        <v>10</v>
      </c>
      <c r="N62" s="31">
        <f t="shared" si="3"/>
        <v>0</v>
      </c>
      <c r="O62" s="32" t="e">
        <f t="shared" si="3"/>
        <v>#DIV/0!</v>
      </c>
      <c r="P62" s="34" t="str">
        <f>HYPERLINK("[склад хворих в стац_3220.xlsx]12.4!$A$1","12.4")</f>
        <v>12.4</v>
      </c>
    </row>
    <row r="63" spans="1:16" x14ac:dyDescent="0.25">
      <c r="A63" s="20" t="s">
        <v>486</v>
      </c>
      <c r="B63" s="21" t="s">
        <v>487</v>
      </c>
      <c r="C63" s="22">
        <v>912</v>
      </c>
      <c r="D63" s="22">
        <v>7307</v>
      </c>
      <c r="E63" s="22">
        <v>2</v>
      </c>
      <c r="F63" s="22">
        <v>335</v>
      </c>
      <c r="G63" s="22">
        <v>0</v>
      </c>
      <c r="H63" s="22">
        <v>3420</v>
      </c>
      <c r="I63" s="22">
        <v>0</v>
      </c>
      <c r="J63" s="22">
        <v>0</v>
      </c>
      <c r="K63" s="30">
        <f t="shared" si="0"/>
        <v>8.0120614035087723</v>
      </c>
      <c r="L63" s="31">
        <f t="shared" si="1"/>
        <v>2.1881838074398249E-3</v>
      </c>
      <c r="M63" s="30">
        <f t="shared" si="2"/>
        <v>10.208955223880597</v>
      </c>
      <c r="N63" s="31">
        <f t="shared" si="3"/>
        <v>0</v>
      </c>
      <c r="O63" s="32" t="e">
        <f t="shared" si="3"/>
        <v>#DIV/0!</v>
      </c>
      <c r="P63" s="34" t="str">
        <f>HYPERLINK("[склад хворих в стац_3220.xlsx]12.5!$A$1","12.5")</f>
        <v>12.5</v>
      </c>
    </row>
    <row r="64" spans="1:16" ht="23.25" x14ac:dyDescent="0.25">
      <c r="A64" s="20" t="s">
        <v>490</v>
      </c>
      <c r="B64" s="21" t="s">
        <v>491</v>
      </c>
      <c r="C64" s="22">
        <v>178</v>
      </c>
      <c r="D64" s="22">
        <v>1094</v>
      </c>
      <c r="E64" s="22">
        <v>2</v>
      </c>
      <c r="F64" s="22">
        <v>81</v>
      </c>
      <c r="G64" s="22">
        <v>0</v>
      </c>
      <c r="H64" s="22">
        <v>630</v>
      </c>
      <c r="I64" s="22">
        <v>0</v>
      </c>
      <c r="J64" s="22">
        <v>0</v>
      </c>
      <c r="K64" s="30">
        <f t="shared" si="0"/>
        <v>6.1460674157303368</v>
      </c>
      <c r="L64" s="31">
        <f t="shared" si="1"/>
        <v>1.1111111111111112E-2</v>
      </c>
      <c r="M64" s="30">
        <f t="shared" si="2"/>
        <v>7.7777777777777777</v>
      </c>
      <c r="N64" s="31">
        <f t="shared" si="3"/>
        <v>0</v>
      </c>
      <c r="O64" s="32" t="e">
        <f t="shared" si="3"/>
        <v>#DIV/0!</v>
      </c>
      <c r="P64" s="34" t="str">
        <f>HYPERLINK("[склад хворих в стац_3220.xlsx]12.6!$A$1","12.6")</f>
        <v>12.6</v>
      </c>
    </row>
    <row r="65" spans="1:16" x14ac:dyDescent="0.25">
      <c r="A65" s="20" t="s">
        <v>494</v>
      </c>
      <c r="B65" s="21" t="s">
        <v>495</v>
      </c>
      <c r="C65" s="22">
        <v>3</v>
      </c>
      <c r="D65" s="22">
        <v>23</v>
      </c>
      <c r="E65" s="22">
        <v>0</v>
      </c>
      <c r="F65" s="22">
        <v>30</v>
      </c>
      <c r="G65" s="22">
        <v>8</v>
      </c>
      <c r="H65" s="22">
        <v>217</v>
      </c>
      <c r="I65" s="22">
        <v>0</v>
      </c>
      <c r="J65" s="22">
        <v>0</v>
      </c>
      <c r="K65" s="30">
        <f t="shared" si="0"/>
        <v>7.666666666666667</v>
      </c>
      <c r="L65" s="31">
        <f t="shared" si="1"/>
        <v>0</v>
      </c>
      <c r="M65" s="30">
        <f t="shared" si="2"/>
        <v>7.2333333333333334</v>
      </c>
      <c r="N65" s="31">
        <f t="shared" si="3"/>
        <v>0</v>
      </c>
      <c r="O65" s="32">
        <f t="shared" si="3"/>
        <v>0</v>
      </c>
      <c r="P65" s="34" t="str">
        <f>HYPERLINK("[склад хворих в стац_3220.xlsx]12.7!$A$1","12.7")</f>
        <v>12.7</v>
      </c>
    </row>
    <row r="66" spans="1:16" x14ac:dyDescent="0.25">
      <c r="A66" s="20" t="s">
        <v>498</v>
      </c>
      <c r="B66" s="21" t="s">
        <v>499</v>
      </c>
      <c r="C66" s="22">
        <v>1295</v>
      </c>
      <c r="D66" s="22">
        <v>10026</v>
      </c>
      <c r="E66" s="22">
        <v>1</v>
      </c>
      <c r="F66" s="22">
        <v>753</v>
      </c>
      <c r="G66" s="22">
        <v>0</v>
      </c>
      <c r="H66" s="22">
        <v>5077</v>
      </c>
      <c r="I66" s="22">
        <v>0</v>
      </c>
      <c r="J66" s="22">
        <v>0</v>
      </c>
      <c r="K66" s="30">
        <f t="shared" si="0"/>
        <v>7.7420849420849418</v>
      </c>
      <c r="L66" s="31">
        <f t="shared" si="1"/>
        <v>7.716049382716049E-4</v>
      </c>
      <c r="M66" s="30">
        <f t="shared" si="2"/>
        <v>6.7423638778220454</v>
      </c>
      <c r="N66" s="31">
        <f t="shared" si="3"/>
        <v>0</v>
      </c>
      <c r="O66" s="32" t="e">
        <f t="shared" si="3"/>
        <v>#DIV/0!</v>
      </c>
      <c r="P66" s="34" t="str">
        <f>HYPERLINK("[склад хворих в стац_3220.xlsx]12.8!$A$1","12.8")</f>
        <v>12.8</v>
      </c>
    </row>
    <row r="67" spans="1:16" x14ac:dyDescent="0.25">
      <c r="A67" s="20" t="s">
        <v>502</v>
      </c>
      <c r="B67" s="21" t="s">
        <v>503</v>
      </c>
      <c r="C67" s="22">
        <v>2040</v>
      </c>
      <c r="D67" s="22">
        <v>16168</v>
      </c>
      <c r="E67" s="22">
        <v>6</v>
      </c>
      <c r="F67" s="22">
        <v>157</v>
      </c>
      <c r="G67" s="22">
        <v>10</v>
      </c>
      <c r="H67" s="22">
        <v>862</v>
      </c>
      <c r="I67" s="22">
        <v>0</v>
      </c>
      <c r="J67" s="22">
        <v>0</v>
      </c>
      <c r="K67" s="30">
        <f t="shared" si="0"/>
        <v>7.9254901960784316</v>
      </c>
      <c r="L67" s="31">
        <f t="shared" si="1"/>
        <v>2.9325513196480938E-3</v>
      </c>
      <c r="M67" s="30">
        <f t="shared" si="2"/>
        <v>5.4904458598726116</v>
      </c>
      <c r="N67" s="31">
        <f t="shared" si="3"/>
        <v>0</v>
      </c>
      <c r="O67" s="32">
        <f t="shared" si="3"/>
        <v>0</v>
      </c>
      <c r="P67" s="34" t="str">
        <f>HYPERLINK("[склад хворих в стац_3220.xlsx]12.9!$A$1","12.9")</f>
        <v>12.9</v>
      </c>
    </row>
    <row r="68" spans="1:16" ht="23.25" x14ac:dyDescent="0.25">
      <c r="A68" s="20" t="s">
        <v>506</v>
      </c>
      <c r="B68" s="21" t="s">
        <v>507</v>
      </c>
      <c r="C68" s="22">
        <v>986</v>
      </c>
      <c r="D68" s="22">
        <v>7826</v>
      </c>
      <c r="E68" s="22">
        <v>6</v>
      </c>
      <c r="F68" s="22">
        <v>31</v>
      </c>
      <c r="G68" s="22">
        <v>7</v>
      </c>
      <c r="H68" s="22">
        <v>197</v>
      </c>
      <c r="I68" s="22">
        <v>0</v>
      </c>
      <c r="J68" s="22">
        <v>0</v>
      </c>
      <c r="K68" s="30">
        <f t="shared" si="0"/>
        <v>7.9371196754563895</v>
      </c>
      <c r="L68" s="31">
        <f t="shared" si="1"/>
        <v>6.0483870967741934E-3</v>
      </c>
      <c r="M68" s="30">
        <f t="shared" si="2"/>
        <v>6.354838709677419</v>
      </c>
      <c r="N68" s="31">
        <f t="shared" si="3"/>
        <v>0</v>
      </c>
      <c r="O68" s="32">
        <f t="shared" si="3"/>
        <v>0</v>
      </c>
      <c r="P68" s="34" t="str">
        <f>HYPERLINK("[склад хворих в стац_3220.xlsx]12.10!$A$1","12.10")</f>
        <v>12.10</v>
      </c>
    </row>
    <row r="69" spans="1:16" x14ac:dyDescent="0.25">
      <c r="A69" s="20" t="s">
        <v>510</v>
      </c>
      <c r="B69" s="21" t="s">
        <v>511</v>
      </c>
      <c r="C69" s="22">
        <v>64</v>
      </c>
      <c r="D69" s="22">
        <v>986</v>
      </c>
      <c r="E69" s="22">
        <v>4</v>
      </c>
      <c r="F69" s="22">
        <v>6</v>
      </c>
      <c r="G69" s="22">
        <v>0</v>
      </c>
      <c r="H69" s="22">
        <v>73</v>
      </c>
      <c r="I69" s="22">
        <v>0</v>
      </c>
      <c r="J69" s="22">
        <v>0</v>
      </c>
      <c r="K69" s="30">
        <f t="shared" si="0"/>
        <v>15.40625</v>
      </c>
      <c r="L69" s="31">
        <f t="shared" si="1"/>
        <v>5.8823529411764705E-2</v>
      </c>
      <c r="M69" s="30">
        <f t="shared" si="2"/>
        <v>12.166666666666666</v>
      </c>
      <c r="N69" s="31">
        <f t="shared" si="3"/>
        <v>0</v>
      </c>
      <c r="O69" s="32" t="e">
        <f t="shared" si="3"/>
        <v>#DIV/0!</v>
      </c>
      <c r="P69" s="34" t="str">
        <f>HYPERLINK("[склад хворих в стац_3220.xlsx]12.11!$A$1","12.11")</f>
        <v>12.11</v>
      </c>
    </row>
    <row r="70" spans="1:16" x14ac:dyDescent="0.25">
      <c r="A70" s="20" t="s">
        <v>514</v>
      </c>
      <c r="B70" s="21" t="s">
        <v>515</v>
      </c>
      <c r="C70" s="22">
        <v>98</v>
      </c>
      <c r="D70" s="22">
        <v>1239</v>
      </c>
      <c r="E70" s="22">
        <v>1</v>
      </c>
      <c r="F70" s="22">
        <v>5</v>
      </c>
      <c r="G70" s="22">
        <v>0</v>
      </c>
      <c r="H70" s="22">
        <v>87</v>
      </c>
      <c r="I70" s="22">
        <v>0</v>
      </c>
      <c r="J70" s="22">
        <v>0</v>
      </c>
      <c r="K70" s="30">
        <f t="shared" si="0"/>
        <v>12.642857142857142</v>
      </c>
      <c r="L70" s="31">
        <f t="shared" si="1"/>
        <v>1.0101010101010102E-2</v>
      </c>
      <c r="M70" s="30">
        <f t="shared" si="2"/>
        <v>17.399999999999999</v>
      </c>
      <c r="N70" s="31">
        <f t="shared" si="3"/>
        <v>0</v>
      </c>
      <c r="O70" s="32" t="e">
        <f t="shared" si="3"/>
        <v>#DIV/0!</v>
      </c>
      <c r="P70" s="34" t="str">
        <f>HYPERLINK("[склад хворих в стац_3220.xlsx]12.12!$A$1","12.12")</f>
        <v>12.12</v>
      </c>
    </row>
    <row r="71" spans="1:16" x14ac:dyDescent="0.25">
      <c r="A71" s="20" t="s">
        <v>518</v>
      </c>
      <c r="B71" s="21" t="s">
        <v>519</v>
      </c>
      <c r="C71" s="22">
        <v>78</v>
      </c>
      <c r="D71" s="22">
        <v>362</v>
      </c>
      <c r="E71" s="22">
        <v>0</v>
      </c>
      <c r="F71" s="22">
        <v>97</v>
      </c>
      <c r="G71" s="22">
        <v>16</v>
      </c>
      <c r="H71" s="22">
        <v>633</v>
      </c>
      <c r="I71" s="22">
        <v>0</v>
      </c>
      <c r="J71" s="22">
        <v>0</v>
      </c>
      <c r="K71" s="30">
        <f t="shared" si="0"/>
        <v>4.6410256410256414</v>
      </c>
      <c r="L71" s="31">
        <f t="shared" si="1"/>
        <v>0</v>
      </c>
      <c r="M71" s="30">
        <f t="shared" si="2"/>
        <v>6.5257731958762886</v>
      </c>
      <c r="N71" s="31">
        <f t="shared" si="3"/>
        <v>0</v>
      </c>
      <c r="O71" s="32">
        <f t="shared" si="3"/>
        <v>0</v>
      </c>
      <c r="P71" s="34" t="str">
        <f>HYPERLINK("[склад хворих в стац_3220.xlsx]12.13!$A$1","12.13")</f>
        <v>12.13</v>
      </c>
    </row>
    <row r="72" spans="1:16" x14ac:dyDescent="0.25">
      <c r="A72" s="20" t="s">
        <v>522</v>
      </c>
      <c r="B72" s="21" t="s">
        <v>523</v>
      </c>
      <c r="C72" s="22">
        <v>997</v>
      </c>
      <c r="D72" s="22">
        <v>12077</v>
      </c>
      <c r="E72" s="22">
        <v>298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30">
        <f t="shared" si="0"/>
        <v>12.11334002006018</v>
      </c>
      <c r="L72" s="31">
        <f t="shared" si="1"/>
        <v>0.23011583011583012</v>
      </c>
      <c r="M72" s="30" t="e">
        <f t="shared" si="2"/>
        <v>#DIV/0!</v>
      </c>
      <c r="N72" s="31" t="e">
        <f t="shared" si="3"/>
        <v>#DIV/0!</v>
      </c>
      <c r="O72" s="32" t="e">
        <f t="shared" si="3"/>
        <v>#DIV/0!</v>
      </c>
      <c r="P72" s="34" t="str">
        <f>HYPERLINK("[склад хворих в стац_3220.xlsx]12.14!$A$1","12.14")</f>
        <v>12.14</v>
      </c>
    </row>
    <row r="73" spans="1:16" x14ac:dyDescent="0.25">
      <c r="A73" s="20" t="s">
        <v>526</v>
      </c>
      <c r="B73" s="21" t="s">
        <v>527</v>
      </c>
      <c r="C73" s="22">
        <v>285</v>
      </c>
      <c r="D73" s="22">
        <v>3485</v>
      </c>
      <c r="E73" s="22">
        <v>4</v>
      </c>
      <c r="F73" s="22">
        <v>5</v>
      </c>
      <c r="G73" s="22">
        <v>0</v>
      </c>
      <c r="H73" s="22">
        <v>39</v>
      </c>
      <c r="I73" s="22">
        <v>0</v>
      </c>
      <c r="J73" s="22">
        <v>0</v>
      </c>
      <c r="K73" s="30">
        <f t="shared" si="0"/>
        <v>12.228070175438596</v>
      </c>
      <c r="L73" s="31">
        <f t="shared" si="1"/>
        <v>1.384083044982699E-2</v>
      </c>
      <c r="M73" s="30">
        <f t="shared" si="2"/>
        <v>7.8</v>
      </c>
      <c r="N73" s="31">
        <f t="shared" si="3"/>
        <v>0</v>
      </c>
      <c r="O73" s="32" t="e">
        <f t="shared" si="3"/>
        <v>#DIV/0!</v>
      </c>
      <c r="P73" s="34" t="str">
        <f>HYPERLINK("[склад хворих в стац_3220.xlsx]12.15!$A$1","12.15")</f>
        <v>12.15</v>
      </c>
    </row>
    <row r="74" spans="1:16" ht="23.25" x14ac:dyDescent="0.25">
      <c r="A74" s="20" t="s">
        <v>530</v>
      </c>
      <c r="B74" s="21" t="s">
        <v>531</v>
      </c>
      <c r="C74" s="22">
        <v>2868</v>
      </c>
      <c r="D74" s="22">
        <v>22872</v>
      </c>
      <c r="E74" s="22">
        <v>11</v>
      </c>
      <c r="F74" s="22">
        <v>46</v>
      </c>
      <c r="G74" s="22">
        <v>0</v>
      </c>
      <c r="H74" s="22">
        <v>457</v>
      </c>
      <c r="I74" s="22">
        <v>0</v>
      </c>
      <c r="J74" s="22">
        <v>0</v>
      </c>
      <c r="K74" s="30">
        <f t="shared" si="0"/>
        <v>7.97489539748954</v>
      </c>
      <c r="L74" s="31">
        <f t="shared" si="1"/>
        <v>3.8207711010767626E-3</v>
      </c>
      <c r="M74" s="30">
        <f t="shared" si="2"/>
        <v>9.9347826086956523</v>
      </c>
      <c r="N74" s="31">
        <f t="shared" si="3"/>
        <v>0</v>
      </c>
      <c r="O74" s="32" t="e">
        <f t="shared" si="3"/>
        <v>#DIV/0!</v>
      </c>
      <c r="P74" s="34" t="str">
        <f>HYPERLINK("[склад хворих в стац_3220.xlsx]12.16!$A$1","12.16")</f>
        <v>12.16</v>
      </c>
    </row>
    <row r="75" spans="1:16" ht="23.25" x14ac:dyDescent="0.25">
      <c r="A75" s="20" t="s">
        <v>534</v>
      </c>
      <c r="B75" s="21" t="s">
        <v>535</v>
      </c>
      <c r="C75" s="22">
        <v>1674</v>
      </c>
      <c r="D75" s="22">
        <v>12997</v>
      </c>
      <c r="E75" s="22">
        <v>5</v>
      </c>
      <c r="F75" s="22">
        <v>2</v>
      </c>
      <c r="G75" s="22">
        <v>0</v>
      </c>
      <c r="H75" s="22">
        <v>4</v>
      </c>
      <c r="I75" s="22">
        <v>0</v>
      </c>
      <c r="J75" s="22">
        <v>0</v>
      </c>
      <c r="K75" s="30">
        <f t="shared" si="0"/>
        <v>7.7640382317801668</v>
      </c>
      <c r="L75" s="31">
        <f t="shared" si="1"/>
        <v>2.9779630732578916E-3</v>
      </c>
      <c r="M75" s="30">
        <f t="shared" si="2"/>
        <v>2</v>
      </c>
      <c r="N75" s="31">
        <f t="shared" si="3"/>
        <v>0</v>
      </c>
      <c r="O75" s="32" t="e">
        <f t="shared" si="3"/>
        <v>#DIV/0!</v>
      </c>
      <c r="P75" s="34" t="str">
        <f>HYPERLINK("[склад хворих в стац_3220.xlsx]12.17!$A$1","12.17")</f>
        <v>12.17</v>
      </c>
    </row>
    <row r="76" spans="1:16" x14ac:dyDescent="0.25">
      <c r="A76" s="20" t="s">
        <v>538</v>
      </c>
      <c r="B76" s="21" t="s">
        <v>539</v>
      </c>
      <c r="C76" s="22">
        <v>3055</v>
      </c>
      <c r="D76" s="22">
        <v>30110</v>
      </c>
      <c r="E76" s="22">
        <v>63</v>
      </c>
      <c r="F76" s="22">
        <v>115</v>
      </c>
      <c r="G76" s="22">
        <v>2</v>
      </c>
      <c r="H76" s="22">
        <v>1327</v>
      </c>
      <c r="I76" s="22">
        <v>0</v>
      </c>
      <c r="J76" s="22">
        <v>0</v>
      </c>
      <c r="K76" s="30">
        <f t="shared" ref="K76:K103" si="4">D76/C76</f>
        <v>9.8559738134206221</v>
      </c>
      <c r="L76" s="31">
        <f t="shared" ref="L76:L103" si="5">E76/(E76+C76)</f>
        <v>2.0205259781911483E-2</v>
      </c>
      <c r="M76" s="30">
        <f t="shared" ref="M76:M103" si="6">H76/F76</f>
        <v>11.539130434782608</v>
      </c>
      <c r="N76" s="31">
        <f t="shared" ref="N76:O103" si="7">I76/(I76+F76)</f>
        <v>0</v>
      </c>
      <c r="O76" s="32">
        <f t="shared" si="7"/>
        <v>0</v>
      </c>
      <c r="P76" s="34" t="str">
        <f>HYPERLINK("[склад хворих в стац_3220.xlsx]12.18!$A$1","12.18")</f>
        <v>12.18</v>
      </c>
    </row>
    <row r="77" spans="1:16" x14ac:dyDescent="0.25">
      <c r="A77" s="20" t="s">
        <v>542</v>
      </c>
      <c r="B77" s="21" t="s">
        <v>543</v>
      </c>
      <c r="C77" s="22">
        <v>1193</v>
      </c>
      <c r="D77" s="22">
        <v>11736</v>
      </c>
      <c r="E77" s="22">
        <v>61</v>
      </c>
      <c r="F77" s="22">
        <v>2</v>
      </c>
      <c r="G77" s="22">
        <v>0</v>
      </c>
      <c r="H77" s="22">
        <v>19</v>
      </c>
      <c r="I77" s="22">
        <v>0</v>
      </c>
      <c r="J77" s="22">
        <v>0</v>
      </c>
      <c r="K77" s="30">
        <f t="shared" si="4"/>
        <v>9.8373847443419944</v>
      </c>
      <c r="L77" s="31">
        <f t="shared" si="5"/>
        <v>4.864433811802233E-2</v>
      </c>
      <c r="M77" s="30">
        <f t="shared" si="6"/>
        <v>9.5</v>
      </c>
      <c r="N77" s="31">
        <f t="shared" si="7"/>
        <v>0</v>
      </c>
      <c r="O77" s="32" t="e">
        <f t="shared" si="7"/>
        <v>#DIV/0!</v>
      </c>
      <c r="P77" s="34" t="str">
        <f>HYPERLINK("[склад хворих в стац_3220.xlsx]12.19!$A$1","12.19")</f>
        <v>12.19</v>
      </c>
    </row>
    <row r="78" spans="1:16" x14ac:dyDescent="0.25">
      <c r="A78" s="20" t="s">
        <v>546</v>
      </c>
      <c r="B78" s="21" t="s">
        <v>547</v>
      </c>
      <c r="C78" s="22">
        <v>3</v>
      </c>
      <c r="D78" s="22">
        <v>35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30">
        <f t="shared" si="4"/>
        <v>11.666666666666666</v>
      </c>
      <c r="L78" s="31">
        <f t="shared" si="5"/>
        <v>0</v>
      </c>
      <c r="M78" s="30" t="e">
        <f t="shared" si="6"/>
        <v>#DIV/0!</v>
      </c>
      <c r="N78" s="31" t="e">
        <f t="shared" si="7"/>
        <v>#DIV/0!</v>
      </c>
      <c r="O78" s="32" t="e">
        <f t="shared" si="7"/>
        <v>#DIV/0!</v>
      </c>
      <c r="P78" s="34" t="str">
        <f>HYPERLINK("[склад хворих в стац_3220.xlsx]12.20!$A$1","12.20")</f>
        <v>12.20</v>
      </c>
    </row>
    <row r="79" spans="1:16" x14ac:dyDescent="0.25">
      <c r="A79" s="20" t="s">
        <v>550</v>
      </c>
      <c r="B79" s="21" t="s">
        <v>551</v>
      </c>
      <c r="C79" s="22">
        <v>4107</v>
      </c>
      <c r="D79" s="22">
        <v>51939</v>
      </c>
      <c r="E79" s="22">
        <v>25</v>
      </c>
      <c r="F79" s="22">
        <v>927</v>
      </c>
      <c r="G79" s="22">
        <v>77</v>
      </c>
      <c r="H79" s="22">
        <v>7833</v>
      </c>
      <c r="I79" s="22">
        <v>0</v>
      </c>
      <c r="J79" s="22">
        <v>0</v>
      </c>
      <c r="K79" s="30">
        <f t="shared" si="4"/>
        <v>12.64645726807889</v>
      </c>
      <c r="L79" s="31">
        <f t="shared" si="5"/>
        <v>6.0503388189738624E-3</v>
      </c>
      <c r="M79" s="30">
        <f t="shared" si="6"/>
        <v>8.4498381877022659</v>
      </c>
      <c r="N79" s="31">
        <f t="shared" si="7"/>
        <v>0</v>
      </c>
      <c r="O79" s="32">
        <f t="shared" si="7"/>
        <v>0</v>
      </c>
      <c r="P79" s="34" t="str">
        <f>HYPERLINK("[склад хворих в стац_3220.xlsx]13.0!$A$1","13.0")</f>
        <v>13.0</v>
      </c>
    </row>
    <row r="80" spans="1:16" ht="23.25" x14ac:dyDescent="0.25">
      <c r="A80" s="20" t="s">
        <v>554</v>
      </c>
      <c r="B80" s="21" t="s">
        <v>555</v>
      </c>
      <c r="C80" s="22">
        <v>10984</v>
      </c>
      <c r="D80" s="22">
        <v>142456</v>
      </c>
      <c r="E80" s="22">
        <v>13</v>
      </c>
      <c r="F80" s="22">
        <v>557</v>
      </c>
      <c r="G80" s="22">
        <v>8</v>
      </c>
      <c r="H80" s="22">
        <v>6166</v>
      </c>
      <c r="I80" s="22">
        <v>0</v>
      </c>
      <c r="J80" s="22">
        <v>0</v>
      </c>
      <c r="K80" s="30">
        <f t="shared" si="4"/>
        <v>12.969410050983248</v>
      </c>
      <c r="L80" s="31">
        <f t="shared" si="5"/>
        <v>1.1821405837955806E-3</v>
      </c>
      <c r="M80" s="30">
        <f t="shared" si="6"/>
        <v>11.070017953321365</v>
      </c>
      <c r="N80" s="31">
        <f t="shared" si="7"/>
        <v>0</v>
      </c>
      <c r="O80" s="32">
        <f t="shared" si="7"/>
        <v>0</v>
      </c>
      <c r="P80" s="34" t="str">
        <f>HYPERLINK("[склад хворих в стац_3220.xlsx]14.0!$A$1","14.0")</f>
        <v>14.0</v>
      </c>
    </row>
    <row r="81" spans="1:16" ht="23.25" x14ac:dyDescent="0.25">
      <c r="A81" s="20" t="s">
        <v>558</v>
      </c>
      <c r="B81" s="21" t="s">
        <v>559</v>
      </c>
      <c r="C81" s="22">
        <v>412</v>
      </c>
      <c r="D81" s="22">
        <v>4852</v>
      </c>
      <c r="E81" s="22">
        <v>3</v>
      </c>
      <c r="F81" s="22">
        <v>355</v>
      </c>
      <c r="G81" s="22">
        <v>0</v>
      </c>
      <c r="H81" s="22">
        <v>3705</v>
      </c>
      <c r="I81" s="22">
        <v>0</v>
      </c>
      <c r="J81" s="22">
        <v>0</v>
      </c>
      <c r="K81" s="30">
        <f t="shared" si="4"/>
        <v>11.776699029126213</v>
      </c>
      <c r="L81" s="31">
        <f t="shared" si="5"/>
        <v>7.2289156626506026E-3</v>
      </c>
      <c r="M81" s="30">
        <f t="shared" si="6"/>
        <v>10.43661971830986</v>
      </c>
      <c r="N81" s="31">
        <f t="shared" si="7"/>
        <v>0</v>
      </c>
      <c r="O81" s="32" t="e">
        <f t="shared" si="7"/>
        <v>#DIV/0!</v>
      </c>
      <c r="P81" s="34" t="str">
        <f>HYPERLINK("[склад хворих в стац_3220.xlsx]14.1!$A$1","14.1")</f>
        <v>14.1</v>
      </c>
    </row>
    <row r="82" spans="1:16" x14ac:dyDescent="0.25">
      <c r="A82" s="20" t="s">
        <v>562</v>
      </c>
      <c r="B82" s="21" t="s">
        <v>563</v>
      </c>
      <c r="C82" s="22">
        <v>219</v>
      </c>
      <c r="D82" s="22">
        <v>2621</v>
      </c>
      <c r="E82" s="22">
        <v>3</v>
      </c>
      <c r="F82" s="22">
        <v>15</v>
      </c>
      <c r="G82" s="22">
        <v>0</v>
      </c>
      <c r="H82" s="22">
        <v>71</v>
      </c>
      <c r="I82" s="22">
        <v>0</v>
      </c>
      <c r="J82" s="22">
        <v>0</v>
      </c>
      <c r="K82" s="30">
        <f t="shared" si="4"/>
        <v>11.968036529680365</v>
      </c>
      <c r="L82" s="31">
        <f t="shared" si="5"/>
        <v>1.3513513513513514E-2</v>
      </c>
      <c r="M82" s="30">
        <f t="shared" si="6"/>
        <v>4.7333333333333334</v>
      </c>
      <c r="N82" s="31">
        <f t="shared" si="7"/>
        <v>0</v>
      </c>
      <c r="O82" s="32" t="e">
        <f t="shared" si="7"/>
        <v>#DIV/0!</v>
      </c>
      <c r="P82" s="34" t="str">
        <f>HYPERLINK("[склад хворих в стац_3220.xlsx]14.2!$A$1","14.2")</f>
        <v>14.2</v>
      </c>
    </row>
    <row r="83" spans="1:16" x14ac:dyDescent="0.25">
      <c r="A83" s="20" t="s">
        <v>566</v>
      </c>
      <c r="B83" s="21" t="s">
        <v>567</v>
      </c>
      <c r="C83" s="22">
        <v>1511</v>
      </c>
      <c r="D83" s="22">
        <v>20892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30">
        <f t="shared" si="4"/>
        <v>13.826604897418928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2" t="e">
        <f t="shared" si="7"/>
        <v>#DIV/0!</v>
      </c>
      <c r="P83" s="34" t="str">
        <f>HYPERLINK("[склад хворих в стац_3220.xlsx]14.3!$A$1","14.3")</f>
        <v>14.3</v>
      </c>
    </row>
    <row r="84" spans="1:16" x14ac:dyDescent="0.25">
      <c r="A84" s="20" t="s">
        <v>570</v>
      </c>
      <c r="B84" s="21" t="s">
        <v>571</v>
      </c>
      <c r="C84" s="22">
        <v>462</v>
      </c>
      <c r="D84" s="22">
        <v>6861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30">
        <f t="shared" si="4"/>
        <v>14.85064935064935</v>
      </c>
      <c r="L84" s="31">
        <f t="shared" si="5"/>
        <v>0</v>
      </c>
      <c r="M84" s="30" t="e">
        <f t="shared" si="6"/>
        <v>#DIV/0!</v>
      </c>
      <c r="N84" s="31" t="e">
        <f t="shared" si="7"/>
        <v>#DIV/0!</v>
      </c>
      <c r="O84" s="32" t="e">
        <f t="shared" si="7"/>
        <v>#DIV/0!</v>
      </c>
      <c r="P84" s="34" t="str">
        <f>HYPERLINK("[склад хворих в стац_3220.xlsx]14.4!$A$1","14.4")</f>
        <v>14.4</v>
      </c>
    </row>
    <row r="85" spans="1:16" ht="23.25" x14ac:dyDescent="0.25">
      <c r="A85" s="20" t="s">
        <v>574</v>
      </c>
      <c r="B85" s="21" t="s">
        <v>575</v>
      </c>
      <c r="C85" s="22">
        <v>4248</v>
      </c>
      <c r="D85" s="22">
        <v>47315</v>
      </c>
      <c r="E85" s="22">
        <v>0</v>
      </c>
      <c r="F85" s="22">
        <v>8</v>
      </c>
      <c r="G85" s="22">
        <v>0</v>
      </c>
      <c r="H85" s="22">
        <v>125</v>
      </c>
      <c r="I85" s="22">
        <v>0</v>
      </c>
      <c r="J85" s="22">
        <v>0</v>
      </c>
      <c r="K85" s="30">
        <f t="shared" si="4"/>
        <v>11.138182674199623</v>
      </c>
      <c r="L85" s="31">
        <f t="shared" si="5"/>
        <v>0</v>
      </c>
      <c r="M85" s="30">
        <f t="shared" si="6"/>
        <v>15.625</v>
      </c>
      <c r="N85" s="31">
        <f t="shared" si="7"/>
        <v>0</v>
      </c>
      <c r="O85" s="32" t="e">
        <f t="shared" si="7"/>
        <v>#DIV/0!</v>
      </c>
      <c r="P85" s="34" t="str">
        <f>HYPERLINK("[склад хворих в стац_3220.xlsx]14.5!$A$1","14.5")</f>
        <v>14.5</v>
      </c>
    </row>
    <row r="86" spans="1:16" x14ac:dyDescent="0.25">
      <c r="A86" s="20" t="s">
        <v>578</v>
      </c>
      <c r="B86" s="21" t="s">
        <v>579</v>
      </c>
      <c r="C86" s="22">
        <v>184</v>
      </c>
      <c r="D86" s="22">
        <v>3544</v>
      </c>
      <c r="E86" s="22">
        <v>3</v>
      </c>
      <c r="F86" s="22">
        <v>6</v>
      </c>
      <c r="G86" s="22">
        <v>3</v>
      </c>
      <c r="H86" s="22">
        <v>93</v>
      </c>
      <c r="I86" s="22">
        <v>0</v>
      </c>
      <c r="J86" s="22">
        <v>0</v>
      </c>
      <c r="K86" s="30">
        <f t="shared" si="4"/>
        <v>19.260869565217391</v>
      </c>
      <c r="L86" s="31">
        <f t="shared" si="5"/>
        <v>1.6042780748663103E-2</v>
      </c>
      <c r="M86" s="30">
        <f t="shared" si="6"/>
        <v>15.5</v>
      </c>
      <c r="N86" s="31">
        <f t="shared" si="7"/>
        <v>0</v>
      </c>
      <c r="O86" s="32">
        <f t="shared" si="7"/>
        <v>0</v>
      </c>
      <c r="P86" s="34" t="str">
        <f>HYPERLINK("[склад хворих в стац_3220.xlsx]14.6!$A$1","14.6")</f>
        <v>14.6</v>
      </c>
    </row>
    <row r="87" spans="1:16" x14ac:dyDescent="0.25">
      <c r="A87" s="20" t="s">
        <v>582</v>
      </c>
      <c r="B87" s="21" t="s">
        <v>583</v>
      </c>
      <c r="C87" s="22">
        <v>18369</v>
      </c>
      <c r="D87" s="22">
        <v>143840</v>
      </c>
      <c r="E87" s="22">
        <v>111</v>
      </c>
      <c r="F87" s="22">
        <v>1344</v>
      </c>
      <c r="G87" s="22">
        <v>64</v>
      </c>
      <c r="H87" s="22">
        <v>11929</v>
      </c>
      <c r="I87" s="22">
        <v>1</v>
      </c>
      <c r="J87" s="22">
        <v>0</v>
      </c>
      <c r="K87" s="30">
        <f t="shared" si="4"/>
        <v>7.8305841363166202</v>
      </c>
      <c r="L87" s="31">
        <f t="shared" si="5"/>
        <v>6.0064935064935068E-3</v>
      </c>
      <c r="M87" s="30">
        <f t="shared" si="6"/>
        <v>8.8757440476190474</v>
      </c>
      <c r="N87" s="31">
        <f t="shared" si="7"/>
        <v>7.4349442379182155E-4</v>
      </c>
      <c r="O87" s="32">
        <f t="shared" si="7"/>
        <v>0</v>
      </c>
      <c r="P87" s="34" t="str">
        <f>HYPERLINK("[склад хворих в стац_3220.xlsx]15.0!$A$1","15.0")</f>
        <v>15.0</v>
      </c>
    </row>
    <row r="88" spans="1:16" x14ac:dyDescent="0.25">
      <c r="A88" s="20" t="s">
        <v>586</v>
      </c>
      <c r="B88" s="21" t="s">
        <v>587</v>
      </c>
      <c r="C88" s="22">
        <v>4</v>
      </c>
      <c r="D88" s="22">
        <v>17</v>
      </c>
      <c r="E88" s="22">
        <v>0</v>
      </c>
      <c r="F88" s="22">
        <v>8</v>
      </c>
      <c r="G88" s="22">
        <v>0</v>
      </c>
      <c r="H88" s="22">
        <v>101</v>
      </c>
      <c r="I88" s="22">
        <v>0</v>
      </c>
      <c r="J88" s="22">
        <v>0</v>
      </c>
      <c r="K88" s="30">
        <f t="shared" si="4"/>
        <v>4.25</v>
      </c>
      <c r="L88" s="31">
        <f t="shared" si="5"/>
        <v>0</v>
      </c>
      <c r="M88" s="30">
        <f t="shared" si="6"/>
        <v>12.625</v>
      </c>
      <c r="N88" s="31">
        <f t="shared" si="7"/>
        <v>0</v>
      </c>
      <c r="O88" s="32" t="e">
        <f t="shared" si="7"/>
        <v>#DIV/0!</v>
      </c>
      <c r="P88" s="34" t="str">
        <f>HYPERLINK("[склад хворих в стац_3220.xlsx]15.1!$A$1","15.1")</f>
        <v>15.1</v>
      </c>
    </row>
    <row r="89" spans="1:16" x14ac:dyDescent="0.25">
      <c r="A89" s="20" t="s">
        <v>590</v>
      </c>
      <c r="B89" s="21" t="s">
        <v>591</v>
      </c>
      <c r="C89" s="22">
        <v>152</v>
      </c>
      <c r="D89" s="22">
        <v>1744</v>
      </c>
      <c r="E89" s="22">
        <v>14</v>
      </c>
      <c r="F89" s="22">
        <v>4</v>
      </c>
      <c r="G89" s="22">
        <v>0</v>
      </c>
      <c r="H89" s="22">
        <v>52</v>
      </c>
      <c r="I89" s="22">
        <v>1</v>
      </c>
      <c r="J89" s="22">
        <v>0</v>
      </c>
      <c r="K89" s="30">
        <f t="shared" si="4"/>
        <v>11.473684210526315</v>
      </c>
      <c r="L89" s="31">
        <f t="shared" si="5"/>
        <v>8.4337349397590355E-2</v>
      </c>
      <c r="M89" s="30">
        <f t="shared" si="6"/>
        <v>13</v>
      </c>
      <c r="N89" s="31">
        <f t="shared" si="7"/>
        <v>0.2</v>
      </c>
      <c r="O89" s="32" t="e">
        <f t="shared" si="7"/>
        <v>#DIV/0!</v>
      </c>
      <c r="P89" s="34" t="str">
        <f>HYPERLINK("[склад хворих в стац_3220.xlsx]15.2!$A$1","15.2")</f>
        <v>15.2</v>
      </c>
    </row>
    <row r="90" spans="1:16" x14ac:dyDescent="0.25">
      <c r="A90" s="20" t="s">
        <v>594</v>
      </c>
      <c r="B90" s="21" t="s">
        <v>595</v>
      </c>
      <c r="C90" s="22">
        <v>1066</v>
      </c>
      <c r="D90" s="22">
        <v>10824</v>
      </c>
      <c r="E90" s="22">
        <v>46</v>
      </c>
      <c r="F90" s="22">
        <v>198</v>
      </c>
      <c r="G90" s="22">
        <v>23</v>
      </c>
      <c r="H90" s="22">
        <v>2443</v>
      </c>
      <c r="I90" s="22">
        <v>0</v>
      </c>
      <c r="J90" s="22">
        <v>0</v>
      </c>
      <c r="K90" s="30">
        <f t="shared" si="4"/>
        <v>10.153846153846153</v>
      </c>
      <c r="L90" s="31">
        <f t="shared" si="5"/>
        <v>4.1366906474820143E-2</v>
      </c>
      <c r="M90" s="30">
        <f t="shared" si="6"/>
        <v>12.338383838383839</v>
      </c>
      <c r="N90" s="31">
        <f t="shared" si="7"/>
        <v>0</v>
      </c>
      <c r="O90" s="32">
        <f t="shared" si="7"/>
        <v>0</v>
      </c>
      <c r="P90" s="34" t="str">
        <f>HYPERLINK("[склад хворих в стац_3220.xlsx]15.3!$A$1","15.3")</f>
        <v>15.3</v>
      </c>
    </row>
    <row r="91" spans="1:16" x14ac:dyDescent="0.25">
      <c r="A91" s="20" t="s">
        <v>598</v>
      </c>
      <c r="B91" s="21" t="s">
        <v>599</v>
      </c>
      <c r="C91" s="22">
        <v>621</v>
      </c>
      <c r="D91" s="22">
        <v>6863</v>
      </c>
      <c r="E91" s="22">
        <v>43</v>
      </c>
      <c r="F91" s="22">
        <v>40</v>
      </c>
      <c r="G91" s="22">
        <v>0</v>
      </c>
      <c r="H91" s="22">
        <v>522</v>
      </c>
      <c r="I91" s="22">
        <v>0</v>
      </c>
      <c r="J91" s="22">
        <v>0</v>
      </c>
      <c r="K91" s="30">
        <f t="shared" si="4"/>
        <v>11.051529790660226</v>
      </c>
      <c r="L91" s="31">
        <f t="shared" si="5"/>
        <v>6.4759036144578314E-2</v>
      </c>
      <c r="M91" s="30">
        <f t="shared" si="6"/>
        <v>13.05</v>
      </c>
      <c r="N91" s="31">
        <f t="shared" si="7"/>
        <v>0</v>
      </c>
      <c r="O91" s="32" t="e">
        <f t="shared" si="7"/>
        <v>#DIV/0!</v>
      </c>
      <c r="P91" s="34" t="str">
        <f>HYPERLINK("[склад хворих в стац_3220.xlsx]15.4!$A$1","15.4")</f>
        <v>15.4</v>
      </c>
    </row>
    <row r="92" spans="1:16" x14ac:dyDescent="0.25">
      <c r="A92" s="20" t="s">
        <v>602</v>
      </c>
      <c r="B92" s="21" t="s">
        <v>603</v>
      </c>
      <c r="C92" s="22">
        <v>3477</v>
      </c>
      <c r="D92" s="22">
        <v>28088</v>
      </c>
      <c r="E92" s="22">
        <v>18</v>
      </c>
      <c r="F92" s="22">
        <v>19</v>
      </c>
      <c r="G92" s="22">
        <v>0</v>
      </c>
      <c r="H92" s="22">
        <v>148</v>
      </c>
      <c r="I92" s="22">
        <v>0</v>
      </c>
      <c r="J92" s="22">
        <v>0</v>
      </c>
      <c r="K92" s="30">
        <f t="shared" si="4"/>
        <v>8.0782283577796949</v>
      </c>
      <c r="L92" s="31">
        <f t="shared" si="5"/>
        <v>5.1502145922746783E-3</v>
      </c>
      <c r="M92" s="30">
        <f t="shared" si="6"/>
        <v>7.7894736842105265</v>
      </c>
      <c r="N92" s="31">
        <f t="shared" si="7"/>
        <v>0</v>
      </c>
      <c r="O92" s="32" t="e">
        <f t="shared" si="7"/>
        <v>#DIV/0!</v>
      </c>
      <c r="P92" s="34" t="str">
        <f>HYPERLINK("[склад хворих в стац_3220.xlsx]15.5!$A$1","15.5")</f>
        <v>15.5</v>
      </c>
    </row>
    <row r="93" spans="1:16" x14ac:dyDescent="0.25">
      <c r="A93" s="20" t="s">
        <v>606</v>
      </c>
      <c r="B93" s="21" t="s">
        <v>607</v>
      </c>
      <c r="C93" s="22">
        <v>1289</v>
      </c>
      <c r="D93" s="22">
        <v>12235</v>
      </c>
      <c r="E93" s="22">
        <v>5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30">
        <f t="shared" si="4"/>
        <v>9.4918541505042668</v>
      </c>
      <c r="L93" s="31">
        <f t="shared" si="5"/>
        <v>3.8639876352395673E-3</v>
      </c>
      <c r="M93" s="30" t="e">
        <f t="shared" si="6"/>
        <v>#DIV/0!</v>
      </c>
      <c r="N93" s="31" t="e">
        <f t="shared" si="7"/>
        <v>#DIV/0!</v>
      </c>
      <c r="O93" s="32" t="e">
        <f t="shared" si="7"/>
        <v>#DIV/0!</v>
      </c>
      <c r="P93" s="34" t="str">
        <f>HYPERLINK("[склад хворих в стац_3220.xlsx]15.6!$A$1","15.6")</f>
        <v>15.6</v>
      </c>
    </row>
    <row r="94" spans="1:16" ht="23.25" x14ac:dyDescent="0.25">
      <c r="A94" s="20" t="s">
        <v>610</v>
      </c>
      <c r="B94" s="21" t="s">
        <v>611</v>
      </c>
      <c r="C94" s="22">
        <v>18808</v>
      </c>
      <c r="D94" s="22">
        <v>134275</v>
      </c>
      <c r="E94" s="22">
        <v>3</v>
      </c>
      <c r="F94" s="22">
        <v>316</v>
      </c>
      <c r="G94" s="22">
        <v>0</v>
      </c>
      <c r="H94" s="22">
        <v>2091</v>
      </c>
      <c r="I94" s="22">
        <v>0</v>
      </c>
      <c r="J94" s="22">
        <v>0</v>
      </c>
      <c r="K94" s="30">
        <f t="shared" si="4"/>
        <v>7.1392492556358995</v>
      </c>
      <c r="L94" s="31">
        <f t="shared" si="5"/>
        <v>1.5948115464355962E-4</v>
      </c>
      <c r="M94" s="30">
        <f t="shared" si="6"/>
        <v>6.6170886075949369</v>
      </c>
      <c r="N94" s="31">
        <f t="shared" si="7"/>
        <v>0</v>
      </c>
      <c r="O94" s="32" t="e">
        <f t="shared" si="7"/>
        <v>#DIV/0!</v>
      </c>
      <c r="P94" s="34" t="str">
        <f>HYPERLINK("[склад хворих в стац_3220.xlsx]16.0!$A$1","16.0")</f>
        <v>16.0</v>
      </c>
    </row>
    <row r="95" spans="1:16" ht="23.25" x14ac:dyDescent="0.25">
      <c r="A95" s="20" t="s">
        <v>614</v>
      </c>
      <c r="B95" s="21" t="s">
        <v>615</v>
      </c>
      <c r="C95" s="22">
        <v>0</v>
      </c>
      <c r="D95" s="22">
        <v>0</v>
      </c>
      <c r="E95" s="22">
        <v>0</v>
      </c>
      <c r="F95" s="22">
        <v>1754</v>
      </c>
      <c r="G95" s="22">
        <v>1754</v>
      </c>
      <c r="H95" s="22">
        <v>18043</v>
      </c>
      <c r="I95" s="22">
        <v>52</v>
      </c>
      <c r="J95" s="22">
        <v>52</v>
      </c>
      <c r="K95" s="30" t="e">
        <f t="shared" si="4"/>
        <v>#DIV/0!</v>
      </c>
      <c r="L95" s="31" t="e">
        <f t="shared" si="5"/>
        <v>#DIV/0!</v>
      </c>
      <c r="M95" s="30">
        <f t="shared" si="6"/>
        <v>10.286773090079818</v>
      </c>
      <c r="N95" s="31">
        <f t="shared" si="7"/>
        <v>2.8792912513842746E-2</v>
      </c>
      <c r="O95" s="32">
        <f t="shared" si="7"/>
        <v>2.8792912513842746E-2</v>
      </c>
      <c r="P95" s="34" t="str">
        <f>HYPERLINK("[склад хворих в стац_3220.xlsx]17.0!$A$1","17.0")</f>
        <v>17.0</v>
      </c>
    </row>
    <row r="96" spans="1:16" ht="23.25" x14ac:dyDescent="0.25">
      <c r="A96" s="20" t="s">
        <v>618</v>
      </c>
      <c r="B96" s="21" t="s">
        <v>619</v>
      </c>
      <c r="C96" s="22">
        <v>446</v>
      </c>
      <c r="D96" s="22">
        <v>4713</v>
      </c>
      <c r="E96" s="22">
        <v>6</v>
      </c>
      <c r="F96" s="22">
        <v>631</v>
      </c>
      <c r="G96" s="22">
        <v>251</v>
      </c>
      <c r="H96" s="22">
        <v>5754</v>
      </c>
      <c r="I96" s="22">
        <v>18</v>
      </c>
      <c r="J96" s="22">
        <v>14</v>
      </c>
      <c r="K96" s="30">
        <f t="shared" si="4"/>
        <v>10.567264573991032</v>
      </c>
      <c r="L96" s="31">
        <f t="shared" si="5"/>
        <v>1.3274336283185841E-2</v>
      </c>
      <c r="M96" s="30">
        <f t="shared" si="6"/>
        <v>9.1188589540412046</v>
      </c>
      <c r="N96" s="31">
        <f t="shared" si="7"/>
        <v>2.7734976887519261E-2</v>
      </c>
      <c r="O96" s="32">
        <f t="shared" si="7"/>
        <v>5.2830188679245285E-2</v>
      </c>
      <c r="P96" s="34" t="str">
        <f>HYPERLINK("[склад хворих в стац_3220.xlsx]18.0!$A$1","18.0")</f>
        <v>18.0</v>
      </c>
    </row>
    <row r="97" spans="1:16" ht="45.75" x14ac:dyDescent="0.25">
      <c r="A97" s="20" t="s">
        <v>622</v>
      </c>
      <c r="B97" s="21" t="s">
        <v>623</v>
      </c>
      <c r="C97" s="22">
        <v>4</v>
      </c>
      <c r="D97" s="22">
        <v>46</v>
      </c>
      <c r="E97" s="22">
        <v>1</v>
      </c>
      <c r="F97" s="22">
        <v>0</v>
      </c>
      <c r="G97" s="22">
        <v>0</v>
      </c>
      <c r="H97" s="22">
        <v>0</v>
      </c>
      <c r="I97" s="22">
        <v>2</v>
      </c>
      <c r="J97" s="22">
        <v>2</v>
      </c>
      <c r="K97" s="30">
        <f t="shared" si="4"/>
        <v>11.5</v>
      </c>
      <c r="L97" s="31">
        <f t="shared" si="5"/>
        <v>0.2</v>
      </c>
      <c r="M97" s="30" t="e">
        <f t="shared" si="6"/>
        <v>#DIV/0!</v>
      </c>
      <c r="N97" s="31">
        <f t="shared" si="7"/>
        <v>1</v>
      </c>
      <c r="O97" s="32">
        <f t="shared" si="7"/>
        <v>1</v>
      </c>
      <c r="P97" s="34" t="str">
        <f>HYPERLINK("[склад хворих в стац_3220.xlsx]19.0!$A$1","19.0")</f>
        <v>19.0</v>
      </c>
    </row>
    <row r="98" spans="1:16" ht="23.25" x14ac:dyDescent="0.25">
      <c r="A98" s="20" t="s">
        <v>626</v>
      </c>
      <c r="B98" s="21" t="s">
        <v>627</v>
      </c>
      <c r="C98" s="22">
        <v>16045</v>
      </c>
      <c r="D98" s="22">
        <v>213177</v>
      </c>
      <c r="E98" s="22">
        <v>283</v>
      </c>
      <c r="F98" s="22">
        <v>3140</v>
      </c>
      <c r="G98" s="22">
        <v>117</v>
      </c>
      <c r="H98" s="22">
        <v>24204</v>
      </c>
      <c r="I98" s="22">
        <v>5</v>
      </c>
      <c r="J98" s="22">
        <v>1</v>
      </c>
      <c r="K98" s="30">
        <f t="shared" si="4"/>
        <v>13.286195076347772</v>
      </c>
      <c r="L98" s="31">
        <f t="shared" si="5"/>
        <v>1.7332190102890738E-2</v>
      </c>
      <c r="M98" s="30">
        <f t="shared" si="6"/>
        <v>7.7082802547770699</v>
      </c>
      <c r="N98" s="31">
        <f t="shared" si="7"/>
        <v>1.589825119236884E-3</v>
      </c>
      <c r="O98" s="32">
        <f t="shared" si="7"/>
        <v>8.4745762711864406E-3</v>
      </c>
      <c r="P98" s="34" t="str">
        <f>HYPERLINK("[склад хворих в стац_3220.xlsx]20.0!$A$1","20.0")</f>
        <v>20.0</v>
      </c>
    </row>
    <row r="99" spans="1:16" ht="34.5" x14ac:dyDescent="0.25">
      <c r="A99" s="20" t="s">
        <v>630</v>
      </c>
      <c r="B99" s="21" t="s">
        <v>631</v>
      </c>
      <c r="C99" s="22">
        <v>1178</v>
      </c>
      <c r="D99" s="22">
        <v>19306</v>
      </c>
      <c r="E99" s="22">
        <v>87</v>
      </c>
      <c r="F99" s="22">
        <v>115</v>
      </c>
      <c r="G99" s="22">
        <v>11</v>
      </c>
      <c r="H99" s="22">
        <v>1199</v>
      </c>
      <c r="I99" s="22">
        <v>2</v>
      </c>
      <c r="J99" s="22">
        <v>0</v>
      </c>
      <c r="K99" s="30">
        <f t="shared" si="4"/>
        <v>16.388794567062817</v>
      </c>
      <c r="L99" s="31">
        <f t="shared" si="5"/>
        <v>6.8774703557312258E-2</v>
      </c>
      <c r="M99" s="30">
        <f t="shared" si="6"/>
        <v>10.42608695652174</v>
      </c>
      <c r="N99" s="31">
        <f t="shared" si="7"/>
        <v>1.7094017094017096E-2</v>
      </c>
      <c r="O99" s="32">
        <f t="shared" si="7"/>
        <v>0</v>
      </c>
      <c r="P99" s="34" t="str">
        <f>HYPERLINK("[склад хворих в стац_3220.xlsx]20.1!$A$1","20.1")</f>
        <v>20.1</v>
      </c>
    </row>
    <row r="100" spans="1:16" x14ac:dyDescent="0.25">
      <c r="A100" s="20" t="s">
        <v>634</v>
      </c>
      <c r="B100" s="21" t="s">
        <v>635</v>
      </c>
      <c r="C100" s="22">
        <v>1236</v>
      </c>
      <c r="D100" s="22">
        <v>12624</v>
      </c>
      <c r="E100" s="22">
        <v>55</v>
      </c>
      <c r="F100" s="22">
        <v>285</v>
      </c>
      <c r="G100" s="22">
        <v>14</v>
      </c>
      <c r="H100" s="22">
        <v>2267</v>
      </c>
      <c r="I100" s="22">
        <v>1</v>
      </c>
      <c r="J100" s="22">
        <v>1</v>
      </c>
      <c r="K100" s="30">
        <f t="shared" si="4"/>
        <v>10.21359223300971</v>
      </c>
      <c r="L100" s="31">
        <f t="shared" si="5"/>
        <v>4.2602633617350893E-2</v>
      </c>
      <c r="M100" s="30">
        <f t="shared" si="6"/>
        <v>7.954385964912281</v>
      </c>
      <c r="N100" s="31">
        <f t="shared" si="7"/>
        <v>3.4965034965034965E-3</v>
      </c>
      <c r="O100" s="32">
        <f t="shared" si="7"/>
        <v>6.6666666666666666E-2</v>
      </c>
      <c r="P100" s="34" t="str">
        <f>HYPERLINK("[склад хворих в стац_3220.xlsx]20.2!$A$1","20.2")</f>
        <v>20.2</v>
      </c>
    </row>
    <row r="101" spans="1:16" ht="23.25" x14ac:dyDescent="0.25">
      <c r="A101" s="20" t="s">
        <v>638</v>
      </c>
      <c r="B101" s="21" t="s">
        <v>639</v>
      </c>
      <c r="C101" s="22">
        <v>223</v>
      </c>
      <c r="D101" s="22">
        <v>2632</v>
      </c>
      <c r="E101" s="22">
        <v>18</v>
      </c>
      <c r="F101" s="22">
        <v>14</v>
      </c>
      <c r="G101" s="22">
        <v>0</v>
      </c>
      <c r="H101" s="22">
        <v>123</v>
      </c>
      <c r="I101" s="22">
        <v>0</v>
      </c>
      <c r="J101" s="22">
        <v>0</v>
      </c>
      <c r="K101" s="30">
        <f t="shared" si="4"/>
        <v>11.802690582959642</v>
      </c>
      <c r="L101" s="31">
        <f t="shared" si="5"/>
        <v>7.4688796680497924E-2</v>
      </c>
      <c r="M101" s="30">
        <f t="shared" si="6"/>
        <v>8.7857142857142865</v>
      </c>
      <c r="N101" s="31">
        <f t="shared" si="7"/>
        <v>0</v>
      </c>
      <c r="O101" s="32" t="e">
        <f t="shared" si="7"/>
        <v>#DIV/0!</v>
      </c>
      <c r="P101" s="34" t="str">
        <f>HYPERLINK("[склад хворих в стац_3220.xlsx]20.3!$A$1","20.3")</f>
        <v>20.3</v>
      </c>
    </row>
    <row r="102" spans="1:16" x14ac:dyDescent="0.25">
      <c r="A102" s="20" t="s">
        <v>642</v>
      </c>
      <c r="B102" s="21" t="s">
        <v>643</v>
      </c>
      <c r="C102" s="22">
        <v>523</v>
      </c>
      <c r="D102" s="22">
        <v>11049</v>
      </c>
      <c r="E102" s="22">
        <v>29</v>
      </c>
      <c r="F102" s="22">
        <v>244</v>
      </c>
      <c r="G102" s="22">
        <v>29</v>
      </c>
      <c r="H102" s="22">
        <v>3373</v>
      </c>
      <c r="I102" s="22">
        <v>0</v>
      </c>
      <c r="J102" s="22">
        <v>0</v>
      </c>
      <c r="K102" s="30">
        <f t="shared" si="4"/>
        <v>21.126195028680687</v>
      </c>
      <c r="L102" s="31">
        <f t="shared" si="5"/>
        <v>5.2536231884057968E-2</v>
      </c>
      <c r="M102" s="30">
        <f t="shared" si="6"/>
        <v>13.823770491803279</v>
      </c>
      <c r="N102" s="31">
        <f t="shared" si="7"/>
        <v>0</v>
      </c>
      <c r="O102" s="32">
        <f t="shared" si="7"/>
        <v>0</v>
      </c>
      <c r="P102" s="34" t="str">
        <f>HYPERLINK("[склад хворих в стац_3220.xlsx]20.4!$A$1","20.4")</f>
        <v>20.4</v>
      </c>
    </row>
    <row r="103" spans="1:16" ht="23.25" x14ac:dyDescent="0.25">
      <c r="A103" s="20" t="s">
        <v>646</v>
      </c>
      <c r="B103" s="21" t="s">
        <v>647</v>
      </c>
      <c r="C103" s="22">
        <v>174</v>
      </c>
      <c r="D103" s="22">
        <v>448</v>
      </c>
      <c r="E103" s="22">
        <v>15</v>
      </c>
      <c r="F103" s="22">
        <v>80</v>
      </c>
      <c r="G103" s="22">
        <v>9</v>
      </c>
      <c r="H103" s="22">
        <v>276</v>
      </c>
      <c r="I103" s="22">
        <v>0</v>
      </c>
      <c r="J103" s="22">
        <v>0</v>
      </c>
      <c r="K103" s="30">
        <f t="shared" si="4"/>
        <v>2.5747126436781609</v>
      </c>
      <c r="L103" s="31">
        <f t="shared" si="5"/>
        <v>7.9365079365079361E-2</v>
      </c>
      <c r="M103" s="30">
        <f t="shared" si="6"/>
        <v>3.45</v>
      </c>
      <c r="N103" s="31">
        <f t="shared" si="7"/>
        <v>0</v>
      </c>
      <c r="O103" s="32">
        <f t="shared" si="7"/>
        <v>0</v>
      </c>
      <c r="P103" s="34" t="str">
        <f>HYPERLINK("[склад хворих в стац_3220.xlsx]20.5!$A$1","20.5")</f>
        <v>20.5</v>
      </c>
    </row>
  </sheetData>
  <mergeCells count="6">
    <mergeCell ref="M8:O8"/>
    <mergeCell ref="A8:A9"/>
    <mergeCell ref="B8:B9"/>
    <mergeCell ref="C8:E8"/>
    <mergeCell ref="F8:J8"/>
    <mergeCell ref="K8:L8"/>
  </mergeCells>
  <conditionalFormatting sqref="K11:O103">
    <cfRule type="containsErrors" dxfId="93" priority="6">
      <formula>ISERROR(K11)</formula>
    </cfRule>
  </conditionalFormatting>
  <conditionalFormatting sqref="K11:K10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10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10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10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10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344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345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346</v>
      </c>
      <c r="B12" s="7" t="s">
        <v>347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</v>
      </c>
      <c r="D117" s="11">
        <v>11</v>
      </c>
      <c r="E117" s="11"/>
      <c r="F117" s="11"/>
      <c r="G117" s="11"/>
      <c r="H117" s="11"/>
      <c r="I117" s="11"/>
      <c r="J117" s="11"/>
      <c r="K117" s="30">
        <f t="shared" si="4"/>
        <v>11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</v>
      </c>
      <c r="D120" s="8">
        <v>11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11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</v>
      </c>
      <c r="G130" s="11"/>
      <c r="H130" s="11">
        <v>33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11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3</v>
      </c>
      <c r="G137" s="8">
        <v>0</v>
      </c>
      <c r="H137" s="8">
        <v>33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>
        <f t="shared" si="6"/>
        <v>11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</v>
      </c>
      <c r="G151" s="11"/>
      <c r="H151" s="11">
        <v>21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10.5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2</v>
      </c>
      <c r="G171" s="8">
        <v>0</v>
      </c>
      <c r="H171" s="8">
        <v>21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>
        <f t="shared" si="11"/>
        <v>10.5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</v>
      </c>
      <c r="D188" s="8">
        <v>11</v>
      </c>
      <c r="E188" s="8">
        <v>0</v>
      </c>
      <c r="F188" s="8">
        <v>5</v>
      </c>
      <c r="G188" s="8">
        <v>0</v>
      </c>
      <c r="H188" s="8">
        <v>54</v>
      </c>
      <c r="I188" s="8">
        <v>0</v>
      </c>
      <c r="J188" s="8">
        <v>0</v>
      </c>
      <c r="K188" s="30">
        <f t="shared" si="9"/>
        <v>11</v>
      </c>
      <c r="L188" s="31">
        <f t="shared" si="10"/>
        <v>0</v>
      </c>
      <c r="M188" s="30">
        <f t="shared" si="11"/>
        <v>10.8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</v>
      </c>
      <c r="D235" s="11">
        <v>5</v>
      </c>
      <c r="E235" s="11"/>
      <c r="F235" s="11"/>
      <c r="G235" s="11"/>
      <c r="H235" s="11"/>
      <c r="I235" s="11"/>
      <c r="J235" s="11"/>
      <c r="K235" s="30">
        <f t="shared" si="13"/>
        <v>2.5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</v>
      </c>
      <c r="D237" s="8">
        <v>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2.5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</v>
      </c>
      <c r="D242" s="8">
        <v>5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2.5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</v>
      </c>
      <c r="D270" s="8">
        <v>16</v>
      </c>
      <c r="E270" s="8">
        <v>0</v>
      </c>
      <c r="F270" s="8">
        <v>5</v>
      </c>
      <c r="G270" s="8">
        <v>0</v>
      </c>
      <c r="H270" s="8">
        <v>54</v>
      </c>
      <c r="I270" s="8">
        <v>0</v>
      </c>
      <c r="J270" s="8">
        <v>0</v>
      </c>
      <c r="K270" s="30">
        <f t="shared" si="17"/>
        <v>5.333333333333333</v>
      </c>
      <c r="L270" s="31">
        <f t="shared" si="18"/>
        <v>0</v>
      </c>
      <c r="M270" s="30">
        <f t="shared" si="19"/>
        <v>10.8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16:34:55&amp;R&amp;8&amp;P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348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349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350</v>
      </c>
      <c r="B12" s="7" t="s">
        <v>351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34</v>
      </c>
      <c r="E83" s="11"/>
      <c r="F83" s="11"/>
      <c r="G83" s="11"/>
      <c r="H83" s="11"/>
      <c r="I83" s="11"/>
      <c r="J83" s="11"/>
      <c r="K83" s="30">
        <f t="shared" si="4"/>
        <v>34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34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34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</v>
      </c>
      <c r="D88" s="11">
        <v>71</v>
      </c>
      <c r="E88" s="11"/>
      <c r="F88" s="11"/>
      <c r="G88" s="11"/>
      <c r="H88" s="11"/>
      <c r="I88" s="11"/>
      <c r="J88" s="11"/>
      <c r="K88" s="30">
        <f t="shared" si="4"/>
        <v>17.75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</v>
      </c>
      <c r="D91" s="8">
        <v>71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17.75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8</v>
      </c>
      <c r="D101" s="11">
        <v>122</v>
      </c>
      <c r="E101" s="11"/>
      <c r="F101" s="11"/>
      <c r="G101" s="11"/>
      <c r="H101" s="11"/>
      <c r="I101" s="11"/>
      <c r="J101" s="11"/>
      <c r="K101" s="30">
        <f t="shared" si="4"/>
        <v>15.25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8</v>
      </c>
      <c r="D104" s="8">
        <v>122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15.25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</v>
      </c>
      <c r="D106" s="11">
        <v>40</v>
      </c>
      <c r="E106" s="11"/>
      <c r="F106" s="11"/>
      <c r="G106" s="11"/>
      <c r="H106" s="11"/>
      <c r="I106" s="11"/>
      <c r="J106" s="11"/>
      <c r="K106" s="30">
        <f t="shared" si="4"/>
        <v>20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</v>
      </c>
      <c r="D108" s="8">
        <v>40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20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4</v>
      </c>
      <c r="D117" s="11">
        <v>36</v>
      </c>
      <c r="E117" s="11"/>
      <c r="F117" s="11"/>
      <c r="G117" s="11"/>
      <c r="H117" s="11"/>
      <c r="I117" s="11"/>
      <c r="J117" s="11"/>
      <c r="K117" s="30">
        <f t="shared" si="4"/>
        <v>9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</v>
      </c>
      <c r="D120" s="8">
        <v>36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9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</v>
      </c>
      <c r="D122" s="11">
        <v>23</v>
      </c>
      <c r="E122" s="11"/>
      <c r="F122" s="11"/>
      <c r="G122" s="11"/>
      <c r="H122" s="11"/>
      <c r="I122" s="11"/>
      <c r="J122" s="11"/>
      <c r="K122" s="30">
        <f t="shared" si="4"/>
        <v>11.5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</v>
      </c>
      <c r="D125" s="8">
        <v>23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11</v>
      </c>
      <c r="D128" s="11">
        <v>104</v>
      </c>
      <c r="E128" s="11"/>
      <c r="F128" s="11"/>
      <c r="G128" s="11"/>
      <c r="H128" s="11"/>
      <c r="I128" s="11"/>
      <c r="J128" s="11"/>
      <c r="K128" s="30">
        <f t="shared" si="4"/>
        <v>9.454545454545455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11</v>
      </c>
      <c r="D137" s="8">
        <v>104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9.454545454545455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</v>
      </c>
      <c r="D139" s="11">
        <v>18</v>
      </c>
      <c r="E139" s="11"/>
      <c r="F139" s="11"/>
      <c r="G139" s="11"/>
      <c r="H139" s="11"/>
      <c r="I139" s="11"/>
      <c r="J139" s="11"/>
      <c r="K139" s="30">
        <f t="shared" si="4"/>
        <v>9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</v>
      </c>
      <c r="D141" s="8">
        <v>18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11</v>
      </c>
      <c r="E145" s="11"/>
      <c r="F145" s="11"/>
      <c r="G145" s="11"/>
      <c r="H145" s="11"/>
      <c r="I145" s="11"/>
      <c r="J145" s="11"/>
      <c r="K145" s="30">
        <f t="shared" si="9"/>
        <v>11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11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11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8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8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</v>
      </c>
      <c r="D152" s="11">
        <v>55</v>
      </c>
      <c r="E152" s="11"/>
      <c r="F152" s="11"/>
      <c r="G152" s="11"/>
      <c r="H152" s="11"/>
      <c r="I152" s="11"/>
      <c r="J152" s="11"/>
      <c r="K152" s="30">
        <f t="shared" si="9"/>
        <v>9.1666666666666661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6</v>
      </c>
      <c r="D171" s="8">
        <v>55</v>
      </c>
      <c r="E171" s="8">
        <v>0</v>
      </c>
      <c r="F171" s="8">
        <v>1</v>
      </c>
      <c r="G171" s="8">
        <v>0</v>
      </c>
      <c r="H171" s="8">
        <v>8</v>
      </c>
      <c r="I171" s="8">
        <v>0</v>
      </c>
      <c r="J171" s="8">
        <v>0</v>
      </c>
      <c r="K171" s="30">
        <f t="shared" si="9"/>
        <v>9.1666666666666661</v>
      </c>
      <c r="L171" s="31">
        <f t="shared" si="10"/>
        <v>0</v>
      </c>
      <c r="M171" s="30">
        <f t="shared" si="11"/>
        <v>8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17</v>
      </c>
      <c r="E177" s="11"/>
      <c r="F177" s="11"/>
      <c r="G177" s="11"/>
      <c r="H177" s="11"/>
      <c r="I177" s="11"/>
      <c r="J177" s="11"/>
      <c r="K177" s="30">
        <f t="shared" si="9"/>
        <v>8.5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17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8.5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4</v>
      </c>
      <c r="D183" s="11">
        <v>52</v>
      </c>
      <c r="E183" s="11"/>
      <c r="F183" s="11"/>
      <c r="G183" s="11"/>
      <c r="H183" s="11"/>
      <c r="I183" s="11"/>
      <c r="J183" s="11"/>
      <c r="K183" s="30">
        <f t="shared" si="9"/>
        <v>13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</v>
      </c>
      <c r="D187" s="8">
        <v>52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13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47</v>
      </c>
      <c r="D188" s="8">
        <v>583</v>
      </c>
      <c r="E188" s="8">
        <v>0</v>
      </c>
      <c r="F188" s="8">
        <v>1</v>
      </c>
      <c r="G188" s="8">
        <v>0</v>
      </c>
      <c r="H188" s="8">
        <v>8</v>
      </c>
      <c r="I188" s="8">
        <v>0</v>
      </c>
      <c r="J188" s="8">
        <v>0</v>
      </c>
      <c r="K188" s="30">
        <f t="shared" si="9"/>
        <v>12.404255319148936</v>
      </c>
      <c r="L188" s="31">
        <f t="shared" si="10"/>
        <v>0</v>
      </c>
      <c r="M188" s="30">
        <f t="shared" si="11"/>
        <v>8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27</v>
      </c>
      <c r="E191" s="11"/>
      <c r="F191" s="11"/>
      <c r="G191" s="11"/>
      <c r="H191" s="11"/>
      <c r="I191" s="11"/>
      <c r="J191" s="11"/>
      <c r="K191" s="30">
        <f t="shared" si="9"/>
        <v>13.5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31</v>
      </c>
      <c r="E192" s="11"/>
      <c r="F192" s="11"/>
      <c r="G192" s="11"/>
      <c r="H192" s="11"/>
      <c r="I192" s="11"/>
      <c r="J192" s="11"/>
      <c r="K192" s="30">
        <f t="shared" si="9"/>
        <v>15.5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</v>
      </c>
      <c r="D196" s="8">
        <v>58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14.5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</v>
      </c>
      <c r="D203" s="11">
        <v>15</v>
      </c>
      <c r="E203" s="11"/>
      <c r="F203" s="11"/>
      <c r="G203" s="11"/>
      <c r="H203" s="11"/>
      <c r="I203" s="11"/>
      <c r="J203" s="11"/>
      <c r="K203" s="30">
        <f t="shared" si="9"/>
        <v>15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</v>
      </c>
      <c r="D206" s="8">
        <v>15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</v>
      </c>
      <c r="D208" s="11">
        <v>44</v>
      </c>
      <c r="E208" s="11"/>
      <c r="F208" s="11"/>
      <c r="G208" s="11"/>
      <c r="H208" s="11"/>
      <c r="I208" s="11"/>
      <c r="J208" s="11"/>
      <c r="K208" s="30">
        <f t="shared" si="13"/>
        <v>8.8000000000000007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</v>
      </c>
      <c r="D210" s="8">
        <v>44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8.8000000000000007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</v>
      </c>
      <c r="D222" s="11">
        <v>19</v>
      </c>
      <c r="E222" s="11"/>
      <c r="F222" s="11"/>
      <c r="G222" s="11"/>
      <c r="H222" s="11"/>
      <c r="I222" s="11"/>
      <c r="J222" s="11"/>
      <c r="K222" s="30">
        <f t="shared" si="13"/>
        <v>9.5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</v>
      </c>
      <c r="D225" s="8">
        <v>19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9.5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11</v>
      </c>
      <c r="E231" s="11"/>
      <c r="F231" s="11"/>
      <c r="G231" s="11"/>
      <c r="H231" s="11"/>
      <c r="I231" s="11"/>
      <c r="J231" s="11"/>
      <c r="K231" s="30">
        <f t="shared" si="13"/>
        <v>11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</v>
      </c>
      <c r="D235" s="11">
        <v>18</v>
      </c>
      <c r="E235" s="11"/>
      <c r="F235" s="11"/>
      <c r="G235" s="11"/>
      <c r="H235" s="11"/>
      <c r="I235" s="11"/>
      <c r="J235" s="11"/>
      <c r="K235" s="30">
        <f t="shared" si="13"/>
        <v>9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</v>
      </c>
      <c r="D237" s="8">
        <v>18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15</v>
      </c>
      <c r="D242" s="8">
        <v>165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10</v>
      </c>
      <c r="E263" s="11"/>
      <c r="F263" s="11"/>
      <c r="G263" s="11"/>
      <c r="H263" s="11"/>
      <c r="I263" s="11"/>
      <c r="J263" s="11"/>
      <c r="K263" s="30">
        <f t="shared" si="13"/>
        <v>10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10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10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63</v>
      </c>
      <c r="D270" s="8">
        <v>758</v>
      </c>
      <c r="E270" s="8">
        <v>0</v>
      </c>
      <c r="F270" s="8">
        <v>1</v>
      </c>
      <c r="G270" s="8">
        <v>0</v>
      </c>
      <c r="H270" s="8">
        <v>8</v>
      </c>
      <c r="I270" s="8">
        <v>0</v>
      </c>
      <c r="J270" s="8">
        <v>0</v>
      </c>
      <c r="K270" s="30">
        <f t="shared" si="17"/>
        <v>12.031746031746032</v>
      </c>
      <c r="L270" s="31">
        <f t="shared" si="18"/>
        <v>0</v>
      </c>
      <c r="M270" s="30">
        <f t="shared" si="19"/>
        <v>8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16:34:56&amp;R&amp;8&amp;P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352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353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354</v>
      </c>
      <c r="B12" s="7" t="s">
        <v>355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153</v>
      </c>
      <c r="D16" s="11">
        <v>2512</v>
      </c>
      <c r="E16" s="11">
        <v>11</v>
      </c>
      <c r="F16" s="11"/>
      <c r="G16" s="11"/>
      <c r="H16" s="11"/>
      <c r="I16" s="11"/>
      <c r="J16" s="11"/>
      <c r="K16" s="30">
        <f t="shared" si="0"/>
        <v>16.41830065359477</v>
      </c>
      <c r="L16" s="31">
        <f t="shared" si="1"/>
        <v>6.7073170731707321E-2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13</v>
      </c>
      <c r="G17" s="11"/>
      <c r="H17" s="11">
        <v>89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6.8461538461538458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16</v>
      </c>
      <c r="D20" s="11">
        <v>335</v>
      </c>
      <c r="E20" s="11"/>
      <c r="F20" s="11"/>
      <c r="G20" s="11"/>
      <c r="H20" s="11"/>
      <c r="I20" s="11"/>
      <c r="J20" s="11"/>
      <c r="K20" s="30">
        <f t="shared" si="0"/>
        <v>20.9375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169</v>
      </c>
      <c r="D36" s="8">
        <v>2847</v>
      </c>
      <c r="E36" s="8">
        <v>11</v>
      </c>
      <c r="F36" s="8">
        <v>13</v>
      </c>
      <c r="G36" s="8">
        <v>0</v>
      </c>
      <c r="H36" s="8">
        <v>89</v>
      </c>
      <c r="I36" s="8">
        <v>0</v>
      </c>
      <c r="J36" s="8">
        <v>0</v>
      </c>
      <c r="K36" s="30">
        <f t="shared" si="0"/>
        <v>16.846153846153847</v>
      </c>
      <c r="L36" s="31">
        <f t="shared" si="1"/>
        <v>6.1111111111111109E-2</v>
      </c>
      <c r="M36" s="30">
        <f t="shared" si="2"/>
        <v>6.8461538461538458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</v>
      </c>
      <c r="D38" s="11">
        <v>2</v>
      </c>
      <c r="E38" s="11"/>
      <c r="F38" s="11"/>
      <c r="G38" s="11"/>
      <c r="H38" s="11"/>
      <c r="I38" s="11"/>
      <c r="J38" s="11"/>
      <c r="K38" s="30">
        <f t="shared" si="0"/>
        <v>1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42</v>
      </c>
      <c r="E39" s="11"/>
      <c r="F39" s="11"/>
      <c r="G39" s="11"/>
      <c r="H39" s="11"/>
      <c r="I39" s="11"/>
      <c r="J39" s="11"/>
      <c r="K39" s="30">
        <f t="shared" si="0"/>
        <v>42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</v>
      </c>
      <c r="D40" s="8">
        <v>44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14.666666666666666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172</v>
      </c>
      <c r="D80" s="8">
        <v>2891</v>
      </c>
      <c r="E80" s="8">
        <v>11</v>
      </c>
      <c r="F80" s="8">
        <v>13</v>
      </c>
      <c r="G80" s="8">
        <v>0</v>
      </c>
      <c r="H80" s="8">
        <v>89</v>
      </c>
      <c r="I80" s="8">
        <v>0</v>
      </c>
      <c r="J80" s="8">
        <v>0</v>
      </c>
      <c r="K80" s="30">
        <f t="shared" si="4"/>
        <v>16.808139534883722</v>
      </c>
      <c r="L80" s="31">
        <f t="shared" si="5"/>
        <v>6.0109289617486336E-2</v>
      </c>
      <c r="M80" s="30">
        <f t="shared" si="6"/>
        <v>6.8461538461538458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44</v>
      </c>
      <c r="D83" s="11">
        <v>508</v>
      </c>
      <c r="E83" s="11"/>
      <c r="F83" s="11"/>
      <c r="G83" s="11"/>
      <c r="H83" s="11"/>
      <c r="I83" s="11"/>
      <c r="J83" s="11"/>
      <c r="K83" s="30">
        <f t="shared" si="4"/>
        <v>11.545454545454545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44</v>
      </c>
      <c r="D86" s="8">
        <v>508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11.545454545454545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93</v>
      </c>
      <c r="D88" s="11">
        <v>1474</v>
      </c>
      <c r="E88" s="11">
        <v>7</v>
      </c>
      <c r="F88" s="11">
        <v>17</v>
      </c>
      <c r="G88" s="11"/>
      <c r="H88" s="11">
        <v>178</v>
      </c>
      <c r="I88" s="11"/>
      <c r="J88" s="11"/>
      <c r="K88" s="30">
        <f t="shared" si="4"/>
        <v>15.849462365591398</v>
      </c>
      <c r="L88" s="31">
        <f t="shared" si="5"/>
        <v>7.0000000000000007E-2</v>
      </c>
      <c r="M88" s="30">
        <f t="shared" si="6"/>
        <v>10.470588235294118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93</v>
      </c>
      <c r="D91" s="8">
        <v>1474</v>
      </c>
      <c r="E91" s="8">
        <v>7</v>
      </c>
      <c r="F91" s="8">
        <v>17</v>
      </c>
      <c r="G91" s="8">
        <v>0</v>
      </c>
      <c r="H91" s="8">
        <v>178</v>
      </c>
      <c r="I91" s="8">
        <v>0</v>
      </c>
      <c r="J91" s="8">
        <v>0</v>
      </c>
      <c r="K91" s="30">
        <f t="shared" si="4"/>
        <v>15.849462365591398</v>
      </c>
      <c r="L91" s="31">
        <f t="shared" si="5"/>
        <v>7.0000000000000007E-2</v>
      </c>
      <c r="M91" s="30">
        <f t="shared" si="6"/>
        <v>10.470588235294118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21</v>
      </c>
      <c r="D93" s="11">
        <v>250</v>
      </c>
      <c r="E93" s="11"/>
      <c r="F93" s="11">
        <v>2</v>
      </c>
      <c r="G93" s="11"/>
      <c r="H93" s="11">
        <v>30</v>
      </c>
      <c r="I93" s="11"/>
      <c r="J93" s="11"/>
      <c r="K93" s="30">
        <f t="shared" si="4"/>
        <v>11.904761904761905</v>
      </c>
      <c r="L93" s="31">
        <f t="shared" si="5"/>
        <v>0</v>
      </c>
      <c r="M93" s="30">
        <f t="shared" si="6"/>
        <v>15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21</v>
      </c>
      <c r="D95" s="8">
        <v>250</v>
      </c>
      <c r="E95" s="8">
        <v>0</v>
      </c>
      <c r="F95" s="8">
        <v>2</v>
      </c>
      <c r="G95" s="8">
        <v>0</v>
      </c>
      <c r="H95" s="8">
        <v>30</v>
      </c>
      <c r="I95" s="8">
        <v>0</v>
      </c>
      <c r="J95" s="8">
        <v>0</v>
      </c>
      <c r="K95" s="30">
        <f t="shared" si="4"/>
        <v>11.904761904761905</v>
      </c>
      <c r="L95" s="31">
        <f t="shared" si="5"/>
        <v>0</v>
      </c>
      <c r="M95" s="30">
        <f t="shared" si="6"/>
        <v>15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106</v>
      </c>
      <c r="D101" s="11">
        <v>1767</v>
      </c>
      <c r="E101" s="11">
        <v>5</v>
      </c>
      <c r="F101" s="11">
        <v>3</v>
      </c>
      <c r="G101" s="11"/>
      <c r="H101" s="11">
        <v>6</v>
      </c>
      <c r="I101" s="11"/>
      <c r="J101" s="11"/>
      <c r="K101" s="30">
        <f t="shared" si="4"/>
        <v>16.669811320754718</v>
      </c>
      <c r="L101" s="31">
        <f t="shared" si="5"/>
        <v>4.5045045045045043E-2</v>
      </c>
      <c r="M101" s="30">
        <f t="shared" si="6"/>
        <v>2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106</v>
      </c>
      <c r="D104" s="8">
        <v>1767</v>
      </c>
      <c r="E104" s="8">
        <v>5</v>
      </c>
      <c r="F104" s="8">
        <v>3</v>
      </c>
      <c r="G104" s="8">
        <v>0</v>
      </c>
      <c r="H104" s="8">
        <v>6</v>
      </c>
      <c r="I104" s="8">
        <v>0</v>
      </c>
      <c r="J104" s="8">
        <v>0</v>
      </c>
      <c r="K104" s="30">
        <f t="shared" si="4"/>
        <v>16.669811320754718</v>
      </c>
      <c r="L104" s="31">
        <f t="shared" si="5"/>
        <v>4.5045045045045043E-2</v>
      </c>
      <c r="M104" s="30">
        <f t="shared" si="6"/>
        <v>2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59</v>
      </c>
      <c r="D106" s="11">
        <v>752</v>
      </c>
      <c r="E106" s="11">
        <v>1</v>
      </c>
      <c r="F106" s="11">
        <v>4</v>
      </c>
      <c r="G106" s="11"/>
      <c r="H106" s="11">
        <v>29</v>
      </c>
      <c r="I106" s="11"/>
      <c r="J106" s="11"/>
      <c r="K106" s="30">
        <f t="shared" si="4"/>
        <v>12.745762711864407</v>
      </c>
      <c r="L106" s="31">
        <f t="shared" si="5"/>
        <v>1.6666666666666666E-2</v>
      </c>
      <c r="M106" s="30">
        <f t="shared" si="6"/>
        <v>7.25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59</v>
      </c>
      <c r="D108" s="8">
        <v>752</v>
      </c>
      <c r="E108" s="8">
        <v>1</v>
      </c>
      <c r="F108" s="8">
        <v>4</v>
      </c>
      <c r="G108" s="8">
        <v>0</v>
      </c>
      <c r="H108" s="8">
        <v>29</v>
      </c>
      <c r="I108" s="8">
        <v>0</v>
      </c>
      <c r="J108" s="8">
        <v>0</v>
      </c>
      <c r="K108" s="30">
        <f t="shared" si="4"/>
        <v>12.745762711864407</v>
      </c>
      <c r="L108" s="31">
        <f t="shared" si="5"/>
        <v>1.6666666666666666E-2</v>
      </c>
      <c r="M108" s="30">
        <f t="shared" si="6"/>
        <v>7.25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90</v>
      </c>
      <c r="D110" s="11">
        <v>1736</v>
      </c>
      <c r="E110" s="11">
        <v>3</v>
      </c>
      <c r="F110" s="11">
        <v>4</v>
      </c>
      <c r="G110" s="11"/>
      <c r="H110" s="11">
        <v>7</v>
      </c>
      <c r="I110" s="11"/>
      <c r="J110" s="11"/>
      <c r="K110" s="30">
        <f t="shared" si="4"/>
        <v>19.288888888888888</v>
      </c>
      <c r="L110" s="31">
        <f t="shared" si="5"/>
        <v>3.2258064516129031E-2</v>
      </c>
      <c r="M110" s="30">
        <f t="shared" si="6"/>
        <v>1.75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90</v>
      </c>
      <c r="D113" s="8">
        <v>1736</v>
      </c>
      <c r="E113" s="8">
        <v>3</v>
      </c>
      <c r="F113" s="8">
        <v>4</v>
      </c>
      <c r="G113" s="8">
        <v>0</v>
      </c>
      <c r="H113" s="8">
        <v>7</v>
      </c>
      <c r="I113" s="8">
        <v>0</v>
      </c>
      <c r="J113" s="8">
        <v>0</v>
      </c>
      <c r="K113" s="30">
        <f t="shared" si="4"/>
        <v>19.288888888888888</v>
      </c>
      <c r="L113" s="31">
        <f t="shared" si="5"/>
        <v>3.2258064516129031E-2</v>
      </c>
      <c r="M113" s="30">
        <f t="shared" si="6"/>
        <v>1.75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48</v>
      </c>
      <c r="D115" s="11">
        <v>799</v>
      </c>
      <c r="E115" s="11"/>
      <c r="F115" s="11"/>
      <c r="G115" s="11"/>
      <c r="H115" s="11"/>
      <c r="I115" s="11"/>
      <c r="J115" s="11"/>
      <c r="K115" s="30">
        <f t="shared" si="4"/>
        <v>16.645833333333332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50</v>
      </c>
      <c r="D117" s="11">
        <v>515</v>
      </c>
      <c r="E117" s="11"/>
      <c r="F117" s="11">
        <v>3</v>
      </c>
      <c r="G117" s="11"/>
      <c r="H117" s="11">
        <v>18</v>
      </c>
      <c r="I117" s="11"/>
      <c r="J117" s="11"/>
      <c r="K117" s="30">
        <f t="shared" si="4"/>
        <v>10.3</v>
      </c>
      <c r="L117" s="31">
        <f t="shared" si="5"/>
        <v>0</v>
      </c>
      <c r="M117" s="30">
        <f t="shared" si="6"/>
        <v>6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98</v>
      </c>
      <c r="D120" s="8">
        <v>1314</v>
      </c>
      <c r="E120" s="8">
        <v>0</v>
      </c>
      <c r="F120" s="8">
        <v>3</v>
      </c>
      <c r="G120" s="8">
        <v>0</v>
      </c>
      <c r="H120" s="8">
        <v>18</v>
      </c>
      <c r="I120" s="8">
        <v>0</v>
      </c>
      <c r="J120" s="8">
        <v>0</v>
      </c>
      <c r="K120" s="30">
        <f t="shared" si="4"/>
        <v>13.408163265306122</v>
      </c>
      <c r="L120" s="31">
        <f t="shared" si="5"/>
        <v>0</v>
      </c>
      <c r="M120" s="30">
        <f t="shared" si="6"/>
        <v>6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121</v>
      </c>
      <c r="D122" s="11">
        <v>1807</v>
      </c>
      <c r="E122" s="11">
        <v>9</v>
      </c>
      <c r="F122" s="11">
        <v>9</v>
      </c>
      <c r="G122" s="11"/>
      <c r="H122" s="11">
        <v>25</v>
      </c>
      <c r="I122" s="11"/>
      <c r="J122" s="11"/>
      <c r="K122" s="30">
        <f t="shared" si="4"/>
        <v>14.933884297520661</v>
      </c>
      <c r="L122" s="31">
        <f t="shared" si="5"/>
        <v>6.9230769230769235E-2</v>
      </c>
      <c r="M122" s="30">
        <f t="shared" si="6"/>
        <v>2.7777777777777777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121</v>
      </c>
      <c r="D125" s="8">
        <v>1807</v>
      </c>
      <c r="E125" s="8">
        <v>9</v>
      </c>
      <c r="F125" s="8">
        <v>9</v>
      </c>
      <c r="G125" s="8">
        <v>0</v>
      </c>
      <c r="H125" s="8">
        <v>25</v>
      </c>
      <c r="I125" s="8">
        <v>0</v>
      </c>
      <c r="J125" s="8">
        <v>0</v>
      </c>
      <c r="K125" s="30">
        <f t="shared" si="4"/>
        <v>14.933884297520661</v>
      </c>
      <c r="L125" s="31">
        <f t="shared" si="5"/>
        <v>6.9230769230769235E-2</v>
      </c>
      <c r="M125" s="30">
        <f t="shared" si="6"/>
        <v>2.7777777777777777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42</v>
      </c>
      <c r="D127" s="11">
        <v>738</v>
      </c>
      <c r="E127" s="11">
        <v>1</v>
      </c>
      <c r="F127" s="11"/>
      <c r="G127" s="11"/>
      <c r="H127" s="11"/>
      <c r="I127" s="11"/>
      <c r="J127" s="11"/>
      <c r="K127" s="30">
        <f t="shared" si="4"/>
        <v>17.571428571428573</v>
      </c>
      <c r="L127" s="31">
        <f t="shared" si="5"/>
        <v>2.3255813953488372E-2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340</v>
      </c>
      <c r="D128" s="11">
        <v>3306</v>
      </c>
      <c r="E128" s="11">
        <v>1</v>
      </c>
      <c r="F128" s="11"/>
      <c r="G128" s="11"/>
      <c r="H128" s="11"/>
      <c r="I128" s="11"/>
      <c r="J128" s="11"/>
      <c r="K128" s="30">
        <f t="shared" si="4"/>
        <v>9.7235294117647051</v>
      </c>
      <c r="L128" s="31">
        <f t="shared" si="5"/>
        <v>2.9325513196480938E-3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10</v>
      </c>
      <c r="D129" s="11">
        <v>375</v>
      </c>
      <c r="E129" s="11"/>
      <c r="F129" s="11"/>
      <c r="G129" s="11"/>
      <c r="H129" s="11"/>
      <c r="I129" s="11"/>
      <c r="J129" s="11"/>
      <c r="K129" s="30">
        <f t="shared" si="4"/>
        <v>37.5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10</v>
      </c>
      <c r="G130" s="11"/>
      <c r="H130" s="11">
        <v>68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6.8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392</v>
      </c>
      <c r="D137" s="8">
        <v>4419</v>
      </c>
      <c r="E137" s="8">
        <v>2</v>
      </c>
      <c r="F137" s="8">
        <v>10</v>
      </c>
      <c r="G137" s="8">
        <v>0</v>
      </c>
      <c r="H137" s="8">
        <v>68</v>
      </c>
      <c r="I137" s="8">
        <v>0</v>
      </c>
      <c r="J137" s="8">
        <v>0</v>
      </c>
      <c r="K137" s="30">
        <f t="shared" si="4"/>
        <v>11.272959183673469</v>
      </c>
      <c r="L137" s="31">
        <f t="shared" si="5"/>
        <v>5.076142131979695E-3</v>
      </c>
      <c r="M137" s="30">
        <f t="shared" si="6"/>
        <v>6.8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84</v>
      </c>
      <c r="D139" s="11">
        <v>1052</v>
      </c>
      <c r="E139" s="11">
        <v>1</v>
      </c>
      <c r="F139" s="11"/>
      <c r="G139" s="11"/>
      <c r="H139" s="11"/>
      <c r="I139" s="11"/>
      <c r="J139" s="11"/>
      <c r="K139" s="30">
        <f t="shared" si="4"/>
        <v>12.523809523809524</v>
      </c>
      <c r="L139" s="31">
        <f t="shared" si="5"/>
        <v>1.1764705882352941E-2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84</v>
      </c>
      <c r="D141" s="8">
        <v>1052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12.523809523809524</v>
      </c>
      <c r="L141" s="31">
        <f t="shared" si="10"/>
        <v>1.1764705882352941E-2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21</v>
      </c>
      <c r="D143" s="11">
        <v>262</v>
      </c>
      <c r="E143" s="11"/>
      <c r="F143" s="11"/>
      <c r="G143" s="11"/>
      <c r="H143" s="11"/>
      <c r="I143" s="11"/>
      <c r="J143" s="11"/>
      <c r="K143" s="30">
        <f t="shared" si="9"/>
        <v>12.476190476190476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61</v>
      </c>
      <c r="D144" s="11">
        <v>843</v>
      </c>
      <c r="E144" s="11"/>
      <c r="F144" s="11"/>
      <c r="G144" s="11"/>
      <c r="H144" s="11"/>
      <c r="I144" s="11"/>
      <c r="J144" s="11"/>
      <c r="K144" s="30">
        <f t="shared" si="9"/>
        <v>13.819672131147541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97</v>
      </c>
      <c r="D145" s="11">
        <v>1067</v>
      </c>
      <c r="E145" s="11">
        <v>1</v>
      </c>
      <c r="F145" s="11">
        <v>2</v>
      </c>
      <c r="G145" s="11"/>
      <c r="H145" s="11">
        <v>5</v>
      </c>
      <c r="I145" s="11"/>
      <c r="J145" s="11"/>
      <c r="K145" s="30">
        <f t="shared" si="9"/>
        <v>11</v>
      </c>
      <c r="L145" s="31">
        <f t="shared" si="10"/>
        <v>1.020408163265306E-2</v>
      </c>
      <c r="M145" s="30">
        <f t="shared" si="11"/>
        <v>2.5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179</v>
      </c>
      <c r="D148" s="8">
        <v>2172</v>
      </c>
      <c r="E148" s="8">
        <v>1</v>
      </c>
      <c r="F148" s="8">
        <v>2</v>
      </c>
      <c r="G148" s="8">
        <v>0</v>
      </c>
      <c r="H148" s="8">
        <v>5</v>
      </c>
      <c r="I148" s="8">
        <v>0</v>
      </c>
      <c r="J148" s="8">
        <v>0</v>
      </c>
      <c r="K148" s="30">
        <f t="shared" si="9"/>
        <v>12.134078212290502</v>
      </c>
      <c r="L148" s="31">
        <f t="shared" si="10"/>
        <v>5.5555555555555558E-3</v>
      </c>
      <c r="M148" s="30">
        <f t="shared" si="11"/>
        <v>2.5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93</v>
      </c>
      <c r="D150" s="11">
        <v>1963</v>
      </c>
      <c r="E150" s="11">
        <v>1</v>
      </c>
      <c r="F150" s="11"/>
      <c r="G150" s="11"/>
      <c r="H150" s="11"/>
      <c r="I150" s="11"/>
      <c r="J150" s="11"/>
      <c r="K150" s="30">
        <f t="shared" si="9"/>
        <v>21.107526881720432</v>
      </c>
      <c r="L150" s="31">
        <f t="shared" si="10"/>
        <v>1.0638297872340425E-2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91</v>
      </c>
      <c r="G151" s="11"/>
      <c r="H151" s="11">
        <v>1278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14.043956043956044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1067</v>
      </c>
      <c r="D152" s="11">
        <v>11439</v>
      </c>
      <c r="E152" s="11">
        <v>12</v>
      </c>
      <c r="F152" s="11"/>
      <c r="G152" s="11"/>
      <c r="H152" s="11"/>
      <c r="I152" s="11"/>
      <c r="J152" s="11"/>
      <c r="K152" s="30">
        <f t="shared" si="9"/>
        <v>10.720712277413309</v>
      </c>
      <c r="L152" s="31">
        <f t="shared" si="10"/>
        <v>1.1121408711770158E-2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36</v>
      </c>
      <c r="D155" s="11">
        <v>645</v>
      </c>
      <c r="E155" s="11">
        <v>2</v>
      </c>
      <c r="F155" s="11"/>
      <c r="G155" s="11"/>
      <c r="H155" s="11"/>
      <c r="I155" s="11"/>
      <c r="J155" s="11"/>
      <c r="K155" s="30">
        <f t="shared" si="9"/>
        <v>17.916666666666668</v>
      </c>
      <c r="L155" s="31">
        <f t="shared" si="10"/>
        <v>5.2631578947368418E-2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26</v>
      </c>
      <c r="E157" s="11">
        <v>1</v>
      </c>
      <c r="F157" s="11"/>
      <c r="G157" s="11"/>
      <c r="H157" s="11"/>
      <c r="I157" s="11"/>
      <c r="J157" s="11"/>
      <c r="K157" s="30">
        <f t="shared" si="9"/>
        <v>26</v>
      </c>
      <c r="L157" s="31">
        <f t="shared" si="10"/>
        <v>0.5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1197</v>
      </c>
      <c r="D171" s="8">
        <v>14073</v>
      </c>
      <c r="E171" s="8">
        <v>16</v>
      </c>
      <c r="F171" s="8">
        <v>91</v>
      </c>
      <c r="G171" s="8">
        <v>0</v>
      </c>
      <c r="H171" s="8">
        <v>1278</v>
      </c>
      <c r="I171" s="8">
        <v>0</v>
      </c>
      <c r="J171" s="8">
        <v>0</v>
      </c>
      <c r="K171" s="30">
        <f t="shared" si="9"/>
        <v>11.75689223057644</v>
      </c>
      <c r="L171" s="31">
        <f t="shared" si="10"/>
        <v>1.3190436933223413E-2</v>
      </c>
      <c r="M171" s="30">
        <f t="shared" si="11"/>
        <v>14.043956043956044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31</v>
      </c>
      <c r="D173" s="11">
        <v>326</v>
      </c>
      <c r="E173" s="11"/>
      <c r="F173" s="11"/>
      <c r="G173" s="11"/>
      <c r="H173" s="11"/>
      <c r="I173" s="11"/>
      <c r="J173" s="11"/>
      <c r="K173" s="30">
        <f t="shared" si="9"/>
        <v>10.516129032258064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31</v>
      </c>
      <c r="D175" s="8">
        <v>326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10.516129032258064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84</v>
      </c>
      <c r="D177" s="11">
        <v>1195</v>
      </c>
      <c r="E177" s="11">
        <v>5</v>
      </c>
      <c r="F177" s="11"/>
      <c r="G177" s="11"/>
      <c r="H177" s="11"/>
      <c r="I177" s="11"/>
      <c r="J177" s="11"/>
      <c r="K177" s="30">
        <f t="shared" si="9"/>
        <v>14.226190476190476</v>
      </c>
      <c r="L177" s="31">
        <f t="shared" si="10"/>
        <v>5.6179775280898875E-2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84</v>
      </c>
      <c r="D180" s="8">
        <v>1195</v>
      </c>
      <c r="E180" s="8">
        <v>5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14.226190476190476</v>
      </c>
      <c r="L180" s="31">
        <f t="shared" si="10"/>
        <v>5.6179775280898875E-2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71</v>
      </c>
      <c r="D182" s="11">
        <v>1324</v>
      </c>
      <c r="E182" s="11">
        <v>2</v>
      </c>
      <c r="F182" s="11"/>
      <c r="G182" s="11"/>
      <c r="H182" s="11"/>
      <c r="I182" s="11"/>
      <c r="J182" s="11"/>
      <c r="K182" s="30">
        <f t="shared" si="9"/>
        <v>18.64788732394366</v>
      </c>
      <c r="L182" s="31">
        <f t="shared" si="10"/>
        <v>2.7397260273972601E-2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127</v>
      </c>
      <c r="D183" s="11">
        <v>1180</v>
      </c>
      <c r="E183" s="11"/>
      <c r="F183" s="11"/>
      <c r="G183" s="11"/>
      <c r="H183" s="11"/>
      <c r="I183" s="11"/>
      <c r="J183" s="11"/>
      <c r="K183" s="30">
        <f t="shared" si="9"/>
        <v>9.2913385826771648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198</v>
      </c>
      <c r="D187" s="8">
        <v>2504</v>
      </c>
      <c r="E187" s="8">
        <v>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12.646464646464647</v>
      </c>
      <c r="L187" s="31">
        <f t="shared" si="10"/>
        <v>0.01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2797</v>
      </c>
      <c r="D188" s="8">
        <v>35349</v>
      </c>
      <c r="E188" s="8">
        <v>52</v>
      </c>
      <c r="F188" s="8">
        <v>145</v>
      </c>
      <c r="G188" s="8">
        <v>0</v>
      </c>
      <c r="H188" s="8">
        <v>1644</v>
      </c>
      <c r="I188" s="8">
        <v>0</v>
      </c>
      <c r="J188" s="8">
        <v>0</v>
      </c>
      <c r="K188" s="30">
        <f t="shared" si="9"/>
        <v>12.638183768323204</v>
      </c>
      <c r="L188" s="31">
        <f t="shared" si="10"/>
        <v>1.8252018252018252E-2</v>
      </c>
      <c r="M188" s="30">
        <f t="shared" si="11"/>
        <v>11.337931034482759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23</v>
      </c>
      <c r="D191" s="11">
        <v>258</v>
      </c>
      <c r="E191" s="11"/>
      <c r="F191" s="11"/>
      <c r="G191" s="11"/>
      <c r="H191" s="11"/>
      <c r="I191" s="11"/>
      <c r="J191" s="11"/>
      <c r="K191" s="30">
        <f t="shared" si="9"/>
        <v>11.217391304347826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95</v>
      </c>
      <c r="D192" s="11">
        <v>1407</v>
      </c>
      <c r="E192" s="11">
        <v>1</v>
      </c>
      <c r="F192" s="11">
        <v>1</v>
      </c>
      <c r="G192" s="11"/>
      <c r="H192" s="11">
        <v>36</v>
      </c>
      <c r="I192" s="11"/>
      <c r="J192" s="11"/>
      <c r="K192" s="30">
        <f t="shared" si="9"/>
        <v>14.810526315789474</v>
      </c>
      <c r="L192" s="31">
        <f t="shared" si="10"/>
        <v>1.0416666666666666E-2</v>
      </c>
      <c r="M192" s="30">
        <f t="shared" si="11"/>
        <v>36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52</v>
      </c>
      <c r="D193" s="11">
        <v>603</v>
      </c>
      <c r="E193" s="11">
        <v>1</v>
      </c>
      <c r="F193" s="11"/>
      <c r="G193" s="11"/>
      <c r="H193" s="11"/>
      <c r="I193" s="11"/>
      <c r="J193" s="11"/>
      <c r="K193" s="30">
        <f t="shared" si="9"/>
        <v>11.596153846153847</v>
      </c>
      <c r="L193" s="31">
        <f t="shared" si="10"/>
        <v>1.8867924528301886E-2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170</v>
      </c>
      <c r="D196" s="8">
        <v>2268</v>
      </c>
      <c r="E196" s="8">
        <v>2</v>
      </c>
      <c r="F196" s="8">
        <v>1</v>
      </c>
      <c r="G196" s="8">
        <v>0</v>
      </c>
      <c r="H196" s="8">
        <v>36</v>
      </c>
      <c r="I196" s="8">
        <v>0</v>
      </c>
      <c r="J196" s="8">
        <v>0</v>
      </c>
      <c r="K196" s="30">
        <f t="shared" si="9"/>
        <v>13.341176470588236</v>
      </c>
      <c r="L196" s="31">
        <f t="shared" si="10"/>
        <v>1.1627906976744186E-2</v>
      </c>
      <c r="M196" s="30">
        <f t="shared" si="11"/>
        <v>36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90</v>
      </c>
      <c r="D198" s="11">
        <v>1377</v>
      </c>
      <c r="E198" s="11">
        <v>3</v>
      </c>
      <c r="F198" s="11"/>
      <c r="G198" s="11"/>
      <c r="H198" s="11"/>
      <c r="I198" s="11"/>
      <c r="J198" s="11"/>
      <c r="K198" s="30">
        <f t="shared" si="9"/>
        <v>15.3</v>
      </c>
      <c r="L198" s="31">
        <f t="shared" si="10"/>
        <v>3.2258064516129031E-2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90</v>
      </c>
      <c r="D200" s="8">
        <v>1377</v>
      </c>
      <c r="E200" s="8">
        <v>3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15.3</v>
      </c>
      <c r="L200" s="31">
        <f t="shared" si="10"/>
        <v>3.2258064516129031E-2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68</v>
      </c>
      <c r="D202" s="11">
        <v>766</v>
      </c>
      <c r="E202" s="11"/>
      <c r="F202" s="11"/>
      <c r="G202" s="11"/>
      <c r="H202" s="11"/>
      <c r="I202" s="11"/>
      <c r="J202" s="11"/>
      <c r="K202" s="30">
        <f t="shared" si="9"/>
        <v>11.264705882352942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172</v>
      </c>
      <c r="D203" s="11">
        <v>2640</v>
      </c>
      <c r="E203" s="11">
        <v>1</v>
      </c>
      <c r="F203" s="11">
        <v>5</v>
      </c>
      <c r="G203" s="11"/>
      <c r="H203" s="11">
        <v>37</v>
      </c>
      <c r="I203" s="11"/>
      <c r="J203" s="11"/>
      <c r="K203" s="30">
        <f t="shared" si="9"/>
        <v>15.348837209302326</v>
      </c>
      <c r="L203" s="31">
        <f t="shared" si="10"/>
        <v>5.7803468208092483E-3</v>
      </c>
      <c r="M203" s="30">
        <f t="shared" si="11"/>
        <v>7.4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240</v>
      </c>
      <c r="D206" s="8">
        <v>3406</v>
      </c>
      <c r="E206" s="8">
        <v>1</v>
      </c>
      <c r="F206" s="8">
        <v>5</v>
      </c>
      <c r="G206" s="8">
        <v>0</v>
      </c>
      <c r="H206" s="8">
        <v>37</v>
      </c>
      <c r="I206" s="8">
        <v>0</v>
      </c>
      <c r="J206" s="8">
        <v>0</v>
      </c>
      <c r="K206" s="30">
        <f t="shared" si="13"/>
        <v>14.191666666666666</v>
      </c>
      <c r="L206" s="31">
        <f t="shared" si="14"/>
        <v>4.1493775933609959E-3</v>
      </c>
      <c r="M206" s="30">
        <f t="shared" si="15"/>
        <v>7.4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225</v>
      </c>
      <c r="D208" s="11">
        <v>2609</v>
      </c>
      <c r="E208" s="11">
        <v>1</v>
      </c>
      <c r="F208" s="11"/>
      <c r="G208" s="11"/>
      <c r="H208" s="11"/>
      <c r="I208" s="11"/>
      <c r="J208" s="11"/>
      <c r="K208" s="30">
        <f t="shared" si="13"/>
        <v>11.595555555555556</v>
      </c>
      <c r="L208" s="31">
        <f t="shared" si="14"/>
        <v>4.4247787610619468E-3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225</v>
      </c>
      <c r="D210" s="8">
        <v>2609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11.595555555555556</v>
      </c>
      <c r="L210" s="31">
        <f t="shared" si="14"/>
        <v>4.4247787610619468E-3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95</v>
      </c>
      <c r="D221" s="11">
        <v>1309</v>
      </c>
      <c r="E221" s="11">
        <v>2</v>
      </c>
      <c r="F221" s="11">
        <v>1</v>
      </c>
      <c r="G221" s="11"/>
      <c r="H221" s="11">
        <v>10</v>
      </c>
      <c r="I221" s="11"/>
      <c r="J221" s="11"/>
      <c r="K221" s="30">
        <f t="shared" si="13"/>
        <v>13.778947368421052</v>
      </c>
      <c r="L221" s="31">
        <f t="shared" si="14"/>
        <v>2.0618556701030927E-2</v>
      </c>
      <c r="M221" s="30">
        <f t="shared" si="15"/>
        <v>10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28</v>
      </c>
      <c r="D222" s="11">
        <v>333</v>
      </c>
      <c r="E222" s="11"/>
      <c r="F222" s="11"/>
      <c r="G222" s="11"/>
      <c r="H222" s="11"/>
      <c r="I222" s="11"/>
      <c r="J222" s="11"/>
      <c r="K222" s="30">
        <f t="shared" si="13"/>
        <v>11.892857142857142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123</v>
      </c>
      <c r="D225" s="8">
        <v>1642</v>
      </c>
      <c r="E225" s="8">
        <v>2</v>
      </c>
      <c r="F225" s="8">
        <v>1</v>
      </c>
      <c r="G225" s="8">
        <v>0</v>
      </c>
      <c r="H225" s="8">
        <v>10</v>
      </c>
      <c r="I225" s="8">
        <v>0</v>
      </c>
      <c r="J225" s="8">
        <v>0</v>
      </c>
      <c r="K225" s="30">
        <f t="shared" si="13"/>
        <v>13.349593495934959</v>
      </c>
      <c r="L225" s="31">
        <f t="shared" si="14"/>
        <v>1.6E-2</v>
      </c>
      <c r="M225" s="30">
        <f t="shared" si="15"/>
        <v>10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46</v>
      </c>
      <c r="D227" s="11">
        <v>515</v>
      </c>
      <c r="E227" s="11">
        <v>1</v>
      </c>
      <c r="F227" s="11">
        <v>1</v>
      </c>
      <c r="G227" s="11"/>
      <c r="H227" s="11">
        <v>10</v>
      </c>
      <c r="I227" s="11"/>
      <c r="J227" s="11"/>
      <c r="K227" s="30">
        <f t="shared" si="13"/>
        <v>11.195652173913043</v>
      </c>
      <c r="L227" s="31">
        <f t="shared" si="14"/>
        <v>2.1276595744680851E-2</v>
      </c>
      <c r="M227" s="30">
        <f t="shared" si="15"/>
        <v>10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46</v>
      </c>
      <c r="D229" s="8">
        <v>515</v>
      </c>
      <c r="E229" s="8">
        <v>1</v>
      </c>
      <c r="F229" s="8">
        <v>1</v>
      </c>
      <c r="G229" s="8">
        <v>0</v>
      </c>
      <c r="H229" s="8">
        <v>10</v>
      </c>
      <c r="I229" s="8">
        <v>0</v>
      </c>
      <c r="J229" s="8">
        <v>0</v>
      </c>
      <c r="K229" s="30">
        <f t="shared" si="13"/>
        <v>11.195652173913043</v>
      </c>
      <c r="L229" s="31">
        <f t="shared" si="14"/>
        <v>2.1276595744680851E-2</v>
      </c>
      <c r="M229" s="30">
        <f t="shared" si="15"/>
        <v>10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35</v>
      </c>
      <c r="D231" s="11">
        <v>495</v>
      </c>
      <c r="E231" s="11"/>
      <c r="F231" s="11"/>
      <c r="G231" s="11"/>
      <c r="H231" s="11"/>
      <c r="I231" s="11"/>
      <c r="J231" s="11"/>
      <c r="K231" s="30">
        <f t="shared" si="13"/>
        <v>14.142857142857142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35</v>
      </c>
      <c r="D233" s="8">
        <v>495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14.142857142857142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41</v>
      </c>
      <c r="D235" s="11">
        <v>569</v>
      </c>
      <c r="E235" s="11">
        <v>2</v>
      </c>
      <c r="F235" s="11"/>
      <c r="G235" s="11"/>
      <c r="H235" s="11"/>
      <c r="I235" s="11"/>
      <c r="J235" s="11"/>
      <c r="K235" s="30">
        <f t="shared" si="13"/>
        <v>13.878048780487806</v>
      </c>
      <c r="L235" s="31">
        <f t="shared" si="14"/>
        <v>4.6511627906976744E-2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41</v>
      </c>
      <c r="D237" s="8">
        <v>569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13.878048780487806</v>
      </c>
      <c r="L237" s="31">
        <f t="shared" si="14"/>
        <v>4.6511627906976744E-2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970</v>
      </c>
      <c r="D242" s="8">
        <v>12881</v>
      </c>
      <c r="E242" s="8">
        <v>12</v>
      </c>
      <c r="F242" s="8">
        <v>8</v>
      </c>
      <c r="G242" s="8">
        <v>0</v>
      </c>
      <c r="H242" s="8">
        <v>93</v>
      </c>
      <c r="I242" s="8">
        <v>0</v>
      </c>
      <c r="J242" s="8">
        <v>0</v>
      </c>
      <c r="K242" s="30">
        <f t="shared" si="13"/>
        <v>13.27938144329897</v>
      </c>
      <c r="L242" s="31">
        <f t="shared" si="14"/>
        <v>1.2219959266802444E-2</v>
      </c>
      <c r="M242" s="30">
        <f t="shared" si="15"/>
        <v>11.625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20</v>
      </c>
      <c r="D263" s="11">
        <v>227</v>
      </c>
      <c r="E263" s="11">
        <v>1</v>
      </c>
      <c r="F263" s="11"/>
      <c r="G263" s="11"/>
      <c r="H263" s="11"/>
      <c r="I263" s="11"/>
      <c r="J263" s="11"/>
      <c r="K263" s="30">
        <f t="shared" si="13"/>
        <v>11.35</v>
      </c>
      <c r="L263" s="31">
        <f t="shared" si="14"/>
        <v>4.7619047619047616E-2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20</v>
      </c>
      <c r="D265" s="8">
        <v>227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11.35</v>
      </c>
      <c r="L265" s="31">
        <f t="shared" si="14"/>
        <v>4.7619047619047616E-2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20</v>
      </c>
      <c r="D269" s="8">
        <v>227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11.35</v>
      </c>
      <c r="L269" s="31">
        <f t="shared" si="18"/>
        <v>4.7619047619047616E-2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3959</v>
      </c>
      <c r="D270" s="8">
        <v>51348</v>
      </c>
      <c r="E270" s="8">
        <v>76</v>
      </c>
      <c r="F270" s="8">
        <v>166</v>
      </c>
      <c r="G270" s="8">
        <v>0</v>
      </c>
      <c r="H270" s="8">
        <v>1826</v>
      </c>
      <c r="I270" s="8">
        <v>0</v>
      </c>
      <c r="J270" s="8">
        <v>0</v>
      </c>
      <c r="K270" s="30">
        <f t="shared" si="17"/>
        <v>12.969941904521344</v>
      </c>
      <c r="L270" s="31">
        <f t="shared" si="18"/>
        <v>1.8835192069392812E-2</v>
      </c>
      <c r="M270" s="30">
        <f t="shared" si="19"/>
        <v>11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16:34:58&amp;R&amp;8&amp;P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356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357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358</v>
      </c>
      <c r="B12" s="7" t="s">
        <v>359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>
        <v>2</v>
      </c>
      <c r="F16" s="11"/>
      <c r="G16" s="11"/>
      <c r="H16" s="11"/>
      <c r="I16" s="11"/>
      <c r="J16" s="11"/>
      <c r="K16" s="30" t="e">
        <f t="shared" si="0"/>
        <v>#DIV/0!</v>
      </c>
      <c r="L16" s="31">
        <f t="shared" si="1"/>
        <v>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10</v>
      </c>
      <c r="D20" s="11">
        <v>165</v>
      </c>
      <c r="E20" s="11"/>
      <c r="F20" s="11"/>
      <c r="G20" s="11"/>
      <c r="H20" s="11"/>
      <c r="I20" s="11"/>
      <c r="J20" s="11"/>
      <c r="K20" s="30">
        <f t="shared" si="0"/>
        <v>16.5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10</v>
      </c>
      <c r="D36" s="8">
        <v>165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16.5</v>
      </c>
      <c r="L36" s="31">
        <f t="shared" si="1"/>
        <v>0.16666666666666666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>
        <v>1317</v>
      </c>
      <c r="D42" s="11">
        <v>66435</v>
      </c>
      <c r="E42" s="11"/>
      <c r="F42" s="11">
        <v>318</v>
      </c>
      <c r="G42" s="11"/>
      <c r="H42" s="11">
        <v>10827</v>
      </c>
      <c r="I42" s="11"/>
      <c r="J42" s="11"/>
      <c r="K42" s="30">
        <f t="shared" si="0"/>
        <v>50.444191343963553</v>
      </c>
      <c r="L42" s="31">
        <f t="shared" si="1"/>
        <v>0</v>
      </c>
      <c r="M42" s="30">
        <f t="shared" si="2"/>
        <v>34.047169811320757</v>
      </c>
      <c r="N42" s="31">
        <f t="shared" si="3"/>
        <v>0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>
        <v>1227</v>
      </c>
      <c r="D43" s="11">
        <v>58168</v>
      </c>
      <c r="E43" s="11"/>
      <c r="F43" s="11"/>
      <c r="G43" s="11"/>
      <c r="H43" s="11"/>
      <c r="I43" s="11"/>
      <c r="J43" s="11"/>
      <c r="K43" s="30">
        <f t="shared" si="0"/>
        <v>47.406682966585166</v>
      </c>
      <c r="L43" s="31">
        <f t="shared" si="1"/>
        <v>0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>
        <v>3281</v>
      </c>
      <c r="D44" s="11">
        <v>118920</v>
      </c>
      <c r="E44" s="11">
        <v>2</v>
      </c>
      <c r="F44" s="11"/>
      <c r="G44" s="11"/>
      <c r="H44" s="11"/>
      <c r="I44" s="11"/>
      <c r="J44" s="11"/>
      <c r="K44" s="30">
        <f t="shared" si="0"/>
        <v>36.245047241694607</v>
      </c>
      <c r="L44" s="31">
        <f t="shared" si="1"/>
        <v>6.0919890344197382E-4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5825</v>
      </c>
      <c r="D45" s="8">
        <v>243523</v>
      </c>
      <c r="E45" s="8">
        <v>2</v>
      </c>
      <c r="F45" s="8">
        <v>318</v>
      </c>
      <c r="G45" s="8">
        <v>0</v>
      </c>
      <c r="H45" s="8">
        <v>10827</v>
      </c>
      <c r="I45" s="8">
        <v>0</v>
      </c>
      <c r="J45" s="8">
        <v>0</v>
      </c>
      <c r="K45" s="30">
        <f t="shared" si="0"/>
        <v>41.806523605150211</v>
      </c>
      <c r="L45" s="31">
        <f t="shared" si="1"/>
        <v>3.4322979234597563E-4</v>
      </c>
      <c r="M45" s="30">
        <f t="shared" si="2"/>
        <v>34.047169811320757</v>
      </c>
      <c r="N45" s="31">
        <f t="shared" si="3"/>
        <v>0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>
        <v>1509</v>
      </c>
      <c r="D47" s="11">
        <v>11895</v>
      </c>
      <c r="E47" s="11">
        <v>3</v>
      </c>
      <c r="F47" s="11"/>
      <c r="G47" s="11"/>
      <c r="H47" s="11"/>
      <c r="I47" s="11"/>
      <c r="J47" s="11"/>
      <c r="K47" s="30">
        <f t="shared" si="0"/>
        <v>7.8827037773359843</v>
      </c>
      <c r="L47" s="31">
        <f t="shared" si="1"/>
        <v>1.984126984126984E-3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1509</v>
      </c>
      <c r="D49" s="8">
        <v>11895</v>
      </c>
      <c r="E49" s="8">
        <v>3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>
        <f t="shared" si="0"/>
        <v>7.8827037773359843</v>
      </c>
      <c r="L49" s="31">
        <f t="shared" si="1"/>
        <v>1.984126984126984E-3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7344</v>
      </c>
      <c r="D80" s="8">
        <v>255583</v>
      </c>
      <c r="E80" s="8">
        <v>7</v>
      </c>
      <c r="F80" s="8">
        <v>318</v>
      </c>
      <c r="G80" s="8">
        <v>0</v>
      </c>
      <c r="H80" s="8">
        <v>10827</v>
      </c>
      <c r="I80" s="8">
        <v>0</v>
      </c>
      <c r="J80" s="8">
        <v>0</v>
      </c>
      <c r="K80" s="30">
        <f t="shared" si="4"/>
        <v>34.801606753812635</v>
      </c>
      <c r="L80" s="31">
        <f t="shared" si="5"/>
        <v>9.5225139436811313E-4</v>
      </c>
      <c r="M80" s="30">
        <f t="shared" si="6"/>
        <v>34.047169811320757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16</v>
      </c>
      <c r="D83" s="11">
        <v>25</v>
      </c>
      <c r="E83" s="11"/>
      <c r="F83" s="11">
        <v>1</v>
      </c>
      <c r="G83" s="11"/>
      <c r="H83" s="11">
        <v>1</v>
      </c>
      <c r="I83" s="11"/>
      <c r="J83" s="11"/>
      <c r="K83" s="30">
        <f t="shared" si="4"/>
        <v>1.5625</v>
      </c>
      <c r="L83" s="31">
        <f t="shared" si="5"/>
        <v>0</v>
      </c>
      <c r="M83" s="30">
        <f t="shared" si="6"/>
        <v>1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16</v>
      </c>
      <c r="D86" s="8">
        <v>25</v>
      </c>
      <c r="E86" s="8">
        <v>0</v>
      </c>
      <c r="F86" s="8">
        <v>1</v>
      </c>
      <c r="G86" s="8">
        <v>0</v>
      </c>
      <c r="H86" s="8">
        <v>1</v>
      </c>
      <c r="I86" s="8">
        <v>0</v>
      </c>
      <c r="J86" s="8">
        <v>0</v>
      </c>
      <c r="K86" s="30">
        <f t="shared" si="4"/>
        <v>1.5625</v>
      </c>
      <c r="L86" s="31">
        <f t="shared" si="5"/>
        <v>0</v>
      </c>
      <c r="M86" s="30">
        <f t="shared" si="6"/>
        <v>1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38</v>
      </c>
      <c r="D101" s="11">
        <v>107</v>
      </c>
      <c r="E101" s="11">
        <v>2</v>
      </c>
      <c r="F101" s="11">
        <v>2</v>
      </c>
      <c r="G101" s="11"/>
      <c r="H101" s="11">
        <v>8</v>
      </c>
      <c r="I101" s="11"/>
      <c r="J101" s="11"/>
      <c r="K101" s="30">
        <f t="shared" si="4"/>
        <v>2.8157894736842106</v>
      </c>
      <c r="L101" s="31">
        <f t="shared" si="5"/>
        <v>0.05</v>
      </c>
      <c r="M101" s="30">
        <f t="shared" si="6"/>
        <v>4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38</v>
      </c>
      <c r="D104" s="8">
        <v>107</v>
      </c>
      <c r="E104" s="8">
        <v>2</v>
      </c>
      <c r="F104" s="8">
        <v>2</v>
      </c>
      <c r="G104" s="8">
        <v>0</v>
      </c>
      <c r="H104" s="8">
        <v>8</v>
      </c>
      <c r="I104" s="8">
        <v>0</v>
      </c>
      <c r="J104" s="8">
        <v>0</v>
      </c>
      <c r="K104" s="30">
        <f t="shared" si="4"/>
        <v>2.8157894736842106</v>
      </c>
      <c r="L104" s="31">
        <f t="shared" si="5"/>
        <v>0.05</v>
      </c>
      <c r="M104" s="30">
        <f t="shared" si="6"/>
        <v>4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26</v>
      </c>
      <c r="D106" s="11">
        <v>78</v>
      </c>
      <c r="E106" s="11"/>
      <c r="F106" s="11">
        <v>1</v>
      </c>
      <c r="G106" s="11"/>
      <c r="H106" s="11">
        <v>96</v>
      </c>
      <c r="I106" s="11"/>
      <c r="J106" s="11"/>
      <c r="K106" s="30">
        <f t="shared" si="4"/>
        <v>3</v>
      </c>
      <c r="L106" s="31">
        <f t="shared" si="5"/>
        <v>0</v>
      </c>
      <c r="M106" s="30">
        <f t="shared" si="6"/>
        <v>96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26</v>
      </c>
      <c r="D108" s="8">
        <v>78</v>
      </c>
      <c r="E108" s="8">
        <v>0</v>
      </c>
      <c r="F108" s="8">
        <v>1</v>
      </c>
      <c r="G108" s="8">
        <v>0</v>
      </c>
      <c r="H108" s="8">
        <v>96</v>
      </c>
      <c r="I108" s="8">
        <v>0</v>
      </c>
      <c r="J108" s="8">
        <v>0</v>
      </c>
      <c r="K108" s="30">
        <f t="shared" si="4"/>
        <v>3</v>
      </c>
      <c r="L108" s="31">
        <f t="shared" si="5"/>
        <v>0</v>
      </c>
      <c r="M108" s="30">
        <f t="shared" si="6"/>
        <v>96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>
        <v>2</v>
      </c>
      <c r="F115" s="11"/>
      <c r="G115" s="11"/>
      <c r="H115" s="11"/>
      <c r="I115" s="11"/>
      <c r="J115" s="11"/>
      <c r="K115" s="30" t="e">
        <f t="shared" si="4"/>
        <v>#DIV/0!</v>
      </c>
      <c r="L115" s="31">
        <f t="shared" si="5"/>
        <v>1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>
        <f t="shared" si="5"/>
        <v>1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</v>
      </c>
      <c r="D122" s="11">
        <v>10</v>
      </c>
      <c r="E122" s="11">
        <v>1</v>
      </c>
      <c r="F122" s="11">
        <v>1</v>
      </c>
      <c r="G122" s="11"/>
      <c r="H122" s="11">
        <v>13</v>
      </c>
      <c r="I122" s="11"/>
      <c r="J122" s="11"/>
      <c r="K122" s="30">
        <f t="shared" si="4"/>
        <v>5</v>
      </c>
      <c r="L122" s="31">
        <f t="shared" si="5"/>
        <v>0.33333333333333331</v>
      </c>
      <c r="M122" s="30">
        <f t="shared" si="6"/>
        <v>13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</v>
      </c>
      <c r="D125" s="8">
        <v>10</v>
      </c>
      <c r="E125" s="8">
        <v>1</v>
      </c>
      <c r="F125" s="8">
        <v>1</v>
      </c>
      <c r="G125" s="8">
        <v>0</v>
      </c>
      <c r="H125" s="8">
        <v>13</v>
      </c>
      <c r="I125" s="8">
        <v>0</v>
      </c>
      <c r="J125" s="8">
        <v>0</v>
      </c>
      <c r="K125" s="30">
        <f t="shared" si="4"/>
        <v>5</v>
      </c>
      <c r="L125" s="31">
        <f t="shared" si="5"/>
        <v>0.33333333333333331</v>
      </c>
      <c r="M125" s="30">
        <f t="shared" si="6"/>
        <v>13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>
        <v>2</v>
      </c>
      <c r="F127" s="11"/>
      <c r="G127" s="11"/>
      <c r="H127" s="11"/>
      <c r="I127" s="11"/>
      <c r="J127" s="11"/>
      <c r="K127" s="30" t="e">
        <f t="shared" si="4"/>
        <v>#DIV/0!</v>
      </c>
      <c r="L127" s="31">
        <f t="shared" si="5"/>
        <v>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13</v>
      </c>
      <c r="D128" s="11">
        <v>72</v>
      </c>
      <c r="E128" s="11"/>
      <c r="F128" s="11"/>
      <c r="G128" s="11"/>
      <c r="H128" s="11"/>
      <c r="I128" s="11"/>
      <c r="J128" s="11"/>
      <c r="K128" s="30">
        <f t="shared" si="4"/>
        <v>5.5384615384615383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27</v>
      </c>
      <c r="D129" s="11">
        <v>104</v>
      </c>
      <c r="E129" s="11">
        <v>1</v>
      </c>
      <c r="F129" s="11"/>
      <c r="G129" s="11"/>
      <c r="H129" s="11"/>
      <c r="I129" s="11"/>
      <c r="J129" s="11"/>
      <c r="K129" s="30">
        <f t="shared" si="4"/>
        <v>3.8518518518518516</v>
      </c>
      <c r="L129" s="31">
        <f t="shared" si="5"/>
        <v>3.5714285714285712E-2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10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10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40</v>
      </c>
      <c r="D137" s="8">
        <v>176</v>
      </c>
      <c r="E137" s="8">
        <v>3</v>
      </c>
      <c r="F137" s="8">
        <v>1</v>
      </c>
      <c r="G137" s="8">
        <v>0</v>
      </c>
      <c r="H137" s="8">
        <v>10</v>
      </c>
      <c r="I137" s="8">
        <v>0</v>
      </c>
      <c r="J137" s="8">
        <v>0</v>
      </c>
      <c r="K137" s="30">
        <f t="shared" si="4"/>
        <v>4.4000000000000004</v>
      </c>
      <c r="L137" s="31">
        <f t="shared" si="5"/>
        <v>6.9767441860465115E-2</v>
      </c>
      <c r="M137" s="30">
        <f t="shared" si="6"/>
        <v>10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2</v>
      </c>
      <c r="D144" s="11">
        <v>2</v>
      </c>
      <c r="E144" s="11"/>
      <c r="F144" s="11"/>
      <c r="G144" s="11"/>
      <c r="H144" s="11"/>
      <c r="I144" s="11"/>
      <c r="J144" s="11"/>
      <c r="K144" s="30">
        <f t="shared" si="9"/>
        <v>1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12</v>
      </c>
      <c r="E145" s="11">
        <v>1</v>
      </c>
      <c r="F145" s="11">
        <v>1</v>
      </c>
      <c r="G145" s="11"/>
      <c r="H145" s="11">
        <v>15</v>
      </c>
      <c r="I145" s="11"/>
      <c r="J145" s="11"/>
      <c r="K145" s="30">
        <f t="shared" si="9"/>
        <v>12</v>
      </c>
      <c r="L145" s="31">
        <f t="shared" si="10"/>
        <v>0.5</v>
      </c>
      <c r="M145" s="30">
        <f t="shared" si="11"/>
        <v>15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</v>
      </c>
      <c r="D148" s="8">
        <v>14</v>
      </c>
      <c r="E148" s="8">
        <v>1</v>
      </c>
      <c r="F148" s="8">
        <v>1</v>
      </c>
      <c r="G148" s="8">
        <v>0</v>
      </c>
      <c r="H148" s="8">
        <v>15</v>
      </c>
      <c r="I148" s="8">
        <v>0</v>
      </c>
      <c r="J148" s="8">
        <v>0</v>
      </c>
      <c r="K148" s="30">
        <f t="shared" si="9"/>
        <v>4.666666666666667</v>
      </c>
      <c r="L148" s="31">
        <f t="shared" si="10"/>
        <v>0.25</v>
      </c>
      <c r="M148" s="30">
        <f t="shared" si="11"/>
        <v>15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>
        <v>2</v>
      </c>
      <c r="F152" s="11"/>
      <c r="G152" s="11"/>
      <c r="H152" s="11"/>
      <c r="I152" s="11"/>
      <c r="J152" s="11"/>
      <c r="K152" s="30" t="e">
        <f t="shared" si="9"/>
        <v>#DIV/0!</v>
      </c>
      <c r="L152" s="31">
        <f t="shared" si="10"/>
        <v>1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17</v>
      </c>
      <c r="E155" s="11"/>
      <c r="F155" s="11"/>
      <c r="G155" s="11"/>
      <c r="H155" s="11"/>
      <c r="I155" s="11"/>
      <c r="J155" s="11"/>
      <c r="K155" s="30">
        <f t="shared" si="9"/>
        <v>17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</v>
      </c>
      <c r="D171" s="8">
        <v>17</v>
      </c>
      <c r="E171" s="8">
        <v>2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17</v>
      </c>
      <c r="L171" s="31">
        <f t="shared" si="10"/>
        <v>0.66666666666666663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15</v>
      </c>
      <c r="E177" s="11">
        <v>5</v>
      </c>
      <c r="F177" s="11">
        <v>1</v>
      </c>
      <c r="G177" s="11"/>
      <c r="H177" s="11"/>
      <c r="I177" s="11"/>
      <c r="J177" s="11"/>
      <c r="K177" s="30">
        <f t="shared" si="9"/>
        <v>7.5</v>
      </c>
      <c r="L177" s="31">
        <f t="shared" si="10"/>
        <v>0.7142857142857143</v>
      </c>
      <c r="M177" s="30">
        <f t="shared" si="11"/>
        <v>0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15</v>
      </c>
      <c r="E180" s="8">
        <v>5</v>
      </c>
      <c r="F180" s="8">
        <v>1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7.5</v>
      </c>
      <c r="L180" s="31">
        <f t="shared" si="10"/>
        <v>0.7142857142857143</v>
      </c>
      <c r="M180" s="30">
        <f t="shared" si="11"/>
        <v>0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128</v>
      </c>
      <c r="D188" s="8">
        <v>442</v>
      </c>
      <c r="E188" s="8">
        <v>16</v>
      </c>
      <c r="F188" s="8">
        <v>8</v>
      </c>
      <c r="G188" s="8">
        <v>0</v>
      </c>
      <c r="H188" s="8">
        <v>143</v>
      </c>
      <c r="I188" s="8">
        <v>0</v>
      </c>
      <c r="J188" s="8">
        <v>0</v>
      </c>
      <c r="K188" s="30">
        <f t="shared" si="9"/>
        <v>3.453125</v>
      </c>
      <c r="L188" s="31">
        <f t="shared" si="10"/>
        <v>0.1111111111111111</v>
      </c>
      <c r="M188" s="30">
        <f t="shared" si="11"/>
        <v>17.875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</v>
      </c>
      <c r="D198" s="11">
        <v>1</v>
      </c>
      <c r="E198" s="11"/>
      <c r="F198" s="11"/>
      <c r="G198" s="11"/>
      <c r="H198" s="11"/>
      <c r="I198" s="11"/>
      <c r="J198" s="11"/>
      <c r="K198" s="30">
        <f t="shared" si="9"/>
        <v>1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</v>
      </c>
      <c r="D200" s="8">
        <v>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>
        <v>1</v>
      </c>
      <c r="F221" s="11">
        <v>2</v>
      </c>
      <c r="G221" s="11"/>
      <c r="H221" s="11">
        <v>19</v>
      </c>
      <c r="I221" s="11"/>
      <c r="J221" s="11"/>
      <c r="K221" s="30" t="e">
        <f t="shared" si="13"/>
        <v>#DIV/0!</v>
      </c>
      <c r="L221" s="31">
        <f t="shared" si="14"/>
        <v>1</v>
      </c>
      <c r="M221" s="30">
        <f t="shared" si="15"/>
        <v>9.5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1</v>
      </c>
      <c r="F225" s="8">
        <v>2</v>
      </c>
      <c r="G225" s="8">
        <v>0</v>
      </c>
      <c r="H225" s="8">
        <v>19</v>
      </c>
      <c r="I225" s="8">
        <v>0</v>
      </c>
      <c r="J225" s="8">
        <v>0</v>
      </c>
      <c r="K225" s="30" t="e">
        <f t="shared" si="13"/>
        <v>#DIV/0!</v>
      </c>
      <c r="L225" s="31">
        <f t="shared" si="14"/>
        <v>1</v>
      </c>
      <c r="M225" s="30">
        <f t="shared" si="15"/>
        <v>9.5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21</v>
      </c>
      <c r="E227" s="11">
        <v>1</v>
      </c>
      <c r="F227" s="11"/>
      <c r="G227" s="11"/>
      <c r="H227" s="11"/>
      <c r="I227" s="11"/>
      <c r="J227" s="11"/>
      <c r="K227" s="30">
        <f t="shared" si="13"/>
        <v>7</v>
      </c>
      <c r="L227" s="31">
        <f t="shared" si="14"/>
        <v>0.25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21</v>
      </c>
      <c r="E229" s="8">
        <v>1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7</v>
      </c>
      <c r="L229" s="31">
        <f t="shared" si="14"/>
        <v>0.25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</v>
      </c>
      <c r="D235" s="11">
        <v>15</v>
      </c>
      <c r="E235" s="11"/>
      <c r="F235" s="11"/>
      <c r="G235" s="11"/>
      <c r="H235" s="11"/>
      <c r="I235" s="11"/>
      <c r="J235" s="11"/>
      <c r="K235" s="30">
        <f t="shared" si="13"/>
        <v>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</v>
      </c>
      <c r="D237" s="8">
        <v>15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</v>
      </c>
      <c r="D242" s="8">
        <v>37</v>
      </c>
      <c r="E242" s="8">
        <v>2</v>
      </c>
      <c r="F242" s="8">
        <v>2</v>
      </c>
      <c r="G242" s="8">
        <v>0</v>
      </c>
      <c r="H242" s="8">
        <v>19</v>
      </c>
      <c r="I242" s="8">
        <v>0</v>
      </c>
      <c r="J242" s="8">
        <v>0</v>
      </c>
      <c r="K242" s="30">
        <f t="shared" si="13"/>
        <v>5.2857142857142856</v>
      </c>
      <c r="L242" s="31">
        <f t="shared" si="14"/>
        <v>0.22222222222222221</v>
      </c>
      <c r="M242" s="30">
        <f t="shared" si="15"/>
        <v>9.5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7479</v>
      </c>
      <c r="D270" s="8">
        <v>256062</v>
      </c>
      <c r="E270" s="8">
        <v>25</v>
      </c>
      <c r="F270" s="8">
        <v>328</v>
      </c>
      <c r="G270" s="8">
        <v>0</v>
      </c>
      <c r="H270" s="8">
        <v>10989</v>
      </c>
      <c r="I270" s="8">
        <v>0</v>
      </c>
      <c r="J270" s="8">
        <v>0</v>
      </c>
      <c r="K270" s="30">
        <f t="shared" si="17"/>
        <v>34.237464901724827</v>
      </c>
      <c r="L270" s="31">
        <f t="shared" si="18"/>
        <v>3.3315565031982941E-3</v>
      </c>
      <c r="M270" s="30">
        <f t="shared" si="19"/>
        <v>33.503048780487802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16:34:59&amp;R&amp;8&amp;P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360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361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362</v>
      </c>
      <c r="B12" s="7" t="s">
        <v>363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372</v>
      </c>
      <c r="D16" s="11">
        <v>4176</v>
      </c>
      <c r="E16" s="11">
        <v>13</v>
      </c>
      <c r="F16" s="11">
        <v>11</v>
      </c>
      <c r="G16" s="11">
        <v>4</v>
      </c>
      <c r="H16" s="11">
        <v>179</v>
      </c>
      <c r="I16" s="11"/>
      <c r="J16" s="11"/>
      <c r="K16" s="30">
        <f t="shared" si="0"/>
        <v>11.225806451612904</v>
      </c>
      <c r="L16" s="31">
        <f t="shared" si="1"/>
        <v>3.3766233766233764E-2</v>
      </c>
      <c r="M16" s="30">
        <f t="shared" si="2"/>
        <v>16.272727272727273</v>
      </c>
      <c r="N16" s="31">
        <f t="shared" si="3"/>
        <v>0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129</v>
      </c>
      <c r="G17" s="11">
        <v>7</v>
      </c>
      <c r="H17" s="11">
        <v>1344</v>
      </c>
      <c r="I17" s="11">
        <v>1</v>
      </c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10.418604651162791</v>
      </c>
      <c r="N17" s="31">
        <f t="shared" si="3"/>
        <v>7.6923076923076927E-3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18</v>
      </c>
      <c r="D18" s="11">
        <v>208</v>
      </c>
      <c r="E18" s="11"/>
      <c r="F18" s="11">
        <v>3</v>
      </c>
      <c r="G18" s="11"/>
      <c r="H18" s="11">
        <v>70</v>
      </c>
      <c r="I18" s="11"/>
      <c r="J18" s="11"/>
      <c r="K18" s="30">
        <f t="shared" si="0"/>
        <v>11.555555555555555</v>
      </c>
      <c r="L18" s="31">
        <f t="shared" si="1"/>
        <v>0</v>
      </c>
      <c r="M18" s="30">
        <f t="shared" si="2"/>
        <v>23.333333333333332</v>
      </c>
      <c r="N18" s="31">
        <f t="shared" si="3"/>
        <v>0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9</v>
      </c>
      <c r="D20" s="11">
        <v>183</v>
      </c>
      <c r="E20" s="11"/>
      <c r="F20" s="11"/>
      <c r="G20" s="11"/>
      <c r="H20" s="11"/>
      <c r="I20" s="11"/>
      <c r="J20" s="11"/>
      <c r="K20" s="30">
        <f t="shared" si="0"/>
        <v>20.333333333333332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18</v>
      </c>
      <c r="D23" s="11">
        <v>396</v>
      </c>
      <c r="E23" s="11"/>
      <c r="F23" s="11"/>
      <c r="G23" s="11"/>
      <c r="H23" s="11"/>
      <c r="I23" s="11"/>
      <c r="J23" s="11"/>
      <c r="K23" s="30">
        <f t="shared" si="0"/>
        <v>22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</v>
      </c>
      <c r="D24" s="11">
        <v>1</v>
      </c>
      <c r="E24" s="11">
        <v>1</v>
      </c>
      <c r="F24" s="11">
        <v>9</v>
      </c>
      <c r="G24" s="11"/>
      <c r="H24" s="11">
        <v>70</v>
      </c>
      <c r="I24" s="11"/>
      <c r="J24" s="11"/>
      <c r="K24" s="30">
        <f t="shared" si="0"/>
        <v>1</v>
      </c>
      <c r="L24" s="31">
        <f t="shared" si="1"/>
        <v>0.5</v>
      </c>
      <c r="M24" s="30">
        <f t="shared" si="2"/>
        <v>7.7777777777777777</v>
      </c>
      <c r="N24" s="31">
        <f t="shared" si="3"/>
        <v>0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</v>
      </c>
      <c r="D25" s="11">
        <v>4</v>
      </c>
      <c r="E25" s="11"/>
      <c r="F25" s="11">
        <v>1</v>
      </c>
      <c r="G25" s="11"/>
      <c r="H25" s="11">
        <v>6</v>
      </c>
      <c r="I25" s="11"/>
      <c r="J25" s="11"/>
      <c r="K25" s="30">
        <f t="shared" si="0"/>
        <v>4</v>
      </c>
      <c r="L25" s="31">
        <f t="shared" si="1"/>
        <v>0</v>
      </c>
      <c r="M25" s="30">
        <f t="shared" si="2"/>
        <v>6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419</v>
      </c>
      <c r="D36" s="8">
        <v>4968</v>
      </c>
      <c r="E36" s="8">
        <v>14</v>
      </c>
      <c r="F36" s="8">
        <v>153</v>
      </c>
      <c r="G36" s="8">
        <v>11</v>
      </c>
      <c r="H36" s="8">
        <v>1669</v>
      </c>
      <c r="I36" s="8">
        <v>1</v>
      </c>
      <c r="J36" s="8">
        <v>0</v>
      </c>
      <c r="K36" s="30">
        <f t="shared" si="0"/>
        <v>11.856801909307876</v>
      </c>
      <c r="L36" s="31">
        <f t="shared" si="1"/>
        <v>3.2332563510392612E-2</v>
      </c>
      <c r="M36" s="30">
        <f t="shared" si="2"/>
        <v>10.908496732026144</v>
      </c>
      <c r="N36" s="31">
        <f t="shared" si="3"/>
        <v>6.4935064935064939E-3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</v>
      </c>
      <c r="E38" s="11"/>
      <c r="F38" s="11">
        <v>1</v>
      </c>
      <c r="G38" s="11"/>
      <c r="H38" s="11">
        <v>4</v>
      </c>
      <c r="I38" s="11"/>
      <c r="J38" s="11"/>
      <c r="K38" s="30">
        <f t="shared" si="0"/>
        <v>1</v>
      </c>
      <c r="L38" s="31">
        <f t="shared" si="1"/>
        <v>0</v>
      </c>
      <c r="M38" s="30">
        <f t="shared" si="2"/>
        <v>4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</v>
      </c>
      <c r="E40" s="8">
        <v>0</v>
      </c>
      <c r="F40" s="8">
        <v>1</v>
      </c>
      <c r="G40" s="8">
        <v>0</v>
      </c>
      <c r="H40" s="8">
        <v>4</v>
      </c>
      <c r="I40" s="8">
        <v>0</v>
      </c>
      <c r="J40" s="8">
        <v>0</v>
      </c>
      <c r="K40" s="30">
        <f t="shared" si="0"/>
        <v>1</v>
      </c>
      <c r="L40" s="31">
        <f t="shared" si="1"/>
        <v>0</v>
      </c>
      <c r="M40" s="30">
        <f t="shared" si="2"/>
        <v>4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3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4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10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10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420</v>
      </c>
      <c r="D80" s="8">
        <v>4969</v>
      </c>
      <c r="E80" s="8">
        <v>28</v>
      </c>
      <c r="F80" s="8">
        <v>154</v>
      </c>
      <c r="G80" s="8">
        <v>11</v>
      </c>
      <c r="H80" s="8">
        <v>1673</v>
      </c>
      <c r="I80" s="8">
        <v>1</v>
      </c>
      <c r="J80" s="8">
        <v>0</v>
      </c>
      <c r="K80" s="30">
        <f t="shared" si="4"/>
        <v>11.830952380952381</v>
      </c>
      <c r="L80" s="31">
        <f t="shared" si="5"/>
        <v>6.25E-2</v>
      </c>
      <c r="M80" s="30">
        <f t="shared" si="6"/>
        <v>10.863636363636363</v>
      </c>
      <c r="N80" s="31">
        <f t="shared" si="7"/>
        <v>6.4516129032258064E-3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305</v>
      </c>
      <c r="D83" s="11">
        <v>3337</v>
      </c>
      <c r="E83" s="11">
        <v>1</v>
      </c>
      <c r="F83" s="11">
        <v>1</v>
      </c>
      <c r="G83" s="11"/>
      <c r="H83" s="11"/>
      <c r="I83" s="11"/>
      <c r="J83" s="11"/>
      <c r="K83" s="30">
        <f t="shared" si="4"/>
        <v>10.940983606557378</v>
      </c>
      <c r="L83" s="31">
        <f t="shared" si="5"/>
        <v>3.2679738562091504E-3</v>
      </c>
      <c r="M83" s="30">
        <f t="shared" si="6"/>
        <v>0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305</v>
      </c>
      <c r="D86" s="8">
        <v>3337</v>
      </c>
      <c r="E86" s="8">
        <v>1</v>
      </c>
      <c r="F86" s="8">
        <v>1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10.940983606557378</v>
      </c>
      <c r="L86" s="31">
        <f t="shared" si="5"/>
        <v>3.2679738562091504E-3</v>
      </c>
      <c r="M86" s="30">
        <f t="shared" si="6"/>
        <v>0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352</v>
      </c>
      <c r="D88" s="11">
        <v>3030</v>
      </c>
      <c r="E88" s="11">
        <v>5</v>
      </c>
      <c r="F88" s="11">
        <v>74</v>
      </c>
      <c r="G88" s="11">
        <v>8</v>
      </c>
      <c r="H88" s="11">
        <v>461</v>
      </c>
      <c r="I88" s="11"/>
      <c r="J88" s="11"/>
      <c r="K88" s="30">
        <f t="shared" si="4"/>
        <v>8.607954545454545</v>
      </c>
      <c r="L88" s="31">
        <f t="shared" si="5"/>
        <v>1.4005602240896359E-2</v>
      </c>
      <c r="M88" s="30">
        <f t="shared" si="6"/>
        <v>6.2297297297297298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352</v>
      </c>
      <c r="D91" s="8">
        <v>3030</v>
      </c>
      <c r="E91" s="8">
        <v>5</v>
      </c>
      <c r="F91" s="8">
        <v>74</v>
      </c>
      <c r="G91" s="8">
        <v>8</v>
      </c>
      <c r="H91" s="8">
        <v>461</v>
      </c>
      <c r="I91" s="8">
        <v>0</v>
      </c>
      <c r="J91" s="8">
        <v>0</v>
      </c>
      <c r="K91" s="30">
        <f t="shared" si="4"/>
        <v>8.607954545454545</v>
      </c>
      <c r="L91" s="31">
        <f t="shared" si="5"/>
        <v>1.4005602240896359E-2</v>
      </c>
      <c r="M91" s="30">
        <f t="shared" si="6"/>
        <v>6.2297297297297298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133</v>
      </c>
      <c r="D93" s="11">
        <v>1218</v>
      </c>
      <c r="E93" s="11">
        <v>1</v>
      </c>
      <c r="F93" s="11"/>
      <c r="G93" s="11"/>
      <c r="H93" s="11"/>
      <c r="I93" s="11"/>
      <c r="J93" s="11"/>
      <c r="K93" s="30">
        <f t="shared" si="4"/>
        <v>9.1578947368421044</v>
      </c>
      <c r="L93" s="31">
        <f t="shared" si="5"/>
        <v>7.462686567164179E-3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133</v>
      </c>
      <c r="D95" s="8">
        <v>1218</v>
      </c>
      <c r="E95" s="8">
        <v>1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9.1578947368421044</v>
      </c>
      <c r="L95" s="31">
        <f t="shared" si="5"/>
        <v>7.462686567164179E-3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384</v>
      </c>
      <c r="D101" s="11">
        <v>4111</v>
      </c>
      <c r="E101" s="11"/>
      <c r="F101" s="11">
        <v>41</v>
      </c>
      <c r="G101" s="11"/>
      <c r="H101" s="11">
        <v>252</v>
      </c>
      <c r="I101" s="11"/>
      <c r="J101" s="11"/>
      <c r="K101" s="30">
        <f t="shared" si="4"/>
        <v>10.705729166666666</v>
      </c>
      <c r="L101" s="31">
        <f t="shared" si="5"/>
        <v>0</v>
      </c>
      <c r="M101" s="30">
        <f t="shared" si="6"/>
        <v>6.1463414634146343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384</v>
      </c>
      <c r="D104" s="8">
        <v>4111</v>
      </c>
      <c r="E104" s="8">
        <v>0</v>
      </c>
      <c r="F104" s="8">
        <v>41</v>
      </c>
      <c r="G104" s="8">
        <v>0</v>
      </c>
      <c r="H104" s="8">
        <v>252</v>
      </c>
      <c r="I104" s="8">
        <v>0</v>
      </c>
      <c r="J104" s="8">
        <v>0</v>
      </c>
      <c r="K104" s="30">
        <f t="shared" si="4"/>
        <v>10.705729166666666</v>
      </c>
      <c r="L104" s="31">
        <f t="shared" si="5"/>
        <v>0</v>
      </c>
      <c r="M104" s="30">
        <f t="shared" si="6"/>
        <v>6.1463414634146343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144</v>
      </c>
      <c r="D106" s="11">
        <v>1204</v>
      </c>
      <c r="E106" s="11">
        <v>3</v>
      </c>
      <c r="F106" s="11">
        <v>30</v>
      </c>
      <c r="G106" s="11"/>
      <c r="H106" s="11">
        <v>467</v>
      </c>
      <c r="I106" s="11"/>
      <c r="J106" s="11"/>
      <c r="K106" s="30">
        <f t="shared" si="4"/>
        <v>8.3611111111111107</v>
      </c>
      <c r="L106" s="31">
        <f t="shared" si="5"/>
        <v>2.0408163265306121E-2</v>
      </c>
      <c r="M106" s="30">
        <f t="shared" si="6"/>
        <v>15.566666666666666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144</v>
      </c>
      <c r="D108" s="8">
        <v>1204</v>
      </c>
      <c r="E108" s="8">
        <v>3</v>
      </c>
      <c r="F108" s="8">
        <v>30</v>
      </c>
      <c r="G108" s="8">
        <v>0</v>
      </c>
      <c r="H108" s="8">
        <v>467</v>
      </c>
      <c r="I108" s="8">
        <v>0</v>
      </c>
      <c r="J108" s="8">
        <v>0</v>
      </c>
      <c r="K108" s="30">
        <f t="shared" si="4"/>
        <v>8.3611111111111107</v>
      </c>
      <c r="L108" s="31">
        <f t="shared" si="5"/>
        <v>2.0408163265306121E-2</v>
      </c>
      <c r="M108" s="30">
        <f t="shared" si="6"/>
        <v>15.566666666666666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167</v>
      </c>
      <c r="D110" s="11">
        <v>1055</v>
      </c>
      <c r="E110" s="11">
        <v>3</v>
      </c>
      <c r="F110" s="11">
        <v>39</v>
      </c>
      <c r="G110" s="11"/>
      <c r="H110" s="11">
        <v>368</v>
      </c>
      <c r="I110" s="11"/>
      <c r="J110" s="11"/>
      <c r="K110" s="30">
        <f t="shared" si="4"/>
        <v>6.317365269461078</v>
      </c>
      <c r="L110" s="31">
        <f t="shared" si="5"/>
        <v>1.7647058823529412E-2</v>
      </c>
      <c r="M110" s="30">
        <f t="shared" si="6"/>
        <v>9.4358974358974361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167</v>
      </c>
      <c r="D113" s="8">
        <v>1055</v>
      </c>
      <c r="E113" s="8">
        <v>3</v>
      </c>
      <c r="F113" s="8">
        <v>39</v>
      </c>
      <c r="G113" s="8">
        <v>0</v>
      </c>
      <c r="H113" s="8">
        <v>368</v>
      </c>
      <c r="I113" s="8">
        <v>0</v>
      </c>
      <c r="J113" s="8">
        <v>0</v>
      </c>
      <c r="K113" s="30">
        <f t="shared" si="4"/>
        <v>6.317365269461078</v>
      </c>
      <c r="L113" s="31">
        <f t="shared" si="5"/>
        <v>1.7647058823529412E-2</v>
      </c>
      <c r="M113" s="30">
        <f t="shared" si="6"/>
        <v>9.4358974358974361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90</v>
      </c>
      <c r="D115" s="11">
        <v>293</v>
      </c>
      <c r="E115" s="11"/>
      <c r="F115" s="11"/>
      <c r="G115" s="11"/>
      <c r="H115" s="11"/>
      <c r="I115" s="11"/>
      <c r="J115" s="11"/>
      <c r="K115" s="30">
        <f t="shared" si="4"/>
        <v>3.2555555555555555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</v>
      </c>
      <c r="D116" s="11">
        <v>15</v>
      </c>
      <c r="E116" s="11"/>
      <c r="F116" s="11"/>
      <c r="G116" s="11"/>
      <c r="H116" s="11"/>
      <c r="I116" s="11"/>
      <c r="J116" s="11"/>
      <c r="K116" s="30">
        <f t="shared" si="4"/>
        <v>15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128</v>
      </c>
      <c r="D117" s="11">
        <v>3313</v>
      </c>
      <c r="E117" s="11">
        <v>3</v>
      </c>
      <c r="F117" s="11">
        <v>38</v>
      </c>
      <c r="G117" s="11">
        <v>1</v>
      </c>
      <c r="H117" s="11">
        <v>504</v>
      </c>
      <c r="I117" s="11"/>
      <c r="J117" s="11"/>
      <c r="K117" s="30">
        <f t="shared" si="4"/>
        <v>25.8828125</v>
      </c>
      <c r="L117" s="31">
        <f t="shared" si="5"/>
        <v>2.2900763358778626E-2</v>
      </c>
      <c r="M117" s="30">
        <f t="shared" si="6"/>
        <v>13.263157894736842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219</v>
      </c>
      <c r="D120" s="8">
        <v>3621</v>
      </c>
      <c r="E120" s="8">
        <v>3</v>
      </c>
      <c r="F120" s="8">
        <v>38</v>
      </c>
      <c r="G120" s="8">
        <v>1</v>
      </c>
      <c r="H120" s="8">
        <v>504</v>
      </c>
      <c r="I120" s="8">
        <v>0</v>
      </c>
      <c r="J120" s="8">
        <v>0</v>
      </c>
      <c r="K120" s="30">
        <f t="shared" si="4"/>
        <v>16.534246575342465</v>
      </c>
      <c r="L120" s="31">
        <f t="shared" si="5"/>
        <v>1.3513513513513514E-2</v>
      </c>
      <c r="M120" s="30">
        <f t="shared" si="6"/>
        <v>13.263157894736842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341</v>
      </c>
      <c r="D122" s="11">
        <v>2600</v>
      </c>
      <c r="E122" s="11"/>
      <c r="F122" s="11">
        <v>47</v>
      </c>
      <c r="G122" s="11">
        <v>4</v>
      </c>
      <c r="H122" s="11">
        <v>441</v>
      </c>
      <c r="I122" s="11">
        <v>1</v>
      </c>
      <c r="J122" s="11"/>
      <c r="K122" s="30">
        <f t="shared" si="4"/>
        <v>7.6246334310850443</v>
      </c>
      <c r="L122" s="31">
        <f t="shared" si="5"/>
        <v>0</v>
      </c>
      <c r="M122" s="30">
        <f t="shared" si="6"/>
        <v>9.3829787234042552</v>
      </c>
      <c r="N122" s="31">
        <f t="shared" si="8"/>
        <v>2.0833333333333332E-2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341</v>
      </c>
      <c r="D125" s="8">
        <v>2600</v>
      </c>
      <c r="E125" s="8">
        <v>0</v>
      </c>
      <c r="F125" s="8">
        <v>47</v>
      </c>
      <c r="G125" s="8">
        <v>4</v>
      </c>
      <c r="H125" s="8">
        <v>441</v>
      </c>
      <c r="I125" s="8">
        <v>1</v>
      </c>
      <c r="J125" s="8">
        <v>0</v>
      </c>
      <c r="K125" s="30">
        <f t="shared" si="4"/>
        <v>7.6246334310850443</v>
      </c>
      <c r="L125" s="31">
        <f t="shared" si="5"/>
        <v>0</v>
      </c>
      <c r="M125" s="30">
        <f t="shared" si="6"/>
        <v>9.3829787234042552</v>
      </c>
      <c r="N125" s="31">
        <f t="shared" si="8"/>
        <v>2.0833333333333332E-2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14</v>
      </c>
      <c r="D127" s="11">
        <v>93</v>
      </c>
      <c r="E127" s="11">
        <v>1</v>
      </c>
      <c r="F127" s="11"/>
      <c r="G127" s="11"/>
      <c r="H127" s="11"/>
      <c r="I127" s="11"/>
      <c r="J127" s="11"/>
      <c r="K127" s="30">
        <f t="shared" si="4"/>
        <v>6.6428571428571432</v>
      </c>
      <c r="L127" s="31">
        <f t="shared" si="5"/>
        <v>6.6666666666666666E-2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381</v>
      </c>
      <c r="D128" s="11">
        <v>3635</v>
      </c>
      <c r="E128" s="11">
        <v>4</v>
      </c>
      <c r="F128" s="11"/>
      <c r="G128" s="11"/>
      <c r="H128" s="11"/>
      <c r="I128" s="11"/>
      <c r="J128" s="11"/>
      <c r="K128" s="30">
        <f t="shared" si="4"/>
        <v>9.5406824146981624</v>
      </c>
      <c r="L128" s="31">
        <f t="shared" si="5"/>
        <v>1.038961038961039E-2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315</v>
      </c>
      <c r="D129" s="11">
        <v>4116</v>
      </c>
      <c r="E129" s="11">
        <v>3</v>
      </c>
      <c r="F129" s="11"/>
      <c r="G129" s="11"/>
      <c r="H129" s="11"/>
      <c r="I129" s="11"/>
      <c r="J129" s="11"/>
      <c r="K129" s="30">
        <f t="shared" si="4"/>
        <v>13.066666666666666</v>
      </c>
      <c r="L129" s="31">
        <f t="shared" si="5"/>
        <v>9.433962264150943E-3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213</v>
      </c>
      <c r="G130" s="11">
        <v>23</v>
      </c>
      <c r="H130" s="11">
        <v>2735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12.84037558685446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710</v>
      </c>
      <c r="D137" s="8">
        <v>7844</v>
      </c>
      <c r="E137" s="8">
        <v>8</v>
      </c>
      <c r="F137" s="8">
        <v>213</v>
      </c>
      <c r="G137" s="8">
        <v>23</v>
      </c>
      <c r="H137" s="8">
        <v>2735</v>
      </c>
      <c r="I137" s="8">
        <v>0</v>
      </c>
      <c r="J137" s="8">
        <v>0</v>
      </c>
      <c r="K137" s="30">
        <f t="shared" si="4"/>
        <v>11.047887323943662</v>
      </c>
      <c r="L137" s="31">
        <f t="shared" si="5"/>
        <v>1.1142061281337047E-2</v>
      </c>
      <c r="M137" s="30">
        <f t="shared" si="6"/>
        <v>12.84037558685446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168</v>
      </c>
      <c r="D139" s="11">
        <v>1750</v>
      </c>
      <c r="E139" s="11">
        <v>2</v>
      </c>
      <c r="F139" s="11">
        <v>2</v>
      </c>
      <c r="G139" s="11"/>
      <c r="H139" s="11">
        <v>15</v>
      </c>
      <c r="I139" s="11"/>
      <c r="J139" s="11"/>
      <c r="K139" s="30">
        <f t="shared" si="4"/>
        <v>10.416666666666666</v>
      </c>
      <c r="L139" s="31">
        <f t="shared" si="5"/>
        <v>1.1764705882352941E-2</v>
      </c>
      <c r="M139" s="30">
        <f t="shared" si="6"/>
        <v>7.5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168</v>
      </c>
      <c r="D141" s="8">
        <v>1750</v>
      </c>
      <c r="E141" s="8">
        <v>2</v>
      </c>
      <c r="F141" s="8">
        <v>2</v>
      </c>
      <c r="G141" s="8">
        <v>0</v>
      </c>
      <c r="H141" s="8">
        <v>15</v>
      </c>
      <c r="I141" s="8">
        <v>0</v>
      </c>
      <c r="J141" s="8">
        <v>0</v>
      </c>
      <c r="K141" s="30">
        <f t="shared" si="9"/>
        <v>10.416666666666666</v>
      </c>
      <c r="L141" s="31">
        <f t="shared" si="10"/>
        <v>1.1764705882352941E-2</v>
      </c>
      <c r="M141" s="30">
        <f t="shared" si="11"/>
        <v>7.5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12</v>
      </c>
      <c r="D143" s="11">
        <v>128</v>
      </c>
      <c r="E143" s="11"/>
      <c r="F143" s="11"/>
      <c r="G143" s="11"/>
      <c r="H143" s="11"/>
      <c r="I143" s="11"/>
      <c r="J143" s="11"/>
      <c r="K143" s="30">
        <f t="shared" si="9"/>
        <v>10.666666666666666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50</v>
      </c>
      <c r="D144" s="11">
        <v>426</v>
      </c>
      <c r="E144" s="11"/>
      <c r="F144" s="11"/>
      <c r="G144" s="11"/>
      <c r="H144" s="11"/>
      <c r="I144" s="11"/>
      <c r="J144" s="11"/>
      <c r="K144" s="30">
        <f t="shared" si="9"/>
        <v>8.52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105</v>
      </c>
      <c r="D145" s="11">
        <v>923</v>
      </c>
      <c r="E145" s="11">
        <v>3</v>
      </c>
      <c r="F145" s="11">
        <v>22</v>
      </c>
      <c r="G145" s="11"/>
      <c r="H145" s="11">
        <v>151</v>
      </c>
      <c r="I145" s="11"/>
      <c r="J145" s="11"/>
      <c r="K145" s="30">
        <f t="shared" si="9"/>
        <v>8.7904761904761912</v>
      </c>
      <c r="L145" s="31">
        <f t="shared" si="10"/>
        <v>2.7777777777777776E-2</v>
      </c>
      <c r="M145" s="30">
        <f t="shared" si="11"/>
        <v>6.8636363636363633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167</v>
      </c>
      <c r="D148" s="8">
        <v>1477</v>
      </c>
      <c r="E148" s="8">
        <v>3</v>
      </c>
      <c r="F148" s="8">
        <v>22</v>
      </c>
      <c r="G148" s="8">
        <v>0</v>
      </c>
      <c r="H148" s="8">
        <v>151</v>
      </c>
      <c r="I148" s="8">
        <v>0</v>
      </c>
      <c r="J148" s="8">
        <v>0</v>
      </c>
      <c r="K148" s="30">
        <f t="shared" si="9"/>
        <v>8.8443113772455089</v>
      </c>
      <c r="L148" s="31">
        <f t="shared" si="10"/>
        <v>1.7647058823529412E-2</v>
      </c>
      <c r="M148" s="30">
        <f t="shared" si="11"/>
        <v>6.8636363636363633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329</v>
      </c>
      <c r="D150" s="11">
        <v>2722</v>
      </c>
      <c r="E150" s="11">
        <v>6</v>
      </c>
      <c r="F150" s="11"/>
      <c r="G150" s="11"/>
      <c r="H150" s="11"/>
      <c r="I150" s="11"/>
      <c r="J150" s="11"/>
      <c r="K150" s="30">
        <f t="shared" si="9"/>
        <v>8.2735562310030399</v>
      </c>
      <c r="L150" s="31">
        <f t="shared" si="10"/>
        <v>1.7910447761194031E-2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453</v>
      </c>
      <c r="G151" s="11">
        <v>35</v>
      </c>
      <c r="H151" s="11">
        <v>5417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11.958057395143488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377</v>
      </c>
      <c r="D152" s="11">
        <v>3404</v>
      </c>
      <c r="E152" s="11">
        <v>8</v>
      </c>
      <c r="F152" s="11">
        <v>4</v>
      </c>
      <c r="G152" s="11"/>
      <c r="H152" s="11">
        <v>52</v>
      </c>
      <c r="I152" s="11"/>
      <c r="J152" s="11"/>
      <c r="K152" s="30">
        <f t="shared" si="9"/>
        <v>9.0291777188328908</v>
      </c>
      <c r="L152" s="31">
        <f t="shared" si="10"/>
        <v>2.0779220779220779E-2</v>
      </c>
      <c r="M152" s="30">
        <f t="shared" si="11"/>
        <v>13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49</v>
      </c>
      <c r="D154" s="11">
        <v>926</v>
      </c>
      <c r="E154" s="11"/>
      <c r="F154" s="11"/>
      <c r="G154" s="11"/>
      <c r="H154" s="11"/>
      <c r="I154" s="11"/>
      <c r="J154" s="11"/>
      <c r="K154" s="30">
        <f t="shared" si="9"/>
        <v>18.897959183673468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99</v>
      </c>
      <c r="D155" s="11">
        <v>978</v>
      </c>
      <c r="E155" s="11"/>
      <c r="F155" s="11"/>
      <c r="G155" s="11"/>
      <c r="H155" s="11"/>
      <c r="I155" s="11"/>
      <c r="J155" s="11"/>
      <c r="K155" s="30">
        <f t="shared" si="9"/>
        <v>9.8787878787878789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27</v>
      </c>
      <c r="D157" s="11">
        <v>304</v>
      </c>
      <c r="E157" s="11"/>
      <c r="F157" s="11"/>
      <c r="G157" s="11"/>
      <c r="H157" s="11"/>
      <c r="I157" s="11"/>
      <c r="J157" s="11"/>
      <c r="K157" s="30">
        <f t="shared" si="9"/>
        <v>11.25925925925926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881</v>
      </c>
      <c r="D171" s="8">
        <v>8334</v>
      </c>
      <c r="E171" s="8">
        <v>14</v>
      </c>
      <c r="F171" s="8">
        <v>457</v>
      </c>
      <c r="G171" s="8">
        <v>35</v>
      </c>
      <c r="H171" s="8">
        <v>5469</v>
      </c>
      <c r="I171" s="8">
        <v>0</v>
      </c>
      <c r="J171" s="8">
        <v>0</v>
      </c>
      <c r="K171" s="30">
        <f t="shared" si="9"/>
        <v>9.4597048808172524</v>
      </c>
      <c r="L171" s="31">
        <f t="shared" si="10"/>
        <v>1.564245810055866E-2</v>
      </c>
      <c r="M171" s="30">
        <f t="shared" si="11"/>
        <v>11.967177242888402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161</v>
      </c>
      <c r="D173" s="11">
        <v>1046</v>
      </c>
      <c r="E173" s="11"/>
      <c r="F173" s="11"/>
      <c r="G173" s="11"/>
      <c r="H173" s="11"/>
      <c r="I173" s="11"/>
      <c r="J173" s="11"/>
      <c r="K173" s="30">
        <f t="shared" si="9"/>
        <v>6.4968944099378882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161</v>
      </c>
      <c r="D175" s="8">
        <v>1046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6.4968944099378882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176</v>
      </c>
      <c r="D177" s="11">
        <v>1684</v>
      </c>
      <c r="E177" s="11">
        <v>3</v>
      </c>
      <c r="F177" s="11">
        <v>7</v>
      </c>
      <c r="G177" s="11"/>
      <c r="H177" s="11">
        <v>28</v>
      </c>
      <c r="I177" s="11"/>
      <c r="J177" s="11"/>
      <c r="K177" s="30">
        <f t="shared" si="9"/>
        <v>9.5681818181818183</v>
      </c>
      <c r="L177" s="31">
        <f t="shared" si="10"/>
        <v>1.6759776536312849E-2</v>
      </c>
      <c r="M177" s="30">
        <f t="shared" si="11"/>
        <v>4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176</v>
      </c>
      <c r="D180" s="8">
        <v>1684</v>
      </c>
      <c r="E180" s="8">
        <v>3</v>
      </c>
      <c r="F180" s="8">
        <v>7</v>
      </c>
      <c r="G180" s="8">
        <v>0</v>
      </c>
      <c r="H180" s="8">
        <v>28</v>
      </c>
      <c r="I180" s="8">
        <v>0</v>
      </c>
      <c r="J180" s="8">
        <v>0</v>
      </c>
      <c r="K180" s="30">
        <f t="shared" si="9"/>
        <v>9.5681818181818183</v>
      </c>
      <c r="L180" s="31">
        <f t="shared" si="10"/>
        <v>1.6759776536312849E-2</v>
      </c>
      <c r="M180" s="30">
        <f t="shared" si="11"/>
        <v>4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94</v>
      </c>
      <c r="D182" s="11">
        <v>669</v>
      </c>
      <c r="E182" s="11">
        <v>5</v>
      </c>
      <c r="F182" s="11">
        <v>6</v>
      </c>
      <c r="G182" s="11"/>
      <c r="H182" s="11">
        <v>29</v>
      </c>
      <c r="I182" s="11"/>
      <c r="J182" s="11"/>
      <c r="K182" s="30">
        <f t="shared" si="9"/>
        <v>7.1170212765957448</v>
      </c>
      <c r="L182" s="31">
        <f t="shared" si="10"/>
        <v>5.0505050505050504E-2</v>
      </c>
      <c r="M182" s="30">
        <f t="shared" si="11"/>
        <v>4.833333333333333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179</v>
      </c>
      <c r="D183" s="11">
        <v>1428</v>
      </c>
      <c r="E183" s="11">
        <v>3</v>
      </c>
      <c r="F183" s="11">
        <v>2</v>
      </c>
      <c r="G183" s="11"/>
      <c r="H183" s="11">
        <v>7</v>
      </c>
      <c r="I183" s="11"/>
      <c r="J183" s="11"/>
      <c r="K183" s="30">
        <f t="shared" si="9"/>
        <v>7.977653631284916</v>
      </c>
      <c r="L183" s="31">
        <f t="shared" si="10"/>
        <v>1.6483516483516484E-2</v>
      </c>
      <c r="M183" s="30">
        <f t="shared" si="11"/>
        <v>3.5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273</v>
      </c>
      <c r="D187" s="8">
        <v>2097</v>
      </c>
      <c r="E187" s="8">
        <v>8</v>
      </c>
      <c r="F187" s="8">
        <v>8</v>
      </c>
      <c r="G187" s="8">
        <v>0</v>
      </c>
      <c r="H187" s="8">
        <v>36</v>
      </c>
      <c r="I187" s="8">
        <v>0</v>
      </c>
      <c r="J187" s="8">
        <v>0</v>
      </c>
      <c r="K187" s="30">
        <f t="shared" si="9"/>
        <v>7.6813186813186816</v>
      </c>
      <c r="L187" s="31">
        <f t="shared" si="10"/>
        <v>2.8469750889679714E-2</v>
      </c>
      <c r="M187" s="30">
        <f t="shared" si="11"/>
        <v>4.5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4581</v>
      </c>
      <c r="D188" s="8">
        <v>44408</v>
      </c>
      <c r="E188" s="8">
        <v>54</v>
      </c>
      <c r="F188" s="8">
        <v>979</v>
      </c>
      <c r="G188" s="8">
        <v>71</v>
      </c>
      <c r="H188" s="8">
        <v>10927</v>
      </c>
      <c r="I188" s="8">
        <v>1</v>
      </c>
      <c r="J188" s="8">
        <v>0</v>
      </c>
      <c r="K188" s="30">
        <f t="shared" si="9"/>
        <v>9.6939532853088846</v>
      </c>
      <c r="L188" s="31">
        <f t="shared" si="10"/>
        <v>1.1650485436893204E-2</v>
      </c>
      <c r="M188" s="30">
        <f t="shared" si="11"/>
        <v>11.161389172625128</v>
      </c>
      <c r="N188" s="31">
        <f t="shared" si="12"/>
        <v>1.0204081632653062E-3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177</v>
      </c>
      <c r="D191" s="11">
        <v>2210</v>
      </c>
      <c r="E191" s="11"/>
      <c r="F191" s="11"/>
      <c r="G191" s="11"/>
      <c r="H191" s="11"/>
      <c r="I191" s="11"/>
      <c r="J191" s="11"/>
      <c r="K191" s="30">
        <f t="shared" si="9"/>
        <v>12.485875706214689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55</v>
      </c>
      <c r="D192" s="11">
        <v>703</v>
      </c>
      <c r="E192" s="11">
        <v>1</v>
      </c>
      <c r="F192" s="11"/>
      <c r="G192" s="11"/>
      <c r="H192" s="11"/>
      <c r="I192" s="11"/>
      <c r="J192" s="11"/>
      <c r="K192" s="30">
        <f t="shared" si="9"/>
        <v>12.781818181818181</v>
      </c>
      <c r="L192" s="31">
        <f t="shared" si="10"/>
        <v>1.7857142857142856E-2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143</v>
      </c>
      <c r="D193" s="11">
        <v>1429</v>
      </c>
      <c r="E193" s="11"/>
      <c r="F193" s="11"/>
      <c r="G193" s="11"/>
      <c r="H193" s="11"/>
      <c r="I193" s="11"/>
      <c r="J193" s="11"/>
      <c r="K193" s="30">
        <f t="shared" si="9"/>
        <v>9.9930069930069934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375</v>
      </c>
      <c r="D196" s="8">
        <v>4342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11.578666666666667</v>
      </c>
      <c r="L196" s="31">
        <f t="shared" si="10"/>
        <v>2.6595744680851063E-3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160</v>
      </c>
      <c r="D198" s="11">
        <v>1312</v>
      </c>
      <c r="E198" s="11"/>
      <c r="F198" s="11"/>
      <c r="G198" s="11"/>
      <c r="H198" s="11"/>
      <c r="I198" s="11">
        <v>1</v>
      </c>
      <c r="J198" s="11"/>
      <c r="K198" s="30">
        <f t="shared" si="9"/>
        <v>8.1999999999999993</v>
      </c>
      <c r="L198" s="31">
        <f t="shared" si="10"/>
        <v>0</v>
      </c>
      <c r="M198" s="30" t="e">
        <f t="shared" si="11"/>
        <v>#DIV/0!</v>
      </c>
      <c r="N198" s="31">
        <f t="shared" si="12"/>
        <v>1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160</v>
      </c>
      <c r="D200" s="8">
        <v>1312</v>
      </c>
      <c r="E200" s="8">
        <v>0</v>
      </c>
      <c r="F200" s="8">
        <v>0</v>
      </c>
      <c r="G200" s="8">
        <v>0</v>
      </c>
      <c r="H200" s="8">
        <v>0</v>
      </c>
      <c r="I200" s="8">
        <v>1</v>
      </c>
      <c r="J200" s="8">
        <v>0</v>
      </c>
      <c r="K200" s="30">
        <f t="shared" si="9"/>
        <v>8.1999999999999993</v>
      </c>
      <c r="L200" s="31">
        <f t="shared" si="10"/>
        <v>0</v>
      </c>
      <c r="M200" s="30" t="e">
        <f t="shared" si="11"/>
        <v>#DIV/0!</v>
      </c>
      <c r="N200" s="31">
        <f t="shared" si="12"/>
        <v>1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231</v>
      </c>
      <c r="D202" s="11">
        <v>2706</v>
      </c>
      <c r="E202" s="11"/>
      <c r="F202" s="11"/>
      <c r="G202" s="11"/>
      <c r="H202" s="11"/>
      <c r="I202" s="11"/>
      <c r="J202" s="11"/>
      <c r="K202" s="30">
        <f t="shared" si="9"/>
        <v>11.714285714285714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218</v>
      </c>
      <c r="D203" s="11">
        <v>2025</v>
      </c>
      <c r="E203" s="11"/>
      <c r="F203" s="11">
        <v>29</v>
      </c>
      <c r="G203" s="11"/>
      <c r="H203" s="11">
        <v>295</v>
      </c>
      <c r="I203" s="11"/>
      <c r="J203" s="11"/>
      <c r="K203" s="30">
        <f t="shared" si="9"/>
        <v>9.2889908256880727</v>
      </c>
      <c r="L203" s="31">
        <f t="shared" si="10"/>
        <v>0</v>
      </c>
      <c r="M203" s="30">
        <f t="shared" si="11"/>
        <v>10.172413793103448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449</v>
      </c>
      <c r="D206" s="8">
        <v>4731</v>
      </c>
      <c r="E206" s="8">
        <v>0</v>
      </c>
      <c r="F206" s="8">
        <v>29</v>
      </c>
      <c r="G206" s="8">
        <v>0</v>
      </c>
      <c r="H206" s="8">
        <v>295</v>
      </c>
      <c r="I206" s="8">
        <v>0</v>
      </c>
      <c r="J206" s="8">
        <v>0</v>
      </c>
      <c r="K206" s="30">
        <f t="shared" si="13"/>
        <v>10.53674832962138</v>
      </c>
      <c r="L206" s="31">
        <f t="shared" si="14"/>
        <v>0</v>
      </c>
      <c r="M206" s="30">
        <f t="shared" si="15"/>
        <v>10.172413793103448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51</v>
      </c>
      <c r="D208" s="11">
        <v>601</v>
      </c>
      <c r="E208" s="11"/>
      <c r="F208" s="11">
        <v>11</v>
      </c>
      <c r="G208" s="11">
        <v>1</v>
      </c>
      <c r="H208" s="11">
        <v>144</v>
      </c>
      <c r="I208" s="11"/>
      <c r="J208" s="11"/>
      <c r="K208" s="30">
        <f t="shared" si="13"/>
        <v>11.784313725490197</v>
      </c>
      <c r="L208" s="31">
        <f t="shared" si="14"/>
        <v>0</v>
      </c>
      <c r="M208" s="30">
        <f t="shared" si="15"/>
        <v>13.090909090909092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51</v>
      </c>
      <c r="D210" s="8">
        <v>601</v>
      </c>
      <c r="E210" s="8">
        <v>0</v>
      </c>
      <c r="F210" s="8">
        <v>11</v>
      </c>
      <c r="G210" s="8">
        <v>1</v>
      </c>
      <c r="H210" s="8">
        <v>144</v>
      </c>
      <c r="I210" s="8">
        <v>0</v>
      </c>
      <c r="J210" s="8">
        <v>0</v>
      </c>
      <c r="K210" s="30">
        <f t="shared" si="13"/>
        <v>11.784313725490197</v>
      </c>
      <c r="L210" s="31">
        <f t="shared" si="14"/>
        <v>0</v>
      </c>
      <c r="M210" s="30">
        <f t="shared" si="15"/>
        <v>13.090909090909092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123</v>
      </c>
      <c r="D221" s="11">
        <v>888</v>
      </c>
      <c r="E221" s="11">
        <v>9</v>
      </c>
      <c r="F221" s="11">
        <v>7</v>
      </c>
      <c r="G221" s="11">
        <v>1</v>
      </c>
      <c r="H221" s="11">
        <v>49</v>
      </c>
      <c r="I221" s="11"/>
      <c r="J221" s="11"/>
      <c r="K221" s="30">
        <f t="shared" si="13"/>
        <v>7.2195121951219514</v>
      </c>
      <c r="L221" s="31">
        <f t="shared" si="14"/>
        <v>6.8181818181818177E-2</v>
      </c>
      <c r="M221" s="30">
        <f t="shared" si="15"/>
        <v>7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87</v>
      </c>
      <c r="D222" s="11">
        <v>805</v>
      </c>
      <c r="E222" s="11">
        <v>1</v>
      </c>
      <c r="F222" s="11">
        <v>9</v>
      </c>
      <c r="G222" s="11"/>
      <c r="H222" s="11">
        <v>60</v>
      </c>
      <c r="I222" s="11"/>
      <c r="J222" s="11"/>
      <c r="K222" s="30">
        <f t="shared" si="13"/>
        <v>9.2528735632183903</v>
      </c>
      <c r="L222" s="31">
        <f t="shared" si="14"/>
        <v>1.1363636363636364E-2</v>
      </c>
      <c r="M222" s="30">
        <f t="shared" si="15"/>
        <v>6.666666666666667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210</v>
      </c>
      <c r="D225" s="8">
        <v>1693</v>
      </c>
      <c r="E225" s="8">
        <v>10</v>
      </c>
      <c r="F225" s="8">
        <v>16</v>
      </c>
      <c r="G225" s="8">
        <v>1</v>
      </c>
      <c r="H225" s="8">
        <v>109</v>
      </c>
      <c r="I225" s="8">
        <v>0</v>
      </c>
      <c r="J225" s="8">
        <v>0</v>
      </c>
      <c r="K225" s="30">
        <f t="shared" si="13"/>
        <v>8.0619047619047617</v>
      </c>
      <c r="L225" s="31">
        <f t="shared" si="14"/>
        <v>4.5454545454545456E-2</v>
      </c>
      <c r="M225" s="30">
        <f t="shared" si="15"/>
        <v>6.8125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45</v>
      </c>
      <c r="D227" s="11">
        <v>306</v>
      </c>
      <c r="E227" s="11"/>
      <c r="F227" s="11"/>
      <c r="G227" s="11"/>
      <c r="H227" s="11"/>
      <c r="I227" s="11"/>
      <c r="J227" s="11"/>
      <c r="K227" s="30">
        <f t="shared" si="13"/>
        <v>6.8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45</v>
      </c>
      <c r="D229" s="8">
        <v>306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6.8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36</v>
      </c>
      <c r="D231" s="11">
        <v>348</v>
      </c>
      <c r="E231" s="11"/>
      <c r="F231" s="11"/>
      <c r="G231" s="11"/>
      <c r="H231" s="11"/>
      <c r="I231" s="11"/>
      <c r="J231" s="11"/>
      <c r="K231" s="30">
        <f t="shared" si="13"/>
        <v>9.6666666666666661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36</v>
      </c>
      <c r="D233" s="8">
        <v>348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9.6666666666666661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102</v>
      </c>
      <c r="D235" s="11">
        <v>558</v>
      </c>
      <c r="E235" s="11">
        <v>1</v>
      </c>
      <c r="F235" s="11"/>
      <c r="G235" s="11"/>
      <c r="H235" s="11"/>
      <c r="I235" s="11"/>
      <c r="J235" s="11"/>
      <c r="K235" s="30">
        <f t="shared" si="13"/>
        <v>5.4705882352941178</v>
      </c>
      <c r="L235" s="31">
        <f t="shared" si="14"/>
        <v>9.7087378640776691E-3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102</v>
      </c>
      <c r="D237" s="8">
        <v>558</v>
      </c>
      <c r="E237" s="8">
        <v>1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5.4705882352941178</v>
      </c>
      <c r="L237" s="31">
        <f t="shared" si="14"/>
        <v>9.7087378640776691E-3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1428</v>
      </c>
      <c r="D242" s="8">
        <v>13891</v>
      </c>
      <c r="E242" s="8">
        <v>12</v>
      </c>
      <c r="F242" s="8">
        <v>56</v>
      </c>
      <c r="G242" s="8">
        <v>2</v>
      </c>
      <c r="H242" s="8">
        <v>548</v>
      </c>
      <c r="I242" s="8">
        <v>1</v>
      </c>
      <c r="J242" s="8">
        <v>0</v>
      </c>
      <c r="K242" s="30">
        <f t="shared" si="13"/>
        <v>9.7275910364145659</v>
      </c>
      <c r="L242" s="31">
        <f t="shared" si="14"/>
        <v>8.3333333333333332E-3</v>
      </c>
      <c r="M242" s="30">
        <f t="shared" si="15"/>
        <v>9.7857142857142865</v>
      </c>
      <c r="N242" s="31">
        <f t="shared" si="16"/>
        <v>1.7543859649122806E-2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85</v>
      </c>
      <c r="D263" s="11">
        <v>945</v>
      </c>
      <c r="E263" s="11"/>
      <c r="F263" s="11"/>
      <c r="G263" s="11"/>
      <c r="H263" s="11"/>
      <c r="I263" s="11"/>
      <c r="J263" s="11"/>
      <c r="K263" s="30">
        <f t="shared" si="13"/>
        <v>11.117647058823529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85</v>
      </c>
      <c r="D265" s="8">
        <v>945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11.117647058823529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85</v>
      </c>
      <c r="D269" s="8">
        <v>945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11.117647058823529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6514</v>
      </c>
      <c r="D270" s="8">
        <v>64213</v>
      </c>
      <c r="E270" s="8">
        <v>94</v>
      </c>
      <c r="F270" s="8">
        <v>1189</v>
      </c>
      <c r="G270" s="8">
        <v>84</v>
      </c>
      <c r="H270" s="8">
        <v>13148</v>
      </c>
      <c r="I270" s="8">
        <v>3</v>
      </c>
      <c r="J270" s="8">
        <v>0</v>
      </c>
      <c r="K270" s="30">
        <f t="shared" si="17"/>
        <v>9.8576911268038074</v>
      </c>
      <c r="L270" s="31">
        <f t="shared" si="18"/>
        <v>1.4225181598062953E-2</v>
      </c>
      <c r="M270" s="30">
        <f t="shared" si="19"/>
        <v>11.058031959629941</v>
      </c>
      <c r="N270" s="31">
        <f t="shared" si="16"/>
        <v>2.5167785234899327E-3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16:35:01&amp;R&amp;8&amp;P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364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365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366</v>
      </c>
      <c r="B12" s="7" t="s">
        <v>367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13</v>
      </c>
      <c r="D16" s="11">
        <v>187</v>
      </c>
      <c r="E16" s="11">
        <v>3</v>
      </c>
      <c r="F16" s="11">
        <v>1</v>
      </c>
      <c r="G16" s="11"/>
      <c r="H16" s="11">
        <v>17</v>
      </c>
      <c r="I16" s="11"/>
      <c r="J16" s="11"/>
      <c r="K16" s="30">
        <f t="shared" si="0"/>
        <v>14.384615384615385</v>
      </c>
      <c r="L16" s="31">
        <f t="shared" si="1"/>
        <v>0.1875</v>
      </c>
      <c r="M16" s="30">
        <f t="shared" si="2"/>
        <v>17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6</v>
      </c>
      <c r="G17" s="11">
        <v>1</v>
      </c>
      <c r="H17" s="11">
        <v>170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28.333333333333332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1</v>
      </c>
      <c r="D18" s="11">
        <v>27</v>
      </c>
      <c r="E18" s="11"/>
      <c r="F18" s="11"/>
      <c r="G18" s="11"/>
      <c r="H18" s="11"/>
      <c r="I18" s="11"/>
      <c r="J18" s="11"/>
      <c r="K18" s="30">
        <f t="shared" si="0"/>
        <v>27</v>
      </c>
      <c r="L18" s="31">
        <f t="shared" si="1"/>
        <v>0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2</v>
      </c>
      <c r="D20" s="11">
        <v>45</v>
      </c>
      <c r="E20" s="11"/>
      <c r="F20" s="11"/>
      <c r="G20" s="11"/>
      <c r="H20" s="11"/>
      <c r="I20" s="11"/>
      <c r="J20" s="11"/>
      <c r="K20" s="30">
        <f t="shared" si="0"/>
        <v>22.5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</v>
      </c>
      <c r="D24" s="11">
        <v>1</v>
      </c>
      <c r="E24" s="11">
        <v>1</v>
      </c>
      <c r="F24" s="11"/>
      <c r="G24" s="11"/>
      <c r="H24" s="11"/>
      <c r="I24" s="11"/>
      <c r="J24" s="11"/>
      <c r="K24" s="30">
        <f t="shared" si="0"/>
        <v>1</v>
      </c>
      <c r="L24" s="31">
        <f t="shared" si="1"/>
        <v>0.5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17</v>
      </c>
      <c r="D36" s="8">
        <v>260</v>
      </c>
      <c r="E36" s="8">
        <v>4</v>
      </c>
      <c r="F36" s="8">
        <v>7</v>
      </c>
      <c r="G36" s="8">
        <v>1</v>
      </c>
      <c r="H36" s="8">
        <v>187</v>
      </c>
      <c r="I36" s="8">
        <v>0</v>
      </c>
      <c r="J36" s="8">
        <v>0</v>
      </c>
      <c r="K36" s="30">
        <f t="shared" si="0"/>
        <v>15.294117647058824</v>
      </c>
      <c r="L36" s="31">
        <f t="shared" si="1"/>
        <v>0.19047619047619047</v>
      </c>
      <c r="M36" s="30">
        <f t="shared" si="2"/>
        <v>26.714285714285715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17</v>
      </c>
      <c r="D80" s="8">
        <v>260</v>
      </c>
      <c r="E80" s="8">
        <v>4</v>
      </c>
      <c r="F80" s="8">
        <v>7</v>
      </c>
      <c r="G80" s="8">
        <v>1</v>
      </c>
      <c r="H80" s="8">
        <v>187</v>
      </c>
      <c r="I80" s="8">
        <v>0</v>
      </c>
      <c r="J80" s="8">
        <v>0</v>
      </c>
      <c r="K80" s="30">
        <f t="shared" si="4"/>
        <v>15.294117647058824</v>
      </c>
      <c r="L80" s="31">
        <f t="shared" si="5"/>
        <v>0.19047619047619047</v>
      </c>
      <c r="M80" s="30">
        <f t="shared" si="6"/>
        <v>26.714285714285715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</v>
      </c>
      <c r="D83" s="11">
        <v>49</v>
      </c>
      <c r="E83" s="11"/>
      <c r="F83" s="11"/>
      <c r="G83" s="11"/>
      <c r="H83" s="11"/>
      <c r="I83" s="11"/>
      <c r="J83" s="11"/>
      <c r="K83" s="30">
        <f t="shared" si="4"/>
        <v>16.333333333333332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</v>
      </c>
      <c r="D86" s="8">
        <v>49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16.333333333333332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13</v>
      </c>
      <c r="D88" s="11">
        <v>136</v>
      </c>
      <c r="E88" s="11">
        <v>2</v>
      </c>
      <c r="F88" s="11"/>
      <c r="G88" s="11"/>
      <c r="H88" s="11"/>
      <c r="I88" s="11"/>
      <c r="J88" s="11"/>
      <c r="K88" s="30">
        <f t="shared" si="4"/>
        <v>10.461538461538462</v>
      </c>
      <c r="L88" s="31">
        <f t="shared" si="5"/>
        <v>0.13333333333333333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13</v>
      </c>
      <c r="D91" s="8">
        <v>136</v>
      </c>
      <c r="E91" s="8">
        <v>2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10.461538461538462</v>
      </c>
      <c r="L91" s="31">
        <f t="shared" si="5"/>
        <v>0.13333333333333333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12</v>
      </c>
      <c r="D101" s="11">
        <v>195</v>
      </c>
      <c r="E101" s="11"/>
      <c r="F101" s="11"/>
      <c r="G101" s="11"/>
      <c r="H101" s="11"/>
      <c r="I101" s="11"/>
      <c r="J101" s="11"/>
      <c r="K101" s="30">
        <f t="shared" si="4"/>
        <v>16.25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12</v>
      </c>
      <c r="D104" s="8">
        <v>195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16.25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</v>
      </c>
      <c r="D106" s="11">
        <v>53</v>
      </c>
      <c r="E106" s="11">
        <v>2</v>
      </c>
      <c r="F106" s="11"/>
      <c r="G106" s="11"/>
      <c r="H106" s="11"/>
      <c r="I106" s="11"/>
      <c r="J106" s="11"/>
      <c r="K106" s="30">
        <f t="shared" si="4"/>
        <v>8.8333333333333339</v>
      </c>
      <c r="L106" s="31">
        <f t="shared" si="5"/>
        <v>0.25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</v>
      </c>
      <c r="D108" s="8">
        <v>53</v>
      </c>
      <c r="E108" s="8">
        <v>2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8.8333333333333339</v>
      </c>
      <c r="L108" s="31">
        <f t="shared" si="5"/>
        <v>0.25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</v>
      </c>
      <c r="D110" s="11">
        <v>116</v>
      </c>
      <c r="E110" s="11"/>
      <c r="F110" s="11">
        <v>1</v>
      </c>
      <c r="G110" s="11"/>
      <c r="H110" s="11">
        <v>13</v>
      </c>
      <c r="I110" s="11"/>
      <c r="J110" s="11"/>
      <c r="K110" s="30">
        <f t="shared" si="4"/>
        <v>14.5</v>
      </c>
      <c r="L110" s="31">
        <f t="shared" si="5"/>
        <v>0</v>
      </c>
      <c r="M110" s="30">
        <f t="shared" si="6"/>
        <v>13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</v>
      </c>
      <c r="D113" s="8">
        <v>116</v>
      </c>
      <c r="E113" s="8">
        <v>0</v>
      </c>
      <c r="F113" s="8">
        <v>1</v>
      </c>
      <c r="G113" s="8">
        <v>0</v>
      </c>
      <c r="H113" s="8">
        <v>13</v>
      </c>
      <c r="I113" s="8">
        <v>0</v>
      </c>
      <c r="J113" s="8">
        <v>0</v>
      </c>
      <c r="K113" s="30">
        <f t="shared" si="4"/>
        <v>14.5</v>
      </c>
      <c r="L113" s="31">
        <f t="shared" si="5"/>
        <v>0</v>
      </c>
      <c r="M113" s="30">
        <f t="shared" si="6"/>
        <v>13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10</v>
      </c>
      <c r="D115" s="11">
        <v>58</v>
      </c>
      <c r="E115" s="11"/>
      <c r="F115" s="11"/>
      <c r="G115" s="11"/>
      <c r="H115" s="11"/>
      <c r="I115" s="11"/>
      <c r="J115" s="11"/>
      <c r="K115" s="30">
        <f t="shared" si="4"/>
        <v>5.8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</v>
      </c>
      <c r="D117" s="11">
        <v>38</v>
      </c>
      <c r="E117" s="11"/>
      <c r="F117" s="11">
        <v>1</v>
      </c>
      <c r="G117" s="11"/>
      <c r="H117" s="11"/>
      <c r="I117" s="11"/>
      <c r="J117" s="11"/>
      <c r="K117" s="30">
        <f t="shared" si="4"/>
        <v>19</v>
      </c>
      <c r="L117" s="31">
        <f t="shared" si="5"/>
        <v>0</v>
      </c>
      <c r="M117" s="30">
        <f t="shared" si="6"/>
        <v>0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12</v>
      </c>
      <c r="D120" s="8">
        <v>96</v>
      </c>
      <c r="E120" s="8">
        <v>0</v>
      </c>
      <c r="F120" s="8">
        <v>1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8</v>
      </c>
      <c r="L120" s="31">
        <f t="shared" si="5"/>
        <v>0</v>
      </c>
      <c r="M120" s="30">
        <f t="shared" si="6"/>
        <v>0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</v>
      </c>
      <c r="D122" s="11">
        <v>43</v>
      </c>
      <c r="E122" s="11"/>
      <c r="F122" s="11"/>
      <c r="G122" s="11"/>
      <c r="H122" s="11"/>
      <c r="I122" s="11"/>
      <c r="J122" s="11"/>
      <c r="K122" s="30">
        <f t="shared" si="4"/>
        <v>8.6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</v>
      </c>
      <c r="D125" s="8">
        <v>43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8.6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18</v>
      </c>
      <c r="E128" s="11"/>
      <c r="F128" s="11"/>
      <c r="G128" s="11"/>
      <c r="H128" s="11"/>
      <c r="I128" s="11"/>
      <c r="J128" s="11"/>
      <c r="K128" s="30">
        <f t="shared" si="4"/>
        <v>9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11</v>
      </c>
      <c r="D129" s="11">
        <v>122</v>
      </c>
      <c r="E129" s="11"/>
      <c r="F129" s="11"/>
      <c r="G129" s="11"/>
      <c r="H129" s="11"/>
      <c r="I129" s="11"/>
      <c r="J129" s="11"/>
      <c r="K129" s="30">
        <f t="shared" si="4"/>
        <v>11.090909090909092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9</v>
      </c>
      <c r="G130" s="11">
        <v>2</v>
      </c>
      <c r="H130" s="11">
        <v>120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13.333333333333334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13</v>
      </c>
      <c r="D137" s="8">
        <v>140</v>
      </c>
      <c r="E137" s="8">
        <v>0</v>
      </c>
      <c r="F137" s="8">
        <v>9</v>
      </c>
      <c r="G137" s="8">
        <v>2</v>
      </c>
      <c r="H137" s="8">
        <v>120</v>
      </c>
      <c r="I137" s="8">
        <v>0</v>
      </c>
      <c r="J137" s="8">
        <v>0</v>
      </c>
      <c r="K137" s="30">
        <f t="shared" si="4"/>
        <v>10.76923076923077</v>
      </c>
      <c r="L137" s="31">
        <f t="shared" si="5"/>
        <v>0</v>
      </c>
      <c r="M137" s="30">
        <f t="shared" si="6"/>
        <v>13.333333333333334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5</v>
      </c>
      <c r="D139" s="11">
        <v>65</v>
      </c>
      <c r="E139" s="11"/>
      <c r="F139" s="11">
        <v>1</v>
      </c>
      <c r="G139" s="11"/>
      <c r="H139" s="11">
        <v>9</v>
      </c>
      <c r="I139" s="11"/>
      <c r="J139" s="11"/>
      <c r="K139" s="30">
        <f t="shared" si="4"/>
        <v>13</v>
      </c>
      <c r="L139" s="31">
        <f t="shared" si="5"/>
        <v>0</v>
      </c>
      <c r="M139" s="30">
        <f t="shared" si="6"/>
        <v>9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5</v>
      </c>
      <c r="D141" s="8">
        <v>65</v>
      </c>
      <c r="E141" s="8">
        <v>0</v>
      </c>
      <c r="F141" s="8">
        <v>1</v>
      </c>
      <c r="G141" s="8">
        <v>0</v>
      </c>
      <c r="H141" s="8">
        <v>9</v>
      </c>
      <c r="I141" s="8">
        <v>0</v>
      </c>
      <c r="J141" s="8">
        <v>0</v>
      </c>
      <c r="K141" s="30">
        <f t="shared" si="9"/>
        <v>13</v>
      </c>
      <c r="L141" s="31">
        <f t="shared" si="10"/>
        <v>0</v>
      </c>
      <c r="M141" s="30">
        <f t="shared" si="11"/>
        <v>9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11</v>
      </c>
      <c r="E143" s="11"/>
      <c r="F143" s="11"/>
      <c r="G143" s="11"/>
      <c r="H143" s="11"/>
      <c r="I143" s="11"/>
      <c r="J143" s="11"/>
      <c r="K143" s="30">
        <f t="shared" si="9"/>
        <v>11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4</v>
      </c>
      <c r="D144" s="11">
        <v>43</v>
      </c>
      <c r="E144" s="11"/>
      <c r="F144" s="11"/>
      <c r="G144" s="11"/>
      <c r="H144" s="11"/>
      <c r="I144" s="11"/>
      <c r="J144" s="11"/>
      <c r="K144" s="30">
        <f t="shared" si="9"/>
        <v>10.75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8</v>
      </c>
      <c r="D145" s="11">
        <v>71</v>
      </c>
      <c r="E145" s="11">
        <v>2</v>
      </c>
      <c r="F145" s="11"/>
      <c r="G145" s="11"/>
      <c r="H145" s="11"/>
      <c r="I145" s="11"/>
      <c r="J145" s="11"/>
      <c r="K145" s="30">
        <f t="shared" si="9"/>
        <v>8.875</v>
      </c>
      <c r="L145" s="31">
        <f t="shared" si="10"/>
        <v>0.2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13</v>
      </c>
      <c r="D148" s="8">
        <v>125</v>
      </c>
      <c r="E148" s="8">
        <v>2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9.615384615384615</v>
      </c>
      <c r="L148" s="31">
        <f t="shared" si="10"/>
        <v>0.13333333333333333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18</v>
      </c>
      <c r="D150" s="11">
        <v>181</v>
      </c>
      <c r="E150" s="11">
        <v>1</v>
      </c>
      <c r="F150" s="11"/>
      <c r="G150" s="11"/>
      <c r="H150" s="11"/>
      <c r="I150" s="11"/>
      <c r="J150" s="11"/>
      <c r="K150" s="30">
        <f t="shared" si="9"/>
        <v>10.055555555555555</v>
      </c>
      <c r="L150" s="31">
        <f t="shared" si="10"/>
        <v>5.2631578947368418E-2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5</v>
      </c>
      <c r="G151" s="11"/>
      <c r="H151" s="11">
        <v>60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12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14</v>
      </c>
      <c r="D152" s="11">
        <v>147</v>
      </c>
      <c r="E152" s="11">
        <v>1</v>
      </c>
      <c r="F152" s="11">
        <v>1</v>
      </c>
      <c r="G152" s="11"/>
      <c r="H152" s="11">
        <v>24</v>
      </c>
      <c r="I152" s="11"/>
      <c r="J152" s="11"/>
      <c r="K152" s="30">
        <f t="shared" si="9"/>
        <v>10.5</v>
      </c>
      <c r="L152" s="31">
        <f t="shared" si="10"/>
        <v>6.6666666666666666E-2</v>
      </c>
      <c r="M152" s="30">
        <f t="shared" si="11"/>
        <v>24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10</v>
      </c>
      <c r="D155" s="11">
        <v>74</v>
      </c>
      <c r="E155" s="11"/>
      <c r="F155" s="11"/>
      <c r="G155" s="11"/>
      <c r="H155" s="11"/>
      <c r="I155" s="11"/>
      <c r="J155" s="11"/>
      <c r="K155" s="30">
        <f t="shared" si="9"/>
        <v>7.4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</v>
      </c>
      <c r="D157" s="11">
        <v>37</v>
      </c>
      <c r="E157" s="11"/>
      <c r="F157" s="11"/>
      <c r="G157" s="11"/>
      <c r="H157" s="11"/>
      <c r="I157" s="11"/>
      <c r="J157" s="11"/>
      <c r="K157" s="30">
        <f t="shared" si="9"/>
        <v>18.5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44</v>
      </c>
      <c r="D171" s="8">
        <v>439</v>
      </c>
      <c r="E171" s="8">
        <v>2</v>
      </c>
      <c r="F171" s="8">
        <v>6</v>
      </c>
      <c r="G171" s="8">
        <v>0</v>
      </c>
      <c r="H171" s="8">
        <v>84</v>
      </c>
      <c r="I171" s="8">
        <v>0</v>
      </c>
      <c r="J171" s="8">
        <v>0</v>
      </c>
      <c r="K171" s="30">
        <f t="shared" si="9"/>
        <v>9.9772727272727266</v>
      </c>
      <c r="L171" s="31">
        <f t="shared" si="10"/>
        <v>4.3478260869565216E-2</v>
      </c>
      <c r="M171" s="30">
        <f t="shared" si="11"/>
        <v>14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</v>
      </c>
      <c r="D173" s="11">
        <v>28</v>
      </c>
      <c r="E173" s="11"/>
      <c r="F173" s="11"/>
      <c r="G173" s="11"/>
      <c r="H173" s="11"/>
      <c r="I173" s="11"/>
      <c r="J173" s="11"/>
      <c r="K173" s="30">
        <f t="shared" si="9"/>
        <v>14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</v>
      </c>
      <c r="D175" s="8">
        <v>28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14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</v>
      </c>
      <c r="D177" s="11">
        <v>47</v>
      </c>
      <c r="E177" s="11"/>
      <c r="F177" s="11"/>
      <c r="G177" s="11"/>
      <c r="H177" s="11"/>
      <c r="I177" s="11"/>
      <c r="J177" s="11"/>
      <c r="K177" s="30">
        <f t="shared" si="9"/>
        <v>15.666666666666666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</v>
      </c>
      <c r="D180" s="8">
        <v>47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15.666666666666666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5</v>
      </c>
      <c r="D183" s="11">
        <v>50</v>
      </c>
      <c r="E183" s="11">
        <v>1</v>
      </c>
      <c r="F183" s="11"/>
      <c r="G183" s="11"/>
      <c r="H183" s="11"/>
      <c r="I183" s="11"/>
      <c r="J183" s="11"/>
      <c r="K183" s="30">
        <f t="shared" si="9"/>
        <v>10</v>
      </c>
      <c r="L183" s="31">
        <f t="shared" si="10"/>
        <v>0.16666666666666666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5</v>
      </c>
      <c r="D187" s="8">
        <v>50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</v>
      </c>
      <c r="L187" s="31">
        <f t="shared" si="10"/>
        <v>0.16666666666666666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144</v>
      </c>
      <c r="D188" s="8">
        <v>1582</v>
      </c>
      <c r="E188" s="8">
        <v>9</v>
      </c>
      <c r="F188" s="8">
        <v>18</v>
      </c>
      <c r="G188" s="8">
        <v>2</v>
      </c>
      <c r="H188" s="8">
        <v>226</v>
      </c>
      <c r="I188" s="8">
        <v>0</v>
      </c>
      <c r="J188" s="8">
        <v>0</v>
      </c>
      <c r="K188" s="30">
        <f t="shared" si="9"/>
        <v>10.986111111111111</v>
      </c>
      <c r="L188" s="31">
        <f t="shared" si="10"/>
        <v>5.8823529411764705E-2</v>
      </c>
      <c r="M188" s="30">
        <f t="shared" si="11"/>
        <v>12.555555555555555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27</v>
      </c>
      <c r="E191" s="11"/>
      <c r="F191" s="11"/>
      <c r="G191" s="11"/>
      <c r="H191" s="11"/>
      <c r="I191" s="11"/>
      <c r="J191" s="11"/>
      <c r="K191" s="30">
        <f t="shared" si="9"/>
        <v>13.5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</v>
      </c>
      <c r="D192" s="11">
        <v>51</v>
      </c>
      <c r="E192" s="11"/>
      <c r="F192" s="11"/>
      <c r="G192" s="11"/>
      <c r="H192" s="11"/>
      <c r="I192" s="11"/>
      <c r="J192" s="11"/>
      <c r="K192" s="30">
        <f t="shared" si="9"/>
        <v>12.75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31</v>
      </c>
      <c r="E193" s="11"/>
      <c r="F193" s="11"/>
      <c r="G193" s="11"/>
      <c r="H193" s="11"/>
      <c r="I193" s="11"/>
      <c r="J193" s="11"/>
      <c r="K193" s="30">
        <f t="shared" si="9"/>
        <v>10.333333333333334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9</v>
      </c>
      <c r="D196" s="8">
        <v>109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12.111111111111111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</v>
      </c>
      <c r="D198" s="11">
        <v>7</v>
      </c>
      <c r="E198" s="11"/>
      <c r="F198" s="11"/>
      <c r="G198" s="11"/>
      <c r="H198" s="11"/>
      <c r="I198" s="11"/>
      <c r="J198" s="11"/>
      <c r="K198" s="30">
        <f t="shared" si="9"/>
        <v>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</v>
      </c>
      <c r="D200" s="8">
        <v>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7</v>
      </c>
      <c r="D202" s="11">
        <v>61</v>
      </c>
      <c r="E202" s="11"/>
      <c r="F202" s="11"/>
      <c r="G202" s="11"/>
      <c r="H202" s="11"/>
      <c r="I202" s="11"/>
      <c r="J202" s="11"/>
      <c r="K202" s="30">
        <f t="shared" si="9"/>
        <v>8.7142857142857135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10</v>
      </c>
      <c r="D203" s="11">
        <v>102</v>
      </c>
      <c r="E203" s="11"/>
      <c r="F203" s="11"/>
      <c r="G203" s="11"/>
      <c r="H203" s="11"/>
      <c r="I203" s="11"/>
      <c r="J203" s="11"/>
      <c r="K203" s="30">
        <f t="shared" si="9"/>
        <v>10.199999999999999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17</v>
      </c>
      <c r="D206" s="8">
        <v>163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9.5882352941176467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17</v>
      </c>
      <c r="E208" s="11"/>
      <c r="F208" s="11"/>
      <c r="G208" s="11"/>
      <c r="H208" s="11"/>
      <c r="I208" s="11"/>
      <c r="J208" s="11"/>
      <c r="K208" s="30">
        <f t="shared" si="13"/>
        <v>17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</v>
      </c>
      <c r="D221" s="11">
        <v>11</v>
      </c>
      <c r="E221" s="11"/>
      <c r="F221" s="11"/>
      <c r="G221" s="11"/>
      <c r="H221" s="11"/>
      <c r="I221" s="11"/>
      <c r="J221" s="11"/>
      <c r="K221" s="30">
        <f t="shared" si="13"/>
        <v>11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23</v>
      </c>
      <c r="D222" s="11">
        <v>227</v>
      </c>
      <c r="E222" s="11">
        <v>1</v>
      </c>
      <c r="F222" s="11"/>
      <c r="G222" s="11"/>
      <c r="H222" s="11"/>
      <c r="I222" s="11"/>
      <c r="J222" s="11"/>
      <c r="K222" s="30">
        <f t="shared" si="13"/>
        <v>9.8695652173913047</v>
      </c>
      <c r="L222" s="31">
        <f t="shared" si="14"/>
        <v>4.1666666666666664E-2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24</v>
      </c>
      <c r="D225" s="8">
        <v>238</v>
      </c>
      <c r="E225" s="8">
        <v>1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9.9166666666666661</v>
      </c>
      <c r="L225" s="31">
        <f t="shared" si="14"/>
        <v>0.04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</v>
      </c>
      <c r="D227" s="11">
        <v>21</v>
      </c>
      <c r="E227" s="11"/>
      <c r="F227" s="11"/>
      <c r="G227" s="11"/>
      <c r="H227" s="11"/>
      <c r="I227" s="11"/>
      <c r="J227" s="11"/>
      <c r="K227" s="30">
        <f t="shared" si="13"/>
        <v>10.5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</v>
      </c>
      <c r="D229" s="8">
        <v>21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12</v>
      </c>
      <c r="E231" s="11"/>
      <c r="F231" s="11"/>
      <c r="G231" s="11"/>
      <c r="H231" s="11"/>
      <c r="I231" s="11"/>
      <c r="J231" s="11"/>
      <c r="K231" s="30">
        <f t="shared" si="13"/>
        <v>12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</v>
      </c>
      <c r="D235" s="11">
        <v>22</v>
      </c>
      <c r="E235" s="11"/>
      <c r="F235" s="11"/>
      <c r="G235" s="11"/>
      <c r="H235" s="11"/>
      <c r="I235" s="11"/>
      <c r="J235" s="11"/>
      <c r="K235" s="30">
        <f t="shared" si="13"/>
        <v>7.333333333333333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</v>
      </c>
      <c r="D237" s="8">
        <v>22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7.333333333333333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58</v>
      </c>
      <c r="D242" s="8">
        <v>589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10.155172413793103</v>
      </c>
      <c r="L242" s="31">
        <f t="shared" si="14"/>
        <v>1.6949152542372881E-2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27</v>
      </c>
      <c r="E263" s="11"/>
      <c r="F263" s="11"/>
      <c r="G263" s="11"/>
      <c r="H263" s="11"/>
      <c r="I263" s="11"/>
      <c r="J263" s="11"/>
      <c r="K263" s="30">
        <f t="shared" si="13"/>
        <v>9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27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9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27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9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222</v>
      </c>
      <c r="D270" s="8">
        <v>2458</v>
      </c>
      <c r="E270" s="8">
        <v>14</v>
      </c>
      <c r="F270" s="8">
        <v>25</v>
      </c>
      <c r="G270" s="8">
        <v>3</v>
      </c>
      <c r="H270" s="8">
        <v>413</v>
      </c>
      <c r="I270" s="8">
        <v>0</v>
      </c>
      <c r="J270" s="8">
        <v>0</v>
      </c>
      <c r="K270" s="30">
        <f t="shared" si="17"/>
        <v>11.072072072072071</v>
      </c>
      <c r="L270" s="31">
        <f t="shared" si="18"/>
        <v>5.9322033898305086E-2</v>
      </c>
      <c r="M270" s="30">
        <f t="shared" si="19"/>
        <v>16.52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16:35:02&amp;R&amp;8&amp;P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368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369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370</v>
      </c>
      <c r="B12" s="7" t="s">
        <v>371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</v>
      </c>
      <c r="D16" s="11">
        <v>38</v>
      </c>
      <c r="E16" s="11"/>
      <c r="F16" s="11"/>
      <c r="G16" s="11"/>
      <c r="H16" s="11"/>
      <c r="I16" s="11"/>
      <c r="J16" s="11"/>
      <c r="K16" s="30">
        <f t="shared" si="0"/>
        <v>12.666666666666666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</v>
      </c>
      <c r="D36" s="8">
        <v>38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12.666666666666666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</v>
      </c>
      <c r="D80" s="8">
        <v>38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12.666666666666666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</v>
      </c>
      <c r="D83" s="11">
        <v>12</v>
      </c>
      <c r="E83" s="11"/>
      <c r="F83" s="11"/>
      <c r="G83" s="11"/>
      <c r="H83" s="11"/>
      <c r="I83" s="11"/>
      <c r="J83" s="11"/>
      <c r="K83" s="30">
        <f t="shared" si="4"/>
        <v>6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</v>
      </c>
      <c r="D86" s="8">
        <v>12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6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</v>
      </c>
      <c r="D115" s="11">
        <v>30</v>
      </c>
      <c r="E115" s="11"/>
      <c r="F115" s="11"/>
      <c r="G115" s="11"/>
      <c r="H115" s="11"/>
      <c r="I115" s="11"/>
      <c r="J115" s="11"/>
      <c r="K115" s="30">
        <f t="shared" si="4"/>
        <v>10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</v>
      </c>
      <c r="D120" s="8">
        <v>30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10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</v>
      </c>
      <c r="D129" s="11">
        <v>27</v>
      </c>
      <c r="E129" s="11"/>
      <c r="F129" s="11"/>
      <c r="G129" s="11"/>
      <c r="H129" s="11"/>
      <c r="I129" s="11"/>
      <c r="J129" s="11"/>
      <c r="K129" s="30">
        <f t="shared" si="4"/>
        <v>9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</v>
      </c>
      <c r="D137" s="8">
        <v>27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9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</v>
      </c>
      <c r="D139" s="11">
        <v>12</v>
      </c>
      <c r="E139" s="11"/>
      <c r="F139" s="11"/>
      <c r="G139" s="11"/>
      <c r="H139" s="11"/>
      <c r="I139" s="11"/>
      <c r="J139" s="11"/>
      <c r="K139" s="30">
        <f t="shared" si="4"/>
        <v>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</v>
      </c>
      <c r="D141" s="8">
        <v>12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8</v>
      </c>
      <c r="D145" s="11">
        <v>71</v>
      </c>
      <c r="E145" s="11"/>
      <c r="F145" s="11"/>
      <c r="G145" s="11"/>
      <c r="H145" s="11"/>
      <c r="I145" s="11"/>
      <c r="J145" s="11"/>
      <c r="K145" s="30">
        <f t="shared" si="9"/>
        <v>8.875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</v>
      </c>
      <c r="D148" s="8">
        <v>71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8.875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</v>
      </c>
      <c r="D152" s="11">
        <v>62</v>
      </c>
      <c r="E152" s="11"/>
      <c r="F152" s="11"/>
      <c r="G152" s="11"/>
      <c r="H152" s="11"/>
      <c r="I152" s="11"/>
      <c r="J152" s="11"/>
      <c r="K152" s="30">
        <f t="shared" si="9"/>
        <v>10.333333333333334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7</v>
      </c>
      <c r="D155" s="11">
        <v>61</v>
      </c>
      <c r="E155" s="11"/>
      <c r="F155" s="11"/>
      <c r="G155" s="11"/>
      <c r="H155" s="11"/>
      <c r="I155" s="11"/>
      <c r="J155" s="11"/>
      <c r="K155" s="30">
        <f t="shared" si="9"/>
        <v>8.7142857142857135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13</v>
      </c>
      <c r="D171" s="8">
        <v>123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9.4615384615384617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8</v>
      </c>
      <c r="E183" s="11"/>
      <c r="F183" s="11"/>
      <c r="G183" s="11"/>
      <c r="H183" s="11"/>
      <c r="I183" s="11"/>
      <c r="J183" s="11"/>
      <c r="K183" s="30">
        <f t="shared" si="9"/>
        <v>8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8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8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32</v>
      </c>
      <c r="D188" s="8">
        <v>283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8.84375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28</v>
      </c>
      <c r="E191" s="11"/>
      <c r="F191" s="11"/>
      <c r="G191" s="11"/>
      <c r="H191" s="11"/>
      <c r="I191" s="11"/>
      <c r="J191" s="11"/>
      <c r="K191" s="30">
        <f t="shared" si="9"/>
        <v>14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</v>
      </c>
      <c r="D196" s="8">
        <v>28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14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</v>
      </c>
      <c r="D198" s="11">
        <v>8</v>
      </c>
      <c r="E198" s="11"/>
      <c r="F198" s="11"/>
      <c r="G198" s="11"/>
      <c r="H198" s="11"/>
      <c r="I198" s="11"/>
      <c r="J198" s="11"/>
      <c r="K198" s="30">
        <f t="shared" si="9"/>
        <v>8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</v>
      </c>
      <c r="D200" s="8">
        <v>8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7</v>
      </c>
      <c r="D202" s="11">
        <v>49</v>
      </c>
      <c r="E202" s="11"/>
      <c r="F202" s="11"/>
      <c r="G202" s="11"/>
      <c r="H202" s="11"/>
      <c r="I202" s="11"/>
      <c r="J202" s="11"/>
      <c r="K202" s="30">
        <f t="shared" si="9"/>
        <v>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7</v>
      </c>
      <c r="D206" s="8">
        <v>49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7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</v>
      </c>
      <c r="D242" s="8">
        <v>85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8.5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5</v>
      </c>
      <c r="D263" s="11">
        <v>54</v>
      </c>
      <c r="E263" s="11"/>
      <c r="F263" s="11"/>
      <c r="G263" s="11"/>
      <c r="H263" s="11"/>
      <c r="I263" s="11"/>
      <c r="J263" s="11"/>
      <c r="K263" s="30">
        <f t="shared" si="13"/>
        <v>10.8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5</v>
      </c>
      <c r="D265" s="8">
        <v>54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10.8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5</v>
      </c>
      <c r="D269" s="8">
        <v>54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10.8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50</v>
      </c>
      <c r="D270" s="8">
        <v>460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9.1999999999999993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16:35:04&amp;R&amp;8&amp;P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372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373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374</v>
      </c>
      <c r="B12" s="7" t="s">
        <v>375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13</v>
      </c>
      <c r="D16" s="11">
        <v>173</v>
      </c>
      <c r="E16" s="11"/>
      <c r="F16" s="11"/>
      <c r="G16" s="11"/>
      <c r="H16" s="11"/>
      <c r="I16" s="11"/>
      <c r="J16" s="11"/>
      <c r="K16" s="30">
        <f t="shared" si="0"/>
        <v>13.307692307692308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</v>
      </c>
      <c r="D36" s="8">
        <v>173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13.307692307692308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13</v>
      </c>
      <c r="D80" s="8">
        <v>173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13.307692307692308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</v>
      </c>
      <c r="D83" s="11">
        <v>83</v>
      </c>
      <c r="E83" s="11"/>
      <c r="F83" s="11"/>
      <c r="G83" s="11"/>
      <c r="H83" s="11"/>
      <c r="I83" s="11"/>
      <c r="J83" s="11"/>
      <c r="K83" s="30">
        <f t="shared" si="4"/>
        <v>13.833333333333334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</v>
      </c>
      <c r="D86" s="8">
        <v>83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13.833333333333334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</v>
      </c>
      <c r="D101" s="11">
        <v>82</v>
      </c>
      <c r="E101" s="11"/>
      <c r="F101" s="11"/>
      <c r="G101" s="11"/>
      <c r="H101" s="11"/>
      <c r="I101" s="11"/>
      <c r="J101" s="11"/>
      <c r="K101" s="30">
        <f t="shared" si="4"/>
        <v>13.666666666666666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</v>
      </c>
      <c r="D104" s="8">
        <v>82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13.666666666666666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9</v>
      </c>
      <c r="E106" s="11"/>
      <c r="F106" s="11"/>
      <c r="G106" s="11"/>
      <c r="H106" s="11"/>
      <c r="I106" s="11"/>
      <c r="J106" s="11"/>
      <c r="K106" s="30">
        <f t="shared" si="4"/>
        <v>9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9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9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9</v>
      </c>
      <c r="D110" s="11">
        <v>17</v>
      </c>
      <c r="E110" s="11"/>
      <c r="F110" s="11"/>
      <c r="G110" s="11"/>
      <c r="H110" s="11"/>
      <c r="I110" s="11"/>
      <c r="J110" s="11"/>
      <c r="K110" s="30">
        <f t="shared" si="4"/>
        <v>1.8888888888888888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9</v>
      </c>
      <c r="D113" s="8">
        <v>17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1.8888888888888888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16</v>
      </c>
      <c r="D122" s="11">
        <v>143</v>
      </c>
      <c r="E122" s="11"/>
      <c r="F122" s="11"/>
      <c r="G122" s="11"/>
      <c r="H122" s="11"/>
      <c r="I122" s="11"/>
      <c r="J122" s="11"/>
      <c r="K122" s="30">
        <f t="shared" si="4"/>
        <v>8.9375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16</v>
      </c>
      <c r="D125" s="8">
        <v>143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8.9375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28</v>
      </c>
      <c r="D128" s="11">
        <v>294</v>
      </c>
      <c r="E128" s="11"/>
      <c r="F128" s="11"/>
      <c r="G128" s="11"/>
      <c r="H128" s="11"/>
      <c r="I128" s="11"/>
      <c r="J128" s="11"/>
      <c r="K128" s="30">
        <f t="shared" si="4"/>
        <v>10.5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33</v>
      </c>
      <c r="D129" s="11">
        <v>421</v>
      </c>
      <c r="E129" s="11"/>
      <c r="F129" s="11"/>
      <c r="G129" s="11"/>
      <c r="H129" s="11"/>
      <c r="I129" s="11"/>
      <c r="J129" s="11"/>
      <c r="K129" s="30">
        <f t="shared" si="4"/>
        <v>12.757575757575758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61</v>
      </c>
      <c r="D137" s="8">
        <v>715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11.721311475409836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</v>
      </c>
      <c r="D139" s="11">
        <v>67</v>
      </c>
      <c r="E139" s="11"/>
      <c r="F139" s="11"/>
      <c r="G139" s="11"/>
      <c r="H139" s="11"/>
      <c r="I139" s="11"/>
      <c r="J139" s="11"/>
      <c r="K139" s="30">
        <f t="shared" si="4"/>
        <v>11.166666666666666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</v>
      </c>
      <c r="D141" s="8">
        <v>67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11.166666666666666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7</v>
      </c>
      <c r="D150" s="11">
        <v>80</v>
      </c>
      <c r="E150" s="11"/>
      <c r="F150" s="11"/>
      <c r="G150" s="11"/>
      <c r="H150" s="11"/>
      <c r="I150" s="11"/>
      <c r="J150" s="11"/>
      <c r="K150" s="30">
        <f t="shared" si="9"/>
        <v>11.428571428571429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28</v>
      </c>
      <c r="D152" s="11">
        <v>225</v>
      </c>
      <c r="E152" s="11"/>
      <c r="F152" s="11"/>
      <c r="G152" s="11"/>
      <c r="H152" s="11"/>
      <c r="I152" s="11"/>
      <c r="J152" s="11"/>
      <c r="K152" s="30">
        <f t="shared" si="9"/>
        <v>8.0357142857142865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</v>
      </c>
      <c r="D155" s="11">
        <v>29</v>
      </c>
      <c r="E155" s="11"/>
      <c r="F155" s="11"/>
      <c r="G155" s="11"/>
      <c r="H155" s="11"/>
      <c r="I155" s="11"/>
      <c r="J155" s="11"/>
      <c r="K155" s="30">
        <f t="shared" si="9"/>
        <v>9.6666666666666661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38</v>
      </c>
      <c r="D171" s="8">
        <v>334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8.7894736842105257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71</v>
      </c>
      <c r="D173" s="11">
        <v>147</v>
      </c>
      <c r="E173" s="11"/>
      <c r="F173" s="11"/>
      <c r="G173" s="11"/>
      <c r="H173" s="11"/>
      <c r="I173" s="11"/>
      <c r="J173" s="11"/>
      <c r="K173" s="30">
        <f t="shared" si="9"/>
        <v>2.0704225352112675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71</v>
      </c>
      <c r="D175" s="8">
        <v>147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2.0704225352112675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18</v>
      </c>
      <c r="D177" s="11">
        <v>87</v>
      </c>
      <c r="E177" s="11"/>
      <c r="F177" s="11"/>
      <c r="G177" s="11"/>
      <c r="H177" s="11"/>
      <c r="I177" s="11"/>
      <c r="J177" s="11"/>
      <c r="K177" s="30">
        <f t="shared" si="9"/>
        <v>4.833333333333333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18</v>
      </c>
      <c r="D180" s="8">
        <v>87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4.833333333333333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16</v>
      </c>
      <c r="D183" s="11">
        <v>181</v>
      </c>
      <c r="E183" s="11"/>
      <c r="F183" s="11"/>
      <c r="G183" s="11"/>
      <c r="H183" s="11"/>
      <c r="I183" s="11"/>
      <c r="J183" s="11"/>
      <c r="K183" s="30">
        <f t="shared" si="9"/>
        <v>11.3125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16</v>
      </c>
      <c r="D187" s="8">
        <v>181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11.3125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248</v>
      </c>
      <c r="D188" s="8">
        <v>1865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7.520161290322581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5</v>
      </c>
      <c r="D191" s="11">
        <v>55</v>
      </c>
      <c r="E191" s="11"/>
      <c r="F191" s="11"/>
      <c r="G191" s="11"/>
      <c r="H191" s="11"/>
      <c r="I191" s="11"/>
      <c r="J191" s="11"/>
      <c r="K191" s="30">
        <f t="shared" si="9"/>
        <v>11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</v>
      </c>
      <c r="D192" s="11">
        <v>54</v>
      </c>
      <c r="E192" s="11"/>
      <c r="F192" s="11"/>
      <c r="G192" s="11"/>
      <c r="H192" s="11"/>
      <c r="I192" s="11"/>
      <c r="J192" s="11"/>
      <c r="K192" s="30">
        <f t="shared" si="9"/>
        <v>13.5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29</v>
      </c>
      <c r="E193" s="11"/>
      <c r="F193" s="11"/>
      <c r="G193" s="11"/>
      <c r="H193" s="11"/>
      <c r="I193" s="11"/>
      <c r="J193" s="11"/>
      <c r="K193" s="30">
        <f t="shared" si="9"/>
        <v>9.6666666666666661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12</v>
      </c>
      <c r="D196" s="8">
        <v>138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8</v>
      </c>
      <c r="D198" s="11">
        <v>63</v>
      </c>
      <c r="E198" s="11"/>
      <c r="F198" s="11"/>
      <c r="G198" s="11"/>
      <c r="H198" s="11"/>
      <c r="I198" s="11"/>
      <c r="J198" s="11"/>
      <c r="K198" s="30">
        <f t="shared" si="9"/>
        <v>7.875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8</v>
      </c>
      <c r="D200" s="8">
        <v>63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7.875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6</v>
      </c>
      <c r="D202" s="11">
        <v>57</v>
      </c>
      <c r="E202" s="11"/>
      <c r="F202" s="11"/>
      <c r="G202" s="11"/>
      <c r="H202" s="11"/>
      <c r="I202" s="11"/>
      <c r="J202" s="11"/>
      <c r="K202" s="30">
        <f t="shared" si="9"/>
        <v>9.5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</v>
      </c>
      <c r="D203" s="11">
        <v>48</v>
      </c>
      <c r="E203" s="11"/>
      <c r="F203" s="11"/>
      <c r="G203" s="11"/>
      <c r="H203" s="11"/>
      <c r="I203" s="11"/>
      <c r="J203" s="11"/>
      <c r="K203" s="30">
        <f t="shared" si="9"/>
        <v>12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10</v>
      </c>
      <c r="D206" s="8">
        <v>105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9</v>
      </c>
      <c r="E222" s="11"/>
      <c r="F222" s="11"/>
      <c r="G222" s="11"/>
      <c r="H222" s="11"/>
      <c r="I222" s="11"/>
      <c r="J222" s="11"/>
      <c r="K222" s="30">
        <f t="shared" si="13"/>
        <v>9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</v>
      </c>
      <c r="D225" s="8">
        <v>9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49</v>
      </c>
      <c r="E227" s="11"/>
      <c r="F227" s="11"/>
      <c r="G227" s="11"/>
      <c r="H227" s="11"/>
      <c r="I227" s="11"/>
      <c r="J227" s="11"/>
      <c r="K227" s="30">
        <f t="shared" si="13"/>
        <v>16.333333333333332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49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16.333333333333332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34</v>
      </c>
      <c r="D242" s="8">
        <v>364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10.705882352941176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11</v>
      </c>
      <c r="D263" s="11">
        <v>125</v>
      </c>
      <c r="E263" s="11"/>
      <c r="F263" s="11"/>
      <c r="G263" s="11"/>
      <c r="H263" s="11"/>
      <c r="I263" s="11"/>
      <c r="J263" s="11"/>
      <c r="K263" s="30">
        <f t="shared" si="13"/>
        <v>11.363636363636363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11</v>
      </c>
      <c r="D265" s="8">
        <v>125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11.363636363636363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11</v>
      </c>
      <c r="D269" s="8">
        <v>125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11.363636363636363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306</v>
      </c>
      <c r="D270" s="8">
        <v>2527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8.2581699346405237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16:35:05&amp;R&amp;8&amp;P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376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377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378</v>
      </c>
      <c r="B12" s="7" t="s">
        <v>379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1186</v>
      </c>
      <c r="D16" s="11">
        <v>9351</v>
      </c>
      <c r="E16" s="11"/>
      <c r="F16" s="11"/>
      <c r="G16" s="11"/>
      <c r="H16" s="11"/>
      <c r="I16" s="11"/>
      <c r="J16" s="11"/>
      <c r="K16" s="30">
        <f t="shared" si="0"/>
        <v>7.8844856661045535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4</v>
      </c>
      <c r="G17" s="11">
        <v>2</v>
      </c>
      <c r="H17" s="11">
        <v>24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6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15</v>
      </c>
      <c r="E20" s="11"/>
      <c r="F20" s="11"/>
      <c r="G20" s="11"/>
      <c r="H20" s="11"/>
      <c r="I20" s="11"/>
      <c r="J20" s="11"/>
      <c r="K20" s="30">
        <f t="shared" si="0"/>
        <v>15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1187</v>
      </c>
      <c r="D36" s="8">
        <v>9366</v>
      </c>
      <c r="E36" s="8">
        <v>0</v>
      </c>
      <c r="F36" s="8">
        <v>4</v>
      </c>
      <c r="G36" s="8">
        <v>2</v>
      </c>
      <c r="H36" s="8">
        <v>24</v>
      </c>
      <c r="I36" s="8">
        <v>0</v>
      </c>
      <c r="J36" s="8">
        <v>0</v>
      </c>
      <c r="K36" s="30">
        <f t="shared" si="0"/>
        <v>7.8904802021903961</v>
      </c>
      <c r="L36" s="31">
        <f t="shared" si="1"/>
        <v>0</v>
      </c>
      <c r="M36" s="30">
        <f t="shared" si="2"/>
        <v>6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1187</v>
      </c>
      <c r="D80" s="8">
        <v>9366</v>
      </c>
      <c r="E80" s="8">
        <v>0</v>
      </c>
      <c r="F80" s="8">
        <v>4</v>
      </c>
      <c r="G80" s="8">
        <v>2</v>
      </c>
      <c r="H80" s="8">
        <v>24</v>
      </c>
      <c r="I80" s="8">
        <v>0</v>
      </c>
      <c r="J80" s="8">
        <v>0</v>
      </c>
      <c r="K80" s="30">
        <f t="shared" si="4"/>
        <v>7.8904802021903961</v>
      </c>
      <c r="L80" s="31">
        <f t="shared" si="5"/>
        <v>0</v>
      </c>
      <c r="M80" s="30">
        <f t="shared" si="6"/>
        <v>6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</v>
      </c>
      <c r="D115" s="11">
        <v>9</v>
      </c>
      <c r="E115" s="11"/>
      <c r="F115" s="11"/>
      <c r="G115" s="11"/>
      <c r="H115" s="11"/>
      <c r="I115" s="11"/>
      <c r="J115" s="11"/>
      <c r="K115" s="30">
        <f t="shared" si="4"/>
        <v>4.5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759</v>
      </c>
      <c r="D116" s="11">
        <v>5313</v>
      </c>
      <c r="E116" s="11"/>
      <c r="F116" s="11">
        <v>35</v>
      </c>
      <c r="G116" s="11"/>
      <c r="H116" s="11">
        <v>41</v>
      </c>
      <c r="I116" s="11"/>
      <c r="J116" s="11"/>
      <c r="K116" s="30">
        <f t="shared" si="4"/>
        <v>7</v>
      </c>
      <c r="L116" s="31">
        <f t="shared" si="5"/>
        <v>0</v>
      </c>
      <c r="M116" s="30">
        <f t="shared" si="6"/>
        <v>1.1714285714285715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761</v>
      </c>
      <c r="D120" s="8">
        <v>5322</v>
      </c>
      <c r="E120" s="8">
        <v>0</v>
      </c>
      <c r="F120" s="8">
        <v>35</v>
      </c>
      <c r="G120" s="8">
        <v>0</v>
      </c>
      <c r="H120" s="8">
        <v>41</v>
      </c>
      <c r="I120" s="8">
        <v>0</v>
      </c>
      <c r="J120" s="8">
        <v>0</v>
      </c>
      <c r="K120" s="30">
        <f t="shared" si="4"/>
        <v>6.9934296977660972</v>
      </c>
      <c r="L120" s="31">
        <f t="shared" si="5"/>
        <v>0</v>
      </c>
      <c r="M120" s="30">
        <f t="shared" si="6"/>
        <v>1.1714285714285715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271</v>
      </c>
      <c r="D122" s="11">
        <v>2542</v>
      </c>
      <c r="E122" s="11"/>
      <c r="F122" s="11">
        <v>20</v>
      </c>
      <c r="G122" s="11"/>
      <c r="H122" s="11">
        <v>89</v>
      </c>
      <c r="I122" s="11"/>
      <c r="J122" s="11"/>
      <c r="K122" s="30">
        <f t="shared" si="4"/>
        <v>9.3800738007380069</v>
      </c>
      <c r="L122" s="31">
        <f t="shared" si="5"/>
        <v>0</v>
      </c>
      <c r="M122" s="30">
        <f t="shared" si="6"/>
        <v>4.45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271</v>
      </c>
      <c r="D125" s="8">
        <v>2542</v>
      </c>
      <c r="E125" s="8">
        <v>0</v>
      </c>
      <c r="F125" s="8">
        <v>20</v>
      </c>
      <c r="G125" s="8">
        <v>0</v>
      </c>
      <c r="H125" s="8">
        <v>89</v>
      </c>
      <c r="I125" s="8">
        <v>0</v>
      </c>
      <c r="J125" s="8">
        <v>0</v>
      </c>
      <c r="K125" s="30">
        <f t="shared" si="4"/>
        <v>9.3800738007380069</v>
      </c>
      <c r="L125" s="31">
        <f t="shared" si="5"/>
        <v>0</v>
      </c>
      <c r="M125" s="30">
        <f t="shared" si="6"/>
        <v>4.45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</v>
      </c>
      <c r="D127" s="11">
        <v>2</v>
      </c>
      <c r="E127" s="11"/>
      <c r="F127" s="11"/>
      <c r="G127" s="11"/>
      <c r="H127" s="11"/>
      <c r="I127" s="11"/>
      <c r="J127" s="11"/>
      <c r="K127" s="30">
        <f t="shared" si="4"/>
        <v>2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1231</v>
      </c>
      <c r="D128" s="11">
        <v>6878</v>
      </c>
      <c r="E128" s="11"/>
      <c r="F128" s="11">
        <v>5</v>
      </c>
      <c r="G128" s="11"/>
      <c r="H128" s="11">
        <v>22</v>
      </c>
      <c r="I128" s="11"/>
      <c r="J128" s="11"/>
      <c r="K128" s="30">
        <f t="shared" si="4"/>
        <v>5.5873273761169777</v>
      </c>
      <c r="L128" s="31">
        <f t="shared" si="5"/>
        <v>0</v>
      </c>
      <c r="M128" s="30">
        <f t="shared" si="6"/>
        <v>4.4000000000000004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1232</v>
      </c>
      <c r="D137" s="8">
        <v>6880</v>
      </c>
      <c r="E137" s="8">
        <v>0</v>
      </c>
      <c r="F137" s="8">
        <v>5</v>
      </c>
      <c r="G137" s="8">
        <v>0</v>
      </c>
      <c r="H137" s="8">
        <v>22</v>
      </c>
      <c r="I137" s="8">
        <v>0</v>
      </c>
      <c r="J137" s="8">
        <v>0</v>
      </c>
      <c r="K137" s="30">
        <f t="shared" si="4"/>
        <v>5.5844155844155843</v>
      </c>
      <c r="L137" s="31">
        <f t="shared" si="5"/>
        <v>0</v>
      </c>
      <c r="M137" s="30">
        <f t="shared" si="6"/>
        <v>4.4000000000000004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309</v>
      </c>
      <c r="D145" s="11">
        <v>2603</v>
      </c>
      <c r="E145" s="11"/>
      <c r="F145" s="11">
        <v>6</v>
      </c>
      <c r="G145" s="11"/>
      <c r="H145" s="11">
        <v>34</v>
      </c>
      <c r="I145" s="11"/>
      <c r="J145" s="11"/>
      <c r="K145" s="30">
        <f t="shared" si="9"/>
        <v>8.4239482200647249</v>
      </c>
      <c r="L145" s="31">
        <f t="shared" si="10"/>
        <v>0</v>
      </c>
      <c r="M145" s="30">
        <f t="shared" si="11"/>
        <v>5.666666666666667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309</v>
      </c>
      <c r="D148" s="8">
        <v>2603</v>
      </c>
      <c r="E148" s="8">
        <v>0</v>
      </c>
      <c r="F148" s="8">
        <v>6</v>
      </c>
      <c r="G148" s="8">
        <v>0</v>
      </c>
      <c r="H148" s="8">
        <v>34</v>
      </c>
      <c r="I148" s="8">
        <v>0</v>
      </c>
      <c r="J148" s="8">
        <v>0</v>
      </c>
      <c r="K148" s="30">
        <f t="shared" si="9"/>
        <v>8.4239482200647249</v>
      </c>
      <c r="L148" s="31">
        <f t="shared" si="10"/>
        <v>0</v>
      </c>
      <c r="M148" s="30">
        <f t="shared" si="11"/>
        <v>5.666666666666667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768</v>
      </c>
      <c r="D150" s="11">
        <v>5410</v>
      </c>
      <c r="E150" s="11"/>
      <c r="F150" s="11"/>
      <c r="G150" s="11"/>
      <c r="H150" s="11"/>
      <c r="I150" s="11"/>
      <c r="J150" s="11"/>
      <c r="K150" s="30">
        <f t="shared" si="9"/>
        <v>7.044270833333333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380</v>
      </c>
      <c r="G151" s="11">
        <v>72</v>
      </c>
      <c r="H151" s="11">
        <v>2856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7.5157894736842108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768</v>
      </c>
      <c r="D171" s="8">
        <v>5410</v>
      </c>
      <c r="E171" s="8">
        <v>0</v>
      </c>
      <c r="F171" s="8">
        <v>380</v>
      </c>
      <c r="G171" s="8">
        <v>72</v>
      </c>
      <c r="H171" s="8">
        <v>2856</v>
      </c>
      <c r="I171" s="8">
        <v>0</v>
      </c>
      <c r="J171" s="8">
        <v>0</v>
      </c>
      <c r="K171" s="30">
        <f t="shared" si="9"/>
        <v>7.044270833333333</v>
      </c>
      <c r="L171" s="31">
        <f t="shared" si="10"/>
        <v>0</v>
      </c>
      <c r="M171" s="30">
        <f t="shared" si="11"/>
        <v>7.5157894736842108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30</v>
      </c>
      <c r="E177" s="11"/>
      <c r="F177" s="11">
        <v>1</v>
      </c>
      <c r="G177" s="11"/>
      <c r="H177" s="11">
        <v>7</v>
      </c>
      <c r="I177" s="11"/>
      <c r="J177" s="11"/>
      <c r="K177" s="30">
        <f t="shared" si="9"/>
        <v>15</v>
      </c>
      <c r="L177" s="31">
        <f t="shared" si="10"/>
        <v>0</v>
      </c>
      <c r="M177" s="30">
        <f t="shared" si="11"/>
        <v>7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30</v>
      </c>
      <c r="E180" s="8">
        <v>0</v>
      </c>
      <c r="F180" s="8">
        <v>1</v>
      </c>
      <c r="G180" s="8">
        <v>0</v>
      </c>
      <c r="H180" s="8">
        <v>7</v>
      </c>
      <c r="I180" s="8">
        <v>0</v>
      </c>
      <c r="J180" s="8">
        <v>0</v>
      </c>
      <c r="K180" s="30">
        <f t="shared" si="9"/>
        <v>15</v>
      </c>
      <c r="L180" s="31">
        <f t="shared" si="10"/>
        <v>0</v>
      </c>
      <c r="M180" s="30">
        <f t="shared" si="11"/>
        <v>7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809</v>
      </c>
      <c r="D183" s="11">
        <v>4075</v>
      </c>
      <c r="E183" s="11"/>
      <c r="F183" s="11">
        <v>1</v>
      </c>
      <c r="G183" s="11"/>
      <c r="H183" s="11">
        <v>7</v>
      </c>
      <c r="I183" s="11"/>
      <c r="J183" s="11"/>
      <c r="K183" s="30">
        <f t="shared" si="9"/>
        <v>5.0370828182941905</v>
      </c>
      <c r="L183" s="31">
        <f t="shared" si="10"/>
        <v>0</v>
      </c>
      <c r="M183" s="30">
        <f t="shared" si="11"/>
        <v>7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809</v>
      </c>
      <c r="D187" s="8">
        <v>4075</v>
      </c>
      <c r="E187" s="8">
        <v>0</v>
      </c>
      <c r="F187" s="8">
        <v>1</v>
      </c>
      <c r="G187" s="8">
        <v>0</v>
      </c>
      <c r="H187" s="8">
        <v>7</v>
      </c>
      <c r="I187" s="8">
        <v>0</v>
      </c>
      <c r="J187" s="8">
        <v>0</v>
      </c>
      <c r="K187" s="30">
        <f t="shared" si="9"/>
        <v>5.0370828182941905</v>
      </c>
      <c r="L187" s="31">
        <f t="shared" si="10"/>
        <v>0</v>
      </c>
      <c r="M187" s="30">
        <f t="shared" si="11"/>
        <v>7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4152</v>
      </c>
      <c r="D188" s="8">
        <v>26862</v>
      </c>
      <c r="E188" s="8">
        <v>0</v>
      </c>
      <c r="F188" s="8">
        <v>448</v>
      </c>
      <c r="G188" s="8">
        <v>72</v>
      </c>
      <c r="H188" s="8">
        <v>3056</v>
      </c>
      <c r="I188" s="8">
        <v>0</v>
      </c>
      <c r="J188" s="8">
        <v>0</v>
      </c>
      <c r="K188" s="30">
        <f t="shared" si="9"/>
        <v>6.4696531791907512</v>
      </c>
      <c r="L188" s="31">
        <f t="shared" si="10"/>
        <v>0</v>
      </c>
      <c r="M188" s="30">
        <f t="shared" si="11"/>
        <v>6.8214285714285712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91</v>
      </c>
      <c r="D203" s="11">
        <v>992</v>
      </c>
      <c r="E203" s="11"/>
      <c r="F203" s="11">
        <v>1</v>
      </c>
      <c r="G203" s="11"/>
      <c r="H203" s="11">
        <v>11</v>
      </c>
      <c r="I203" s="11"/>
      <c r="J203" s="11"/>
      <c r="K203" s="30">
        <f t="shared" si="9"/>
        <v>10.901098901098901</v>
      </c>
      <c r="L203" s="31">
        <f t="shared" si="10"/>
        <v>0</v>
      </c>
      <c r="M203" s="30">
        <f t="shared" si="11"/>
        <v>11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91</v>
      </c>
      <c r="D206" s="8">
        <v>992</v>
      </c>
      <c r="E206" s="8">
        <v>0</v>
      </c>
      <c r="F206" s="8">
        <v>1</v>
      </c>
      <c r="G206" s="8">
        <v>0</v>
      </c>
      <c r="H206" s="8">
        <v>11</v>
      </c>
      <c r="I206" s="8">
        <v>0</v>
      </c>
      <c r="J206" s="8">
        <v>0</v>
      </c>
      <c r="K206" s="30">
        <f t="shared" si="13"/>
        <v>10.901098901098901</v>
      </c>
      <c r="L206" s="31">
        <f t="shared" si="14"/>
        <v>0</v>
      </c>
      <c r="M206" s="30">
        <f t="shared" si="15"/>
        <v>11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91</v>
      </c>
      <c r="D242" s="8">
        <v>992</v>
      </c>
      <c r="E242" s="8">
        <v>0</v>
      </c>
      <c r="F242" s="8">
        <v>1</v>
      </c>
      <c r="G242" s="8">
        <v>0</v>
      </c>
      <c r="H242" s="8">
        <v>11</v>
      </c>
      <c r="I242" s="8">
        <v>0</v>
      </c>
      <c r="J242" s="8">
        <v>0</v>
      </c>
      <c r="K242" s="30">
        <f t="shared" si="13"/>
        <v>10.901098901098901</v>
      </c>
      <c r="L242" s="31">
        <f t="shared" si="14"/>
        <v>0</v>
      </c>
      <c r="M242" s="30">
        <f t="shared" si="15"/>
        <v>11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5430</v>
      </c>
      <c r="D270" s="8">
        <v>37220</v>
      </c>
      <c r="E270" s="8">
        <v>0</v>
      </c>
      <c r="F270" s="8">
        <v>453</v>
      </c>
      <c r="G270" s="8">
        <v>74</v>
      </c>
      <c r="H270" s="8">
        <v>3091</v>
      </c>
      <c r="I270" s="8">
        <v>0</v>
      </c>
      <c r="J270" s="8">
        <v>0</v>
      </c>
      <c r="K270" s="30">
        <f t="shared" si="17"/>
        <v>6.8545119705340696</v>
      </c>
      <c r="L270" s="31">
        <f t="shared" si="18"/>
        <v>0</v>
      </c>
      <c r="M270" s="30">
        <f t="shared" si="19"/>
        <v>6.8233995584988962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16:35:07&amp;R&amp;8&amp;P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380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381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382</v>
      </c>
      <c r="B12" s="7" t="s">
        <v>383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210</v>
      </c>
      <c r="D16" s="11">
        <v>1897</v>
      </c>
      <c r="E16" s="11"/>
      <c r="F16" s="11">
        <v>33</v>
      </c>
      <c r="G16" s="11">
        <v>1</v>
      </c>
      <c r="H16" s="11">
        <v>273</v>
      </c>
      <c r="I16" s="11"/>
      <c r="J16" s="11"/>
      <c r="K16" s="30">
        <f t="shared" si="0"/>
        <v>9.0333333333333332</v>
      </c>
      <c r="L16" s="31">
        <f t="shared" si="1"/>
        <v>0</v>
      </c>
      <c r="M16" s="30">
        <f t="shared" si="2"/>
        <v>8.2727272727272734</v>
      </c>
      <c r="N16" s="31">
        <f t="shared" si="3"/>
        <v>0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8</v>
      </c>
      <c r="G17" s="11">
        <v>3</v>
      </c>
      <c r="H17" s="11">
        <v>70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8.75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9</v>
      </c>
      <c r="D20" s="11">
        <v>128</v>
      </c>
      <c r="E20" s="11"/>
      <c r="F20" s="11"/>
      <c r="G20" s="11"/>
      <c r="H20" s="11"/>
      <c r="I20" s="11"/>
      <c r="J20" s="11"/>
      <c r="K20" s="30">
        <f t="shared" si="0"/>
        <v>14.222222222222221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219</v>
      </c>
      <c r="D36" s="8">
        <v>2025</v>
      </c>
      <c r="E36" s="8">
        <v>0</v>
      </c>
      <c r="F36" s="8">
        <v>41</v>
      </c>
      <c r="G36" s="8">
        <v>4</v>
      </c>
      <c r="H36" s="8">
        <v>343</v>
      </c>
      <c r="I36" s="8">
        <v>0</v>
      </c>
      <c r="J36" s="8">
        <v>0</v>
      </c>
      <c r="K36" s="30">
        <f t="shared" si="0"/>
        <v>9.2465753424657535</v>
      </c>
      <c r="L36" s="31">
        <f t="shared" si="1"/>
        <v>0</v>
      </c>
      <c r="M36" s="30">
        <f t="shared" si="2"/>
        <v>8.3658536585365848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219</v>
      </c>
      <c r="D80" s="8">
        <v>2025</v>
      </c>
      <c r="E80" s="8">
        <v>0</v>
      </c>
      <c r="F80" s="8">
        <v>41</v>
      </c>
      <c r="G80" s="8">
        <v>4</v>
      </c>
      <c r="H80" s="8">
        <v>343</v>
      </c>
      <c r="I80" s="8">
        <v>0</v>
      </c>
      <c r="J80" s="8">
        <v>0</v>
      </c>
      <c r="K80" s="30">
        <f t="shared" si="4"/>
        <v>9.2465753424657535</v>
      </c>
      <c r="L80" s="31">
        <f t="shared" si="5"/>
        <v>0</v>
      </c>
      <c r="M80" s="30">
        <f t="shared" si="6"/>
        <v>8.3658536585365848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26</v>
      </c>
      <c r="D88" s="11">
        <v>223</v>
      </c>
      <c r="E88" s="11"/>
      <c r="F88" s="11">
        <v>10</v>
      </c>
      <c r="G88" s="11">
        <v>1</v>
      </c>
      <c r="H88" s="11">
        <v>88</v>
      </c>
      <c r="I88" s="11"/>
      <c r="J88" s="11"/>
      <c r="K88" s="30">
        <f t="shared" si="4"/>
        <v>8.5769230769230766</v>
      </c>
      <c r="L88" s="31">
        <f t="shared" si="5"/>
        <v>0</v>
      </c>
      <c r="M88" s="30">
        <f t="shared" si="6"/>
        <v>8.8000000000000007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26</v>
      </c>
      <c r="D91" s="8">
        <v>223</v>
      </c>
      <c r="E91" s="8">
        <v>0</v>
      </c>
      <c r="F91" s="8">
        <v>10</v>
      </c>
      <c r="G91" s="8">
        <v>1</v>
      </c>
      <c r="H91" s="8">
        <v>88</v>
      </c>
      <c r="I91" s="8">
        <v>0</v>
      </c>
      <c r="J91" s="8">
        <v>0</v>
      </c>
      <c r="K91" s="30">
        <f t="shared" si="4"/>
        <v>8.5769230769230766</v>
      </c>
      <c r="L91" s="31">
        <f t="shared" si="5"/>
        <v>0</v>
      </c>
      <c r="M91" s="30">
        <f t="shared" si="6"/>
        <v>8.8000000000000007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9</v>
      </c>
      <c r="D101" s="11">
        <v>92</v>
      </c>
      <c r="E101" s="11"/>
      <c r="F101" s="11">
        <v>1</v>
      </c>
      <c r="G101" s="11"/>
      <c r="H101" s="11">
        <v>17</v>
      </c>
      <c r="I101" s="11"/>
      <c r="J101" s="11"/>
      <c r="K101" s="30">
        <f t="shared" si="4"/>
        <v>10.222222222222221</v>
      </c>
      <c r="L101" s="31">
        <f t="shared" si="5"/>
        <v>0</v>
      </c>
      <c r="M101" s="30">
        <f t="shared" si="6"/>
        <v>17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9</v>
      </c>
      <c r="D104" s="8">
        <v>92</v>
      </c>
      <c r="E104" s="8">
        <v>0</v>
      </c>
      <c r="F104" s="8">
        <v>1</v>
      </c>
      <c r="G104" s="8">
        <v>0</v>
      </c>
      <c r="H104" s="8">
        <v>17</v>
      </c>
      <c r="I104" s="8">
        <v>0</v>
      </c>
      <c r="J104" s="8">
        <v>0</v>
      </c>
      <c r="K104" s="30">
        <f t="shared" si="4"/>
        <v>10.222222222222221</v>
      </c>
      <c r="L104" s="31">
        <f t="shared" si="5"/>
        <v>0</v>
      </c>
      <c r="M104" s="30">
        <f t="shared" si="6"/>
        <v>17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111</v>
      </c>
      <c r="D106" s="11">
        <v>935</v>
      </c>
      <c r="E106" s="11"/>
      <c r="F106" s="11">
        <v>99</v>
      </c>
      <c r="G106" s="11"/>
      <c r="H106" s="11">
        <v>785</v>
      </c>
      <c r="I106" s="11"/>
      <c r="J106" s="11"/>
      <c r="K106" s="30">
        <f t="shared" si="4"/>
        <v>8.423423423423424</v>
      </c>
      <c r="L106" s="31">
        <f t="shared" si="5"/>
        <v>0</v>
      </c>
      <c r="M106" s="30">
        <f t="shared" si="6"/>
        <v>7.9292929292929291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111</v>
      </c>
      <c r="D108" s="8">
        <v>935</v>
      </c>
      <c r="E108" s="8">
        <v>0</v>
      </c>
      <c r="F108" s="8">
        <v>99</v>
      </c>
      <c r="G108" s="8">
        <v>0</v>
      </c>
      <c r="H108" s="8">
        <v>785</v>
      </c>
      <c r="I108" s="8">
        <v>0</v>
      </c>
      <c r="J108" s="8">
        <v>0</v>
      </c>
      <c r="K108" s="30">
        <f t="shared" si="4"/>
        <v>8.423423423423424</v>
      </c>
      <c r="L108" s="31">
        <f t="shared" si="5"/>
        <v>0</v>
      </c>
      <c r="M108" s="30">
        <f t="shared" si="6"/>
        <v>7.9292929292929291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</v>
      </c>
      <c r="D110" s="11">
        <v>29</v>
      </c>
      <c r="E110" s="11"/>
      <c r="F110" s="11">
        <v>29</v>
      </c>
      <c r="G110" s="11"/>
      <c r="H110" s="11">
        <v>334</v>
      </c>
      <c r="I110" s="11"/>
      <c r="J110" s="11"/>
      <c r="K110" s="30">
        <f t="shared" si="4"/>
        <v>9.6666666666666661</v>
      </c>
      <c r="L110" s="31">
        <f t="shared" si="5"/>
        <v>0</v>
      </c>
      <c r="M110" s="30">
        <f t="shared" si="6"/>
        <v>11.517241379310345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</v>
      </c>
      <c r="D113" s="8">
        <v>29</v>
      </c>
      <c r="E113" s="8">
        <v>0</v>
      </c>
      <c r="F113" s="8">
        <v>29</v>
      </c>
      <c r="G113" s="8">
        <v>0</v>
      </c>
      <c r="H113" s="8">
        <v>334</v>
      </c>
      <c r="I113" s="8">
        <v>0</v>
      </c>
      <c r="J113" s="8">
        <v>0</v>
      </c>
      <c r="K113" s="30">
        <f t="shared" si="4"/>
        <v>9.6666666666666661</v>
      </c>
      <c r="L113" s="31">
        <f t="shared" si="5"/>
        <v>0</v>
      </c>
      <c r="M113" s="30">
        <f t="shared" si="6"/>
        <v>11.517241379310345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</v>
      </c>
      <c r="D115" s="11">
        <v>1</v>
      </c>
      <c r="E115" s="11"/>
      <c r="F115" s="11"/>
      <c r="G115" s="11"/>
      <c r="H115" s="11"/>
      <c r="I115" s="11"/>
      <c r="J115" s="11"/>
      <c r="K115" s="30">
        <f t="shared" si="4"/>
        <v>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66</v>
      </c>
      <c r="D116" s="11">
        <v>536</v>
      </c>
      <c r="E116" s="11"/>
      <c r="F116" s="11">
        <v>19</v>
      </c>
      <c r="G116" s="11"/>
      <c r="H116" s="11">
        <v>177</v>
      </c>
      <c r="I116" s="11"/>
      <c r="J116" s="11"/>
      <c r="K116" s="30">
        <f t="shared" si="4"/>
        <v>8.1212121212121211</v>
      </c>
      <c r="L116" s="31">
        <f t="shared" si="5"/>
        <v>0</v>
      </c>
      <c r="M116" s="30">
        <f t="shared" si="6"/>
        <v>9.3157894736842106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1</v>
      </c>
      <c r="G117" s="11"/>
      <c r="H117" s="11">
        <v>7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7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67</v>
      </c>
      <c r="D120" s="8">
        <v>537</v>
      </c>
      <c r="E120" s="8">
        <v>0</v>
      </c>
      <c r="F120" s="8">
        <v>20</v>
      </c>
      <c r="G120" s="8">
        <v>0</v>
      </c>
      <c r="H120" s="8">
        <v>184</v>
      </c>
      <c r="I120" s="8">
        <v>0</v>
      </c>
      <c r="J120" s="8">
        <v>0</v>
      </c>
      <c r="K120" s="30">
        <f t="shared" si="4"/>
        <v>8.0149253731343286</v>
      </c>
      <c r="L120" s="31">
        <f t="shared" si="5"/>
        <v>0</v>
      </c>
      <c r="M120" s="30">
        <f t="shared" si="6"/>
        <v>9.1999999999999993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98</v>
      </c>
      <c r="D122" s="11">
        <v>873</v>
      </c>
      <c r="E122" s="11"/>
      <c r="F122" s="11">
        <v>22</v>
      </c>
      <c r="G122" s="11"/>
      <c r="H122" s="11">
        <v>181</v>
      </c>
      <c r="I122" s="11"/>
      <c r="J122" s="11"/>
      <c r="K122" s="30">
        <f t="shared" si="4"/>
        <v>8.908163265306122</v>
      </c>
      <c r="L122" s="31">
        <f t="shared" si="5"/>
        <v>0</v>
      </c>
      <c r="M122" s="30">
        <f t="shared" si="6"/>
        <v>8.2272727272727266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98</v>
      </c>
      <c r="D125" s="8">
        <v>873</v>
      </c>
      <c r="E125" s="8">
        <v>0</v>
      </c>
      <c r="F125" s="8">
        <v>22</v>
      </c>
      <c r="G125" s="8">
        <v>0</v>
      </c>
      <c r="H125" s="8">
        <v>181</v>
      </c>
      <c r="I125" s="8">
        <v>0</v>
      </c>
      <c r="J125" s="8">
        <v>0</v>
      </c>
      <c r="K125" s="30">
        <f t="shared" si="4"/>
        <v>8.908163265306122</v>
      </c>
      <c r="L125" s="31">
        <f t="shared" si="5"/>
        <v>0</v>
      </c>
      <c r="M125" s="30">
        <f t="shared" si="6"/>
        <v>8.2272727272727266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153</v>
      </c>
      <c r="D129" s="11">
        <v>1910</v>
      </c>
      <c r="E129" s="11"/>
      <c r="F129" s="11">
        <v>7</v>
      </c>
      <c r="G129" s="11"/>
      <c r="H129" s="11">
        <v>61</v>
      </c>
      <c r="I129" s="11"/>
      <c r="J129" s="11"/>
      <c r="K129" s="30">
        <f t="shared" si="4"/>
        <v>12.483660130718954</v>
      </c>
      <c r="L129" s="31">
        <f t="shared" si="5"/>
        <v>0</v>
      </c>
      <c r="M129" s="30">
        <f t="shared" si="6"/>
        <v>8.7142857142857135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</v>
      </c>
      <c r="G130" s="11"/>
      <c r="H130" s="11">
        <v>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4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153</v>
      </c>
      <c r="D137" s="8">
        <v>1910</v>
      </c>
      <c r="E137" s="8">
        <v>0</v>
      </c>
      <c r="F137" s="8">
        <v>9</v>
      </c>
      <c r="G137" s="8">
        <v>0</v>
      </c>
      <c r="H137" s="8">
        <v>69</v>
      </c>
      <c r="I137" s="8">
        <v>0</v>
      </c>
      <c r="J137" s="8">
        <v>0</v>
      </c>
      <c r="K137" s="30">
        <f t="shared" si="4"/>
        <v>12.483660130718954</v>
      </c>
      <c r="L137" s="31">
        <f t="shared" si="5"/>
        <v>0</v>
      </c>
      <c r="M137" s="30">
        <f t="shared" si="6"/>
        <v>7.666666666666667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>
        <v>1</v>
      </c>
      <c r="G145" s="11"/>
      <c r="H145" s="11">
        <v>10</v>
      </c>
      <c r="I145" s="11"/>
      <c r="J145" s="11"/>
      <c r="K145" s="30" t="e">
        <f t="shared" si="9"/>
        <v>#DIV/0!</v>
      </c>
      <c r="L145" s="31" t="e">
        <f t="shared" si="10"/>
        <v>#DIV/0!</v>
      </c>
      <c r="M145" s="30">
        <f t="shared" si="11"/>
        <v>10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1</v>
      </c>
      <c r="G148" s="8">
        <v>0</v>
      </c>
      <c r="H148" s="8">
        <v>10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>
        <f t="shared" si="11"/>
        <v>10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228</v>
      </c>
      <c r="D150" s="11">
        <v>1860</v>
      </c>
      <c r="E150" s="11"/>
      <c r="F150" s="11">
        <v>80</v>
      </c>
      <c r="G150" s="11"/>
      <c r="H150" s="11">
        <v>392</v>
      </c>
      <c r="I150" s="11"/>
      <c r="J150" s="11"/>
      <c r="K150" s="30">
        <f t="shared" si="9"/>
        <v>8.1578947368421044</v>
      </c>
      <c r="L150" s="31">
        <f t="shared" si="10"/>
        <v>0</v>
      </c>
      <c r="M150" s="30">
        <f t="shared" si="11"/>
        <v>4.9000000000000004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199</v>
      </c>
      <c r="D152" s="11">
        <v>1811</v>
      </c>
      <c r="E152" s="11"/>
      <c r="F152" s="11">
        <v>28</v>
      </c>
      <c r="G152" s="11"/>
      <c r="H152" s="11">
        <v>215</v>
      </c>
      <c r="I152" s="11"/>
      <c r="J152" s="11"/>
      <c r="K152" s="30">
        <f t="shared" si="9"/>
        <v>9.1005025125628141</v>
      </c>
      <c r="L152" s="31">
        <f t="shared" si="10"/>
        <v>0</v>
      </c>
      <c r="M152" s="30">
        <f t="shared" si="11"/>
        <v>7.6785714285714288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18</v>
      </c>
      <c r="D155" s="11">
        <v>155</v>
      </c>
      <c r="E155" s="11"/>
      <c r="F155" s="11"/>
      <c r="G155" s="11"/>
      <c r="H155" s="11"/>
      <c r="I155" s="11"/>
      <c r="J155" s="11"/>
      <c r="K155" s="30">
        <f t="shared" si="9"/>
        <v>8.6111111111111107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445</v>
      </c>
      <c r="D171" s="8">
        <v>3826</v>
      </c>
      <c r="E171" s="8">
        <v>0</v>
      </c>
      <c r="F171" s="8">
        <v>108</v>
      </c>
      <c r="G171" s="8">
        <v>0</v>
      </c>
      <c r="H171" s="8">
        <v>607</v>
      </c>
      <c r="I171" s="8">
        <v>0</v>
      </c>
      <c r="J171" s="8">
        <v>0</v>
      </c>
      <c r="K171" s="30">
        <f t="shared" si="9"/>
        <v>8.5977528089887638</v>
      </c>
      <c r="L171" s="31">
        <f t="shared" si="10"/>
        <v>0</v>
      </c>
      <c r="M171" s="30">
        <f t="shared" si="11"/>
        <v>5.6203703703703702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40</v>
      </c>
      <c r="D177" s="11">
        <v>365</v>
      </c>
      <c r="E177" s="11"/>
      <c r="F177" s="11">
        <v>4</v>
      </c>
      <c r="G177" s="11"/>
      <c r="H177" s="11">
        <v>27</v>
      </c>
      <c r="I177" s="11"/>
      <c r="J177" s="11"/>
      <c r="K177" s="30">
        <f t="shared" si="9"/>
        <v>9.125</v>
      </c>
      <c r="L177" s="31">
        <f t="shared" si="10"/>
        <v>0</v>
      </c>
      <c r="M177" s="30">
        <f t="shared" si="11"/>
        <v>6.75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40</v>
      </c>
      <c r="D180" s="8">
        <v>365</v>
      </c>
      <c r="E180" s="8">
        <v>0</v>
      </c>
      <c r="F180" s="8">
        <v>4</v>
      </c>
      <c r="G180" s="8">
        <v>0</v>
      </c>
      <c r="H180" s="8">
        <v>27</v>
      </c>
      <c r="I180" s="8">
        <v>0</v>
      </c>
      <c r="J180" s="8">
        <v>0</v>
      </c>
      <c r="K180" s="30">
        <f t="shared" si="9"/>
        <v>9.125</v>
      </c>
      <c r="L180" s="31">
        <f t="shared" si="10"/>
        <v>0</v>
      </c>
      <c r="M180" s="30">
        <f t="shared" si="11"/>
        <v>6.75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152</v>
      </c>
      <c r="D182" s="11">
        <v>1411</v>
      </c>
      <c r="E182" s="11"/>
      <c r="F182" s="11">
        <v>80</v>
      </c>
      <c r="G182" s="11"/>
      <c r="H182" s="11">
        <v>734</v>
      </c>
      <c r="I182" s="11"/>
      <c r="J182" s="11"/>
      <c r="K182" s="30">
        <f t="shared" si="9"/>
        <v>9.2828947368421044</v>
      </c>
      <c r="L182" s="31">
        <f t="shared" si="10"/>
        <v>0</v>
      </c>
      <c r="M182" s="30">
        <f t="shared" si="11"/>
        <v>9.1750000000000007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152</v>
      </c>
      <c r="D187" s="8">
        <v>1411</v>
      </c>
      <c r="E187" s="8">
        <v>0</v>
      </c>
      <c r="F187" s="8">
        <v>80</v>
      </c>
      <c r="G187" s="8">
        <v>0</v>
      </c>
      <c r="H187" s="8">
        <v>734</v>
      </c>
      <c r="I187" s="8">
        <v>0</v>
      </c>
      <c r="J187" s="8">
        <v>0</v>
      </c>
      <c r="K187" s="30">
        <f t="shared" si="9"/>
        <v>9.2828947368421044</v>
      </c>
      <c r="L187" s="31">
        <f t="shared" si="10"/>
        <v>0</v>
      </c>
      <c r="M187" s="30">
        <f t="shared" si="11"/>
        <v>9.1750000000000007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1104</v>
      </c>
      <c r="D188" s="8">
        <v>10201</v>
      </c>
      <c r="E188" s="8">
        <v>0</v>
      </c>
      <c r="F188" s="8">
        <v>383</v>
      </c>
      <c r="G188" s="8">
        <v>1</v>
      </c>
      <c r="H188" s="8">
        <v>3036</v>
      </c>
      <c r="I188" s="8">
        <v>0</v>
      </c>
      <c r="J188" s="8">
        <v>0</v>
      </c>
      <c r="K188" s="30">
        <f t="shared" si="9"/>
        <v>9.2400362318840585</v>
      </c>
      <c r="L188" s="31">
        <f t="shared" si="10"/>
        <v>0</v>
      </c>
      <c r="M188" s="30">
        <f t="shared" si="11"/>
        <v>7.926892950391645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23</v>
      </c>
      <c r="E192" s="11"/>
      <c r="F192" s="11"/>
      <c r="G192" s="11"/>
      <c r="H192" s="11"/>
      <c r="I192" s="11"/>
      <c r="J192" s="11"/>
      <c r="K192" s="30">
        <f t="shared" si="9"/>
        <v>11.5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</v>
      </c>
      <c r="D196" s="8">
        <v>23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149</v>
      </c>
      <c r="D203" s="11">
        <v>1352</v>
      </c>
      <c r="E203" s="11"/>
      <c r="F203" s="11">
        <v>48</v>
      </c>
      <c r="G203" s="11">
        <v>1</v>
      </c>
      <c r="H203" s="11">
        <v>406</v>
      </c>
      <c r="I203" s="11"/>
      <c r="J203" s="11"/>
      <c r="K203" s="30">
        <f t="shared" si="9"/>
        <v>9.0738255033557049</v>
      </c>
      <c r="L203" s="31">
        <f t="shared" si="10"/>
        <v>0</v>
      </c>
      <c r="M203" s="30">
        <f t="shared" si="11"/>
        <v>8.4583333333333339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149</v>
      </c>
      <c r="D206" s="8">
        <v>1352</v>
      </c>
      <c r="E206" s="8">
        <v>0</v>
      </c>
      <c r="F206" s="8">
        <v>48</v>
      </c>
      <c r="G206" s="8">
        <v>1</v>
      </c>
      <c r="H206" s="8">
        <v>406</v>
      </c>
      <c r="I206" s="8">
        <v>0</v>
      </c>
      <c r="J206" s="8">
        <v>0</v>
      </c>
      <c r="K206" s="30">
        <f t="shared" si="13"/>
        <v>9.0738255033557049</v>
      </c>
      <c r="L206" s="31">
        <f t="shared" si="14"/>
        <v>0</v>
      </c>
      <c r="M206" s="30">
        <f t="shared" si="15"/>
        <v>8.4583333333333339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>
        <v>2</v>
      </c>
      <c r="G208" s="11"/>
      <c r="H208" s="11">
        <v>36</v>
      </c>
      <c r="I208" s="11"/>
      <c r="J208" s="11"/>
      <c r="K208" s="30" t="e">
        <f t="shared" si="13"/>
        <v>#DIV/0!</v>
      </c>
      <c r="L208" s="31" t="e">
        <f t="shared" si="14"/>
        <v>#DIV/0!</v>
      </c>
      <c r="M208" s="30">
        <f t="shared" si="15"/>
        <v>18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2</v>
      </c>
      <c r="G210" s="8">
        <v>0</v>
      </c>
      <c r="H210" s="8">
        <v>36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>
        <f t="shared" si="15"/>
        <v>18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>
        <v>1</v>
      </c>
      <c r="G221" s="11"/>
      <c r="H221" s="11">
        <v>10</v>
      </c>
      <c r="I221" s="11"/>
      <c r="J221" s="11"/>
      <c r="K221" s="30" t="e">
        <f t="shared" si="13"/>
        <v>#DIV/0!</v>
      </c>
      <c r="L221" s="31" t="e">
        <f t="shared" si="14"/>
        <v>#DIV/0!</v>
      </c>
      <c r="M221" s="30">
        <f t="shared" si="15"/>
        <v>10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55</v>
      </c>
      <c r="D222" s="11">
        <v>476</v>
      </c>
      <c r="E222" s="11"/>
      <c r="F222" s="11">
        <v>31</v>
      </c>
      <c r="G222" s="11">
        <v>2</v>
      </c>
      <c r="H222" s="11">
        <v>245</v>
      </c>
      <c r="I222" s="11"/>
      <c r="J222" s="11"/>
      <c r="K222" s="30">
        <f t="shared" si="13"/>
        <v>8.6545454545454543</v>
      </c>
      <c r="L222" s="31">
        <f t="shared" si="14"/>
        <v>0</v>
      </c>
      <c r="M222" s="30">
        <f t="shared" si="15"/>
        <v>7.903225806451613</v>
      </c>
      <c r="N222" s="31">
        <f t="shared" si="12"/>
        <v>0</v>
      </c>
      <c r="O222" s="31">
        <f t="shared" si="12"/>
        <v>0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55</v>
      </c>
      <c r="D225" s="8">
        <v>476</v>
      </c>
      <c r="E225" s="8">
        <v>0</v>
      </c>
      <c r="F225" s="8">
        <v>32</v>
      </c>
      <c r="G225" s="8">
        <v>2</v>
      </c>
      <c r="H225" s="8">
        <v>255</v>
      </c>
      <c r="I225" s="8">
        <v>0</v>
      </c>
      <c r="J225" s="8">
        <v>0</v>
      </c>
      <c r="K225" s="30">
        <f t="shared" si="13"/>
        <v>8.6545454545454543</v>
      </c>
      <c r="L225" s="31">
        <f t="shared" si="14"/>
        <v>0</v>
      </c>
      <c r="M225" s="30">
        <f t="shared" si="15"/>
        <v>7.96875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>
        <v>7</v>
      </c>
      <c r="G227" s="11"/>
      <c r="H227" s="11">
        <v>74</v>
      </c>
      <c r="I227" s="11"/>
      <c r="J227" s="11"/>
      <c r="K227" s="30" t="e">
        <f t="shared" si="13"/>
        <v>#DIV/0!</v>
      </c>
      <c r="L227" s="31" t="e">
        <f t="shared" si="14"/>
        <v>#DIV/0!</v>
      </c>
      <c r="M227" s="30">
        <f t="shared" si="15"/>
        <v>10.571428571428571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7</v>
      </c>
      <c r="G229" s="8">
        <v>0</v>
      </c>
      <c r="H229" s="8">
        <v>74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>
        <f t="shared" si="15"/>
        <v>10.571428571428571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206</v>
      </c>
      <c r="D242" s="8">
        <v>1851</v>
      </c>
      <c r="E242" s="8">
        <v>0</v>
      </c>
      <c r="F242" s="8">
        <v>89</v>
      </c>
      <c r="G242" s="8">
        <v>3</v>
      </c>
      <c r="H242" s="8">
        <v>771</v>
      </c>
      <c r="I242" s="8">
        <v>0</v>
      </c>
      <c r="J242" s="8">
        <v>0</v>
      </c>
      <c r="K242" s="30">
        <f t="shared" si="13"/>
        <v>8.9854368932038842</v>
      </c>
      <c r="L242" s="31">
        <f t="shared" si="14"/>
        <v>0</v>
      </c>
      <c r="M242" s="30">
        <f t="shared" si="15"/>
        <v>8.6629213483146064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10</v>
      </c>
      <c r="E263" s="11"/>
      <c r="F263" s="11"/>
      <c r="G263" s="11"/>
      <c r="H263" s="11"/>
      <c r="I263" s="11"/>
      <c r="J263" s="11"/>
      <c r="K263" s="30">
        <f t="shared" si="13"/>
        <v>10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10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10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1530</v>
      </c>
      <c r="D270" s="8">
        <v>14087</v>
      </c>
      <c r="E270" s="8">
        <v>0</v>
      </c>
      <c r="F270" s="8">
        <v>513</v>
      </c>
      <c r="G270" s="8">
        <v>8</v>
      </c>
      <c r="H270" s="8">
        <v>4150</v>
      </c>
      <c r="I270" s="8">
        <v>0</v>
      </c>
      <c r="J270" s="8">
        <v>0</v>
      </c>
      <c r="K270" s="30">
        <f t="shared" si="17"/>
        <v>9.2071895424836594</v>
      </c>
      <c r="L270" s="31">
        <f t="shared" si="18"/>
        <v>0</v>
      </c>
      <c r="M270" s="30">
        <f t="shared" si="19"/>
        <v>8.0896686159844062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16:35:08&amp;R&amp;8&amp;P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36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11.25" customHeight="1" x14ac:dyDescent="0.2">
      <c r="B8" s="2" t="s">
        <v>9</v>
      </c>
      <c r="C8" s="1" t="s">
        <v>10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21</v>
      </c>
      <c r="B12" s="7" t="s">
        <v>22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14727</v>
      </c>
      <c r="D16" s="11">
        <v>149958</v>
      </c>
      <c r="E16" s="11">
        <v>673</v>
      </c>
      <c r="F16" s="11">
        <v>276</v>
      </c>
      <c r="G16" s="11">
        <v>11</v>
      </c>
      <c r="H16" s="11">
        <v>2191</v>
      </c>
      <c r="I16" s="11">
        <v>2</v>
      </c>
      <c r="J16" s="11"/>
      <c r="K16" s="30">
        <f t="shared" si="0"/>
        <v>10.182521898553677</v>
      </c>
      <c r="L16" s="31">
        <f t="shared" si="1"/>
        <v>4.3701298701298699E-2</v>
      </c>
      <c r="M16" s="30">
        <f t="shared" si="2"/>
        <v>7.9384057971014492</v>
      </c>
      <c r="N16" s="31">
        <f t="shared" si="3"/>
        <v>7.1942446043165471E-3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2260</v>
      </c>
      <c r="G17" s="11">
        <v>333</v>
      </c>
      <c r="H17" s="11">
        <v>20615</v>
      </c>
      <c r="I17" s="11">
        <v>7</v>
      </c>
      <c r="J17" s="11">
        <v>2</v>
      </c>
      <c r="K17" s="30" t="e">
        <f t="shared" si="0"/>
        <v>#DIV/0!</v>
      </c>
      <c r="L17" s="31" t="e">
        <f t="shared" si="1"/>
        <v>#DIV/0!</v>
      </c>
      <c r="M17" s="30">
        <f t="shared" si="2"/>
        <v>9.1216814159292028</v>
      </c>
      <c r="N17" s="31">
        <f t="shared" si="3"/>
        <v>3.0877812086457872E-3</v>
      </c>
      <c r="O17" s="31">
        <f t="shared" si="3"/>
        <v>5.9701492537313433E-3</v>
      </c>
    </row>
    <row r="18" spans="1:15" x14ac:dyDescent="0.25">
      <c r="A18" s="9"/>
      <c r="B18" s="10" t="s">
        <v>27</v>
      </c>
      <c r="C18" s="11">
        <v>774</v>
      </c>
      <c r="D18" s="11">
        <v>11575</v>
      </c>
      <c r="E18" s="11">
        <v>29</v>
      </c>
      <c r="F18" s="11">
        <v>67</v>
      </c>
      <c r="G18" s="11">
        <v>17</v>
      </c>
      <c r="H18" s="11">
        <v>957</v>
      </c>
      <c r="I18" s="11"/>
      <c r="J18" s="11"/>
      <c r="K18" s="30">
        <f t="shared" si="0"/>
        <v>14.954780361757106</v>
      </c>
      <c r="L18" s="31">
        <f t="shared" si="1"/>
        <v>3.6114570361145702E-2</v>
      </c>
      <c r="M18" s="30">
        <f t="shared" si="2"/>
        <v>14.283582089552239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1042</v>
      </c>
      <c r="D20" s="11">
        <v>21376</v>
      </c>
      <c r="E20" s="11">
        <v>3</v>
      </c>
      <c r="F20" s="11"/>
      <c r="G20" s="11"/>
      <c r="H20" s="11"/>
      <c r="I20" s="11"/>
      <c r="J20" s="11"/>
      <c r="K20" s="30">
        <f t="shared" si="0"/>
        <v>20.514395393474089</v>
      </c>
      <c r="L20" s="31">
        <f t="shared" si="1"/>
        <v>2.8708133971291866E-3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5063</v>
      </c>
      <c r="D21" s="11">
        <v>28407</v>
      </c>
      <c r="E21" s="11"/>
      <c r="F21" s="11">
        <v>318</v>
      </c>
      <c r="G21" s="11">
        <v>299</v>
      </c>
      <c r="H21" s="11">
        <v>1993</v>
      </c>
      <c r="I21" s="11">
        <v>25</v>
      </c>
      <c r="J21" s="11">
        <v>25</v>
      </c>
      <c r="K21" s="30">
        <f t="shared" si="0"/>
        <v>5.6107051155441434</v>
      </c>
      <c r="L21" s="31">
        <f t="shared" si="1"/>
        <v>0</v>
      </c>
      <c r="M21" s="30">
        <f t="shared" si="2"/>
        <v>6.267295597484277</v>
      </c>
      <c r="N21" s="31">
        <f t="shared" si="3"/>
        <v>7.2886297376093298E-2</v>
      </c>
      <c r="O21" s="31">
        <f t="shared" si="3"/>
        <v>7.716049382716049E-2</v>
      </c>
    </row>
    <row r="22" spans="1:15" x14ac:dyDescent="0.25">
      <c r="A22" s="9"/>
      <c r="B22" s="10" t="s">
        <v>31</v>
      </c>
      <c r="C22" s="11">
        <v>2451</v>
      </c>
      <c r="D22" s="11">
        <v>14608</v>
      </c>
      <c r="E22" s="11">
        <v>1</v>
      </c>
      <c r="F22" s="11">
        <v>302</v>
      </c>
      <c r="G22" s="11">
        <v>253</v>
      </c>
      <c r="H22" s="11">
        <v>2875</v>
      </c>
      <c r="I22" s="11">
        <v>15</v>
      </c>
      <c r="J22" s="11">
        <v>15</v>
      </c>
      <c r="K22" s="30">
        <f t="shared" si="0"/>
        <v>5.9600163198694407</v>
      </c>
      <c r="L22" s="31">
        <f t="shared" si="1"/>
        <v>4.0783034257748778E-4</v>
      </c>
      <c r="M22" s="30">
        <f t="shared" si="2"/>
        <v>9.5198675496688736</v>
      </c>
      <c r="N22" s="31">
        <f t="shared" si="3"/>
        <v>4.7318611987381701E-2</v>
      </c>
      <c r="O22" s="31">
        <f t="shared" si="3"/>
        <v>5.5970149253731345E-2</v>
      </c>
    </row>
    <row r="23" spans="1:15" x14ac:dyDescent="0.25">
      <c r="A23" s="9"/>
      <c r="B23" s="10" t="s">
        <v>32</v>
      </c>
      <c r="C23" s="11">
        <v>936</v>
      </c>
      <c r="D23" s="11">
        <v>21542</v>
      </c>
      <c r="E23" s="11">
        <v>3</v>
      </c>
      <c r="F23" s="11">
        <v>437</v>
      </c>
      <c r="G23" s="11">
        <v>18</v>
      </c>
      <c r="H23" s="11">
        <v>5991</v>
      </c>
      <c r="I23" s="11"/>
      <c r="J23" s="11"/>
      <c r="K23" s="30">
        <f t="shared" si="0"/>
        <v>23.014957264957264</v>
      </c>
      <c r="L23" s="31">
        <f t="shared" si="1"/>
        <v>3.1948881789137379E-3</v>
      </c>
      <c r="M23" s="30">
        <f t="shared" si="2"/>
        <v>13.709382151029748</v>
      </c>
      <c r="N23" s="31">
        <f t="shared" si="3"/>
        <v>0</v>
      </c>
      <c r="O23" s="31">
        <f t="shared" si="3"/>
        <v>0</v>
      </c>
    </row>
    <row r="24" spans="1:15" x14ac:dyDescent="0.25">
      <c r="A24" s="9"/>
      <c r="B24" s="10" t="s">
        <v>33</v>
      </c>
      <c r="C24" s="11">
        <v>1364</v>
      </c>
      <c r="D24" s="11">
        <v>11499</v>
      </c>
      <c r="E24" s="11">
        <v>43</v>
      </c>
      <c r="F24" s="11">
        <v>587</v>
      </c>
      <c r="G24" s="11">
        <v>37</v>
      </c>
      <c r="H24" s="11">
        <v>2984</v>
      </c>
      <c r="I24" s="11"/>
      <c r="J24" s="11"/>
      <c r="K24" s="30">
        <f t="shared" si="0"/>
        <v>8.4303519061583572</v>
      </c>
      <c r="L24" s="31">
        <f t="shared" si="1"/>
        <v>3.0561478322672354E-2</v>
      </c>
      <c r="M24" s="30">
        <f t="shared" si="2"/>
        <v>5.0834752981260651</v>
      </c>
      <c r="N24" s="31">
        <f t="shared" si="3"/>
        <v>0</v>
      </c>
      <c r="O24" s="31">
        <f t="shared" si="3"/>
        <v>0</v>
      </c>
    </row>
    <row r="25" spans="1:15" x14ac:dyDescent="0.25">
      <c r="A25" s="9"/>
      <c r="B25" s="10" t="s">
        <v>34</v>
      </c>
      <c r="C25" s="11">
        <v>1248</v>
      </c>
      <c r="D25" s="11">
        <v>13290</v>
      </c>
      <c r="E25" s="11">
        <v>56</v>
      </c>
      <c r="F25" s="11">
        <v>338</v>
      </c>
      <c r="G25" s="11">
        <v>28</v>
      </c>
      <c r="H25" s="11">
        <v>2010</v>
      </c>
      <c r="I25" s="11"/>
      <c r="J25" s="11"/>
      <c r="K25" s="30">
        <f t="shared" si="0"/>
        <v>10.649038461538462</v>
      </c>
      <c r="L25" s="31">
        <f t="shared" si="1"/>
        <v>4.2944785276073622E-2</v>
      </c>
      <c r="M25" s="30">
        <f t="shared" si="2"/>
        <v>5.9467455621301779</v>
      </c>
      <c r="N25" s="31">
        <f t="shared" si="3"/>
        <v>0</v>
      </c>
      <c r="O25" s="31">
        <f t="shared" si="3"/>
        <v>0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27605</v>
      </c>
      <c r="D36" s="8">
        <v>272255</v>
      </c>
      <c r="E36" s="8">
        <v>808</v>
      </c>
      <c r="F36" s="8">
        <v>4585</v>
      </c>
      <c r="G36" s="8">
        <v>996</v>
      </c>
      <c r="H36" s="8">
        <v>39616</v>
      </c>
      <c r="I36" s="8">
        <v>49</v>
      </c>
      <c r="J36" s="8">
        <v>42</v>
      </c>
      <c r="K36" s="30">
        <f t="shared" si="0"/>
        <v>9.8625249049085308</v>
      </c>
      <c r="L36" s="31">
        <f t="shared" si="1"/>
        <v>2.843768697427234E-2</v>
      </c>
      <c r="M36" s="30">
        <f t="shared" si="2"/>
        <v>8.6403489640130857</v>
      </c>
      <c r="N36" s="31">
        <f t="shared" si="3"/>
        <v>1.0574018126888218E-2</v>
      </c>
      <c r="O36" s="31">
        <f t="shared" si="3"/>
        <v>4.046242774566474E-2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11884</v>
      </c>
      <c r="D38" s="11">
        <v>68175</v>
      </c>
      <c r="E38" s="11">
        <v>71</v>
      </c>
      <c r="F38" s="11">
        <v>515</v>
      </c>
      <c r="G38" s="11"/>
      <c r="H38" s="11">
        <v>3143</v>
      </c>
      <c r="I38" s="11"/>
      <c r="J38" s="11"/>
      <c r="K38" s="30">
        <f t="shared" si="0"/>
        <v>5.7367048131942111</v>
      </c>
      <c r="L38" s="31">
        <f t="shared" si="1"/>
        <v>5.9389376829778332E-3</v>
      </c>
      <c r="M38" s="30">
        <f t="shared" si="2"/>
        <v>6.1029126213592235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3516</v>
      </c>
      <c r="D39" s="11">
        <v>56324</v>
      </c>
      <c r="E39" s="11">
        <v>51</v>
      </c>
      <c r="F39" s="11">
        <v>3</v>
      </c>
      <c r="G39" s="11"/>
      <c r="H39" s="11">
        <v>31</v>
      </c>
      <c r="I39" s="11"/>
      <c r="J39" s="11"/>
      <c r="K39" s="30">
        <f t="shared" si="0"/>
        <v>16.019340159271898</v>
      </c>
      <c r="L39" s="31">
        <f t="shared" si="1"/>
        <v>1.4297729184188394E-2</v>
      </c>
      <c r="M39" s="30">
        <f t="shared" si="2"/>
        <v>10.333333333333334</v>
      </c>
      <c r="N39" s="31">
        <f t="shared" si="3"/>
        <v>0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15400</v>
      </c>
      <c r="D40" s="8">
        <v>124499</v>
      </c>
      <c r="E40" s="8">
        <v>122</v>
      </c>
      <c r="F40" s="8">
        <v>518</v>
      </c>
      <c r="G40" s="8">
        <v>0</v>
      </c>
      <c r="H40" s="8">
        <v>3174</v>
      </c>
      <c r="I40" s="8">
        <v>0</v>
      </c>
      <c r="J40" s="8">
        <v>0</v>
      </c>
      <c r="K40" s="30">
        <f t="shared" si="0"/>
        <v>8.0843506493506485</v>
      </c>
      <c r="L40" s="31">
        <f t="shared" si="1"/>
        <v>7.8598118799123821E-3</v>
      </c>
      <c r="M40" s="30">
        <f t="shared" si="2"/>
        <v>6.1274131274131278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>
        <v>1317</v>
      </c>
      <c r="D42" s="11">
        <v>66435</v>
      </c>
      <c r="E42" s="11">
        <v>16</v>
      </c>
      <c r="F42" s="11">
        <v>318</v>
      </c>
      <c r="G42" s="11"/>
      <c r="H42" s="11">
        <v>10827</v>
      </c>
      <c r="I42" s="11"/>
      <c r="J42" s="11"/>
      <c r="K42" s="30">
        <f t="shared" si="0"/>
        <v>50.444191343963553</v>
      </c>
      <c r="L42" s="31">
        <f t="shared" si="1"/>
        <v>1.2003000750187547E-2</v>
      </c>
      <c r="M42" s="30">
        <f t="shared" si="2"/>
        <v>34.047169811320757</v>
      </c>
      <c r="N42" s="31">
        <f t="shared" si="3"/>
        <v>0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>
        <v>1227</v>
      </c>
      <c r="D43" s="11">
        <v>58168</v>
      </c>
      <c r="E43" s="11">
        <v>23</v>
      </c>
      <c r="F43" s="11"/>
      <c r="G43" s="11"/>
      <c r="H43" s="11"/>
      <c r="I43" s="11"/>
      <c r="J43" s="11"/>
      <c r="K43" s="30">
        <f t="shared" si="0"/>
        <v>47.406682966585166</v>
      </c>
      <c r="L43" s="31">
        <f t="shared" si="1"/>
        <v>1.84E-2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>
        <v>3281</v>
      </c>
      <c r="D44" s="11">
        <v>118920</v>
      </c>
      <c r="E44" s="11">
        <v>22</v>
      </c>
      <c r="F44" s="11"/>
      <c r="G44" s="11"/>
      <c r="H44" s="11"/>
      <c r="I44" s="11"/>
      <c r="J44" s="11"/>
      <c r="K44" s="30">
        <f t="shared" si="0"/>
        <v>36.245047241694607</v>
      </c>
      <c r="L44" s="31">
        <f t="shared" si="1"/>
        <v>6.6606115652437176E-3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5825</v>
      </c>
      <c r="D45" s="8">
        <v>243523</v>
      </c>
      <c r="E45" s="8">
        <v>61</v>
      </c>
      <c r="F45" s="8">
        <v>318</v>
      </c>
      <c r="G45" s="8">
        <v>0</v>
      </c>
      <c r="H45" s="8">
        <v>10827</v>
      </c>
      <c r="I45" s="8">
        <v>0</v>
      </c>
      <c r="J45" s="8">
        <v>0</v>
      </c>
      <c r="K45" s="30">
        <f t="shared" si="0"/>
        <v>41.806523605150211</v>
      </c>
      <c r="L45" s="31">
        <f t="shared" si="1"/>
        <v>1.036357458375807E-2</v>
      </c>
      <c r="M45" s="30">
        <f t="shared" si="2"/>
        <v>34.047169811320757</v>
      </c>
      <c r="N45" s="31">
        <f t="shared" si="3"/>
        <v>0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>
        <v>1509</v>
      </c>
      <c r="D47" s="11">
        <v>11895</v>
      </c>
      <c r="E47" s="11">
        <v>16</v>
      </c>
      <c r="F47" s="11"/>
      <c r="G47" s="11"/>
      <c r="H47" s="11"/>
      <c r="I47" s="11"/>
      <c r="J47" s="11"/>
      <c r="K47" s="30">
        <f t="shared" si="0"/>
        <v>7.8827037773359843</v>
      </c>
      <c r="L47" s="31">
        <f t="shared" si="1"/>
        <v>1.0491803278688525E-2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1509</v>
      </c>
      <c r="D49" s="8">
        <v>11895</v>
      </c>
      <c r="E49" s="8">
        <v>16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>
        <f t="shared" si="0"/>
        <v>7.8827037773359843</v>
      </c>
      <c r="L49" s="31">
        <f t="shared" si="1"/>
        <v>1.0491803278688525E-2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>
        <v>385</v>
      </c>
      <c r="D52" s="11">
        <v>5215</v>
      </c>
      <c r="E52" s="11"/>
      <c r="F52" s="11">
        <v>91</v>
      </c>
      <c r="G52" s="11"/>
      <c r="H52" s="11">
        <v>1120</v>
      </c>
      <c r="I52" s="11"/>
      <c r="J52" s="11"/>
      <c r="K52" s="30">
        <f t="shared" si="0"/>
        <v>13.545454545454545</v>
      </c>
      <c r="L52" s="31">
        <f t="shared" si="1"/>
        <v>0</v>
      </c>
      <c r="M52" s="30">
        <f t="shared" si="2"/>
        <v>12.307692307692308</v>
      </c>
      <c r="N52" s="31">
        <f t="shared" si="3"/>
        <v>0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385</v>
      </c>
      <c r="D53" s="8">
        <v>5215</v>
      </c>
      <c r="E53" s="8">
        <v>0</v>
      </c>
      <c r="F53" s="8">
        <v>91</v>
      </c>
      <c r="G53" s="8">
        <v>0</v>
      </c>
      <c r="H53" s="8">
        <v>1120</v>
      </c>
      <c r="I53" s="8">
        <v>0</v>
      </c>
      <c r="J53" s="8">
        <v>0</v>
      </c>
      <c r="K53" s="30">
        <f t="shared" si="0"/>
        <v>13.545454545454545</v>
      </c>
      <c r="L53" s="31">
        <f t="shared" si="1"/>
        <v>0</v>
      </c>
      <c r="M53" s="30">
        <f t="shared" si="2"/>
        <v>12.307692307692308</v>
      </c>
      <c r="N53" s="31">
        <f t="shared" si="3"/>
        <v>0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671</v>
      </c>
      <c r="D55" s="11">
        <v>35415</v>
      </c>
      <c r="E55" s="11">
        <v>40</v>
      </c>
      <c r="F55" s="11">
        <v>3</v>
      </c>
      <c r="G55" s="11"/>
      <c r="H55" s="11">
        <v>94</v>
      </c>
      <c r="I55" s="11"/>
      <c r="J55" s="11"/>
      <c r="K55" s="30">
        <f t="shared" si="0"/>
        <v>52.779433681073023</v>
      </c>
      <c r="L55" s="31">
        <f t="shared" si="1"/>
        <v>5.6258790436005623E-2</v>
      </c>
      <c r="M55" s="30">
        <f t="shared" si="2"/>
        <v>31.333333333333332</v>
      </c>
      <c r="N55" s="31">
        <f t="shared" si="3"/>
        <v>0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530</v>
      </c>
      <c r="D56" s="11">
        <v>37236</v>
      </c>
      <c r="E56" s="11">
        <v>54</v>
      </c>
      <c r="F56" s="11">
        <v>4</v>
      </c>
      <c r="G56" s="11"/>
      <c r="H56" s="11">
        <v>170</v>
      </c>
      <c r="I56" s="11"/>
      <c r="J56" s="11"/>
      <c r="K56" s="30">
        <f t="shared" si="0"/>
        <v>70.256603773584899</v>
      </c>
      <c r="L56" s="31">
        <f t="shared" si="1"/>
        <v>9.2465753424657529E-2</v>
      </c>
      <c r="M56" s="30">
        <f t="shared" si="2"/>
        <v>42.5</v>
      </c>
      <c r="N56" s="31">
        <f t="shared" si="3"/>
        <v>0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1201</v>
      </c>
      <c r="D57" s="8">
        <v>72651</v>
      </c>
      <c r="E57" s="8">
        <v>94</v>
      </c>
      <c r="F57" s="8">
        <v>7</v>
      </c>
      <c r="G57" s="8">
        <v>0</v>
      </c>
      <c r="H57" s="8">
        <v>264</v>
      </c>
      <c r="I57" s="8">
        <v>0</v>
      </c>
      <c r="J57" s="8">
        <v>0</v>
      </c>
      <c r="K57" s="30">
        <f t="shared" si="0"/>
        <v>60.492089925062444</v>
      </c>
      <c r="L57" s="31">
        <f t="shared" si="1"/>
        <v>7.2586872586872589E-2</v>
      </c>
      <c r="M57" s="30">
        <f t="shared" si="2"/>
        <v>37.714285714285715</v>
      </c>
      <c r="N57" s="31">
        <f t="shared" si="3"/>
        <v>0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51925</v>
      </c>
      <c r="D80" s="8">
        <v>730038</v>
      </c>
      <c r="E80" s="8">
        <v>1101</v>
      </c>
      <c r="F80" s="8">
        <v>5519</v>
      </c>
      <c r="G80" s="8">
        <v>996</v>
      </c>
      <c r="H80" s="8">
        <v>55001</v>
      </c>
      <c r="I80" s="8">
        <v>49</v>
      </c>
      <c r="J80" s="8">
        <v>42</v>
      </c>
      <c r="K80" s="30">
        <f t="shared" si="4"/>
        <v>14.059470389985556</v>
      </c>
      <c r="L80" s="31">
        <f t="shared" si="5"/>
        <v>2.076339908724022E-2</v>
      </c>
      <c r="M80" s="30">
        <f t="shared" si="6"/>
        <v>9.9657546657003078</v>
      </c>
      <c r="N80" s="31">
        <f t="shared" si="7"/>
        <v>8.8002873563218387E-3</v>
      </c>
      <c r="O80" s="31">
        <f t="shared" si="7"/>
        <v>4.046242774566474E-2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2293</v>
      </c>
      <c r="D83" s="11">
        <v>24557</v>
      </c>
      <c r="E83" s="11">
        <v>128</v>
      </c>
      <c r="F83" s="11">
        <v>37</v>
      </c>
      <c r="G83" s="11"/>
      <c r="H83" s="11">
        <v>250</v>
      </c>
      <c r="I83" s="11"/>
      <c r="J83" s="11"/>
      <c r="K83" s="30">
        <f t="shared" si="4"/>
        <v>10.709550806803314</v>
      </c>
      <c r="L83" s="31">
        <f t="shared" si="5"/>
        <v>5.2870714580751758E-2</v>
      </c>
      <c r="M83" s="30">
        <f t="shared" si="6"/>
        <v>6.756756756756757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2293</v>
      </c>
      <c r="D86" s="8">
        <v>24557</v>
      </c>
      <c r="E86" s="8">
        <v>128</v>
      </c>
      <c r="F86" s="8">
        <v>37</v>
      </c>
      <c r="G86" s="8">
        <v>0</v>
      </c>
      <c r="H86" s="8">
        <v>250</v>
      </c>
      <c r="I86" s="8">
        <v>0</v>
      </c>
      <c r="J86" s="8">
        <v>0</v>
      </c>
      <c r="K86" s="30">
        <f t="shared" si="4"/>
        <v>10.709550806803314</v>
      </c>
      <c r="L86" s="31">
        <f t="shared" si="5"/>
        <v>5.2870714580751758E-2</v>
      </c>
      <c r="M86" s="30">
        <f t="shared" si="6"/>
        <v>6.756756756756757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9524</v>
      </c>
      <c r="D88" s="11">
        <v>89942</v>
      </c>
      <c r="E88" s="11">
        <v>411</v>
      </c>
      <c r="F88" s="11">
        <v>1510</v>
      </c>
      <c r="G88" s="11">
        <v>156</v>
      </c>
      <c r="H88" s="11">
        <v>11387</v>
      </c>
      <c r="I88" s="11">
        <v>9</v>
      </c>
      <c r="J88" s="11">
        <v>9</v>
      </c>
      <c r="K88" s="30">
        <f t="shared" si="4"/>
        <v>9.443721125577488</v>
      </c>
      <c r="L88" s="31">
        <f t="shared" si="5"/>
        <v>4.1368897835933567E-2</v>
      </c>
      <c r="M88" s="30">
        <f t="shared" si="6"/>
        <v>7.5410596026490069</v>
      </c>
      <c r="N88" s="31">
        <f t="shared" si="7"/>
        <v>5.9249506254114553E-3</v>
      </c>
      <c r="O88" s="31">
        <f t="shared" si="7"/>
        <v>5.4545454545454543E-2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9524</v>
      </c>
      <c r="D91" s="8">
        <v>89942</v>
      </c>
      <c r="E91" s="8">
        <v>411</v>
      </c>
      <c r="F91" s="8">
        <v>1510</v>
      </c>
      <c r="G91" s="8">
        <v>156</v>
      </c>
      <c r="H91" s="8">
        <v>11387</v>
      </c>
      <c r="I91" s="8">
        <v>9</v>
      </c>
      <c r="J91" s="8">
        <v>9</v>
      </c>
      <c r="K91" s="30">
        <f t="shared" si="4"/>
        <v>9.443721125577488</v>
      </c>
      <c r="L91" s="31">
        <f t="shared" si="5"/>
        <v>4.1368897835933567E-2</v>
      </c>
      <c r="M91" s="30">
        <f t="shared" si="6"/>
        <v>7.5410596026490069</v>
      </c>
      <c r="N91" s="31">
        <f t="shared" si="7"/>
        <v>5.9249506254114553E-3</v>
      </c>
      <c r="O91" s="31">
        <f t="shared" si="7"/>
        <v>5.4545454545454543E-2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1269</v>
      </c>
      <c r="D93" s="11">
        <v>13403</v>
      </c>
      <c r="E93" s="11">
        <v>26</v>
      </c>
      <c r="F93" s="11">
        <v>252</v>
      </c>
      <c r="G93" s="11">
        <v>31</v>
      </c>
      <c r="H93" s="11">
        <v>2743</v>
      </c>
      <c r="I93" s="11"/>
      <c r="J93" s="11"/>
      <c r="K93" s="30">
        <f t="shared" si="4"/>
        <v>10.561859732072499</v>
      </c>
      <c r="L93" s="31">
        <f t="shared" si="5"/>
        <v>2.0077220077220077E-2</v>
      </c>
      <c r="M93" s="30">
        <f t="shared" si="6"/>
        <v>10.884920634920634</v>
      </c>
      <c r="N93" s="31">
        <f t="shared" si="7"/>
        <v>0</v>
      </c>
      <c r="O93" s="31">
        <f t="shared" si="7"/>
        <v>0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1269</v>
      </c>
      <c r="D95" s="8">
        <v>13403</v>
      </c>
      <c r="E95" s="8">
        <v>26</v>
      </c>
      <c r="F95" s="8">
        <v>252</v>
      </c>
      <c r="G95" s="8">
        <v>31</v>
      </c>
      <c r="H95" s="8">
        <v>2743</v>
      </c>
      <c r="I95" s="8">
        <v>0</v>
      </c>
      <c r="J95" s="8">
        <v>0</v>
      </c>
      <c r="K95" s="30">
        <f t="shared" si="4"/>
        <v>10.561859732072499</v>
      </c>
      <c r="L95" s="31">
        <f t="shared" si="5"/>
        <v>2.0077220077220077E-2</v>
      </c>
      <c r="M95" s="30">
        <f t="shared" si="6"/>
        <v>10.884920634920634</v>
      </c>
      <c r="N95" s="31">
        <f t="shared" si="7"/>
        <v>0</v>
      </c>
      <c r="O95" s="31">
        <f t="shared" si="7"/>
        <v>0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7147</v>
      </c>
      <c r="D101" s="11">
        <v>86368</v>
      </c>
      <c r="E101" s="11">
        <v>265</v>
      </c>
      <c r="F101" s="11">
        <v>840</v>
      </c>
      <c r="G101" s="11">
        <v>117</v>
      </c>
      <c r="H101" s="11">
        <v>8041</v>
      </c>
      <c r="I101" s="11"/>
      <c r="J101" s="11"/>
      <c r="K101" s="30">
        <f t="shared" si="4"/>
        <v>12.084510983629494</v>
      </c>
      <c r="L101" s="31">
        <f t="shared" si="5"/>
        <v>3.5752833243389098E-2</v>
      </c>
      <c r="M101" s="30">
        <f t="shared" si="6"/>
        <v>9.5726190476190478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7147</v>
      </c>
      <c r="D104" s="8">
        <v>86368</v>
      </c>
      <c r="E104" s="8">
        <v>265</v>
      </c>
      <c r="F104" s="8">
        <v>840</v>
      </c>
      <c r="G104" s="8">
        <v>117</v>
      </c>
      <c r="H104" s="8">
        <v>8041</v>
      </c>
      <c r="I104" s="8">
        <v>0</v>
      </c>
      <c r="J104" s="8">
        <v>0</v>
      </c>
      <c r="K104" s="30">
        <f t="shared" si="4"/>
        <v>12.084510983629494</v>
      </c>
      <c r="L104" s="31">
        <f t="shared" si="5"/>
        <v>3.5752833243389098E-2</v>
      </c>
      <c r="M104" s="30">
        <f t="shared" si="6"/>
        <v>9.5726190476190478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7205</v>
      </c>
      <c r="D106" s="11">
        <v>72729</v>
      </c>
      <c r="E106" s="11">
        <v>220</v>
      </c>
      <c r="F106" s="11">
        <v>1141</v>
      </c>
      <c r="G106" s="11">
        <v>131</v>
      </c>
      <c r="H106" s="11">
        <v>11610</v>
      </c>
      <c r="I106" s="11">
        <v>3</v>
      </c>
      <c r="J106" s="11">
        <v>1</v>
      </c>
      <c r="K106" s="30">
        <f t="shared" si="4"/>
        <v>10.094240111034004</v>
      </c>
      <c r="L106" s="31">
        <f t="shared" si="5"/>
        <v>2.9629629629629631E-2</v>
      </c>
      <c r="M106" s="30">
        <f t="shared" si="6"/>
        <v>10.175284837861525</v>
      </c>
      <c r="N106" s="31">
        <f t="shared" si="8"/>
        <v>2.6223776223776225E-3</v>
      </c>
      <c r="O106" s="31">
        <f t="shared" si="8"/>
        <v>7.575757575757576E-3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7205</v>
      </c>
      <c r="D108" s="8">
        <v>72729</v>
      </c>
      <c r="E108" s="8">
        <v>220</v>
      </c>
      <c r="F108" s="8">
        <v>1141</v>
      </c>
      <c r="G108" s="8">
        <v>131</v>
      </c>
      <c r="H108" s="8">
        <v>11610</v>
      </c>
      <c r="I108" s="8">
        <v>3</v>
      </c>
      <c r="J108" s="8">
        <v>1</v>
      </c>
      <c r="K108" s="30">
        <f t="shared" si="4"/>
        <v>10.094240111034004</v>
      </c>
      <c r="L108" s="31">
        <f t="shared" si="5"/>
        <v>2.9629629629629631E-2</v>
      </c>
      <c r="M108" s="30">
        <f t="shared" si="6"/>
        <v>10.175284837861525</v>
      </c>
      <c r="N108" s="31">
        <f t="shared" si="8"/>
        <v>2.6223776223776225E-3</v>
      </c>
      <c r="O108" s="31">
        <f t="shared" si="8"/>
        <v>7.575757575757576E-3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5425</v>
      </c>
      <c r="D110" s="11">
        <v>57968</v>
      </c>
      <c r="E110" s="11">
        <v>330</v>
      </c>
      <c r="F110" s="11">
        <v>1088</v>
      </c>
      <c r="G110" s="11">
        <v>125</v>
      </c>
      <c r="H110" s="11">
        <v>9287</v>
      </c>
      <c r="I110" s="11"/>
      <c r="J110" s="11"/>
      <c r="K110" s="30">
        <f t="shared" si="4"/>
        <v>10.685345622119815</v>
      </c>
      <c r="L110" s="31">
        <f t="shared" si="5"/>
        <v>5.7341442224152911E-2</v>
      </c>
      <c r="M110" s="30">
        <f t="shared" si="6"/>
        <v>8.5358455882352935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5425</v>
      </c>
      <c r="D113" s="8">
        <v>57968</v>
      </c>
      <c r="E113" s="8">
        <v>330</v>
      </c>
      <c r="F113" s="8">
        <v>1088</v>
      </c>
      <c r="G113" s="8">
        <v>125</v>
      </c>
      <c r="H113" s="8">
        <v>9287</v>
      </c>
      <c r="I113" s="8">
        <v>0</v>
      </c>
      <c r="J113" s="8">
        <v>0</v>
      </c>
      <c r="K113" s="30">
        <f t="shared" si="4"/>
        <v>10.685345622119815</v>
      </c>
      <c r="L113" s="31">
        <f t="shared" si="5"/>
        <v>5.7341442224152911E-2</v>
      </c>
      <c r="M113" s="30">
        <f t="shared" si="6"/>
        <v>8.5358455882352935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3818</v>
      </c>
      <c r="D115" s="11">
        <v>40147</v>
      </c>
      <c r="E115" s="11">
        <v>189</v>
      </c>
      <c r="F115" s="11">
        <v>150</v>
      </c>
      <c r="G115" s="11">
        <v>13</v>
      </c>
      <c r="H115" s="11">
        <v>1413</v>
      </c>
      <c r="I115" s="11"/>
      <c r="J115" s="11"/>
      <c r="K115" s="30">
        <f t="shared" si="4"/>
        <v>10.515191199580933</v>
      </c>
      <c r="L115" s="31">
        <f t="shared" si="5"/>
        <v>4.716745695033691E-2</v>
      </c>
      <c r="M115" s="30">
        <f t="shared" si="6"/>
        <v>9.42</v>
      </c>
      <c r="N115" s="31">
        <f t="shared" si="8"/>
        <v>0</v>
      </c>
      <c r="O115" s="31">
        <f t="shared" si="8"/>
        <v>0</v>
      </c>
    </row>
    <row r="116" spans="1:15" x14ac:dyDescent="0.25">
      <c r="A116" s="9"/>
      <c r="B116" s="10" t="s">
        <v>125</v>
      </c>
      <c r="C116" s="11">
        <v>1613</v>
      </c>
      <c r="D116" s="11">
        <v>13474</v>
      </c>
      <c r="E116" s="11">
        <v>7</v>
      </c>
      <c r="F116" s="11">
        <v>107</v>
      </c>
      <c r="G116" s="11"/>
      <c r="H116" s="11">
        <v>624</v>
      </c>
      <c r="I116" s="11"/>
      <c r="J116" s="11"/>
      <c r="K116" s="30">
        <f t="shared" si="4"/>
        <v>8.353378797272164</v>
      </c>
      <c r="L116" s="31">
        <f t="shared" si="5"/>
        <v>4.3209876543209872E-3</v>
      </c>
      <c r="M116" s="30">
        <f t="shared" si="6"/>
        <v>5.8317757009345792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719</v>
      </c>
      <c r="D117" s="11">
        <v>12752</v>
      </c>
      <c r="E117" s="11">
        <v>67</v>
      </c>
      <c r="F117" s="11">
        <v>823</v>
      </c>
      <c r="G117" s="11">
        <v>82</v>
      </c>
      <c r="H117" s="11">
        <v>6500</v>
      </c>
      <c r="I117" s="11">
        <v>1</v>
      </c>
      <c r="J117" s="11">
        <v>1</v>
      </c>
      <c r="K117" s="30">
        <f t="shared" si="4"/>
        <v>17.735744089012517</v>
      </c>
      <c r="L117" s="31">
        <f t="shared" si="5"/>
        <v>8.5241730279898217E-2</v>
      </c>
      <c r="M117" s="30">
        <f t="shared" si="6"/>
        <v>7.8979343863912517</v>
      </c>
      <c r="N117" s="31">
        <f t="shared" si="8"/>
        <v>1.2135922330097086E-3</v>
      </c>
      <c r="O117" s="31">
        <f t="shared" si="8"/>
        <v>1.2048192771084338E-2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6150</v>
      </c>
      <c r="D120" s="8">
        <v>66373</v>
      </c>
      <c r="E120" s="8">
        <v>263</v>
      </c>
      <c r="F120" s="8">
        <v>1080</v>
      </c>
      <c r="G120" s="8">
        <v>95</v>
      </c>
      <c r="H120" s="8">
        <v>8537</v>
      </c>
      <c r="I120" s="8">
        <v>1</v>
      </c>
      <c r="J120" s="8">
        <v>1</v>
      </c>
      <c r="K120" s="30">
        <f t="shared" si="4"/>
        <v>10.792357723577236</v>
      </c>
      <c r="L120" s="31">
        <f t="shared" si="5"/>
        <v>4.1010447528457818E-2</v>
      </c>
      <c r="M120" s="30">
        <f t="shared" si="6"/>
        <v>7.9046296296296292</v>
      </c>
      <c r="N120" s="31">
        <f t="shared" si="8"/>
        <v>9.2506938020351531E-4</v>
      </c>
      <c r="O120" s="31">
        <f t="shared" si="8"/>
        <v>1.0416666666666666E-2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6553</v>
      </c>
      <c r="D122" s="11">
        <v>63562</v>
      </c>
      <c r="E122" s="11">
        <v>243</v>
      </c>
      <c r="F122" s="11">
        <v>913</v>
      </c>
      <c r="G122" s="11">
        <v>168</v>
      </c>
      <c r="H122" s="11">
        <v>5779</v>
      </c>
      <c r="I122" s="11">
        <v>3</v>
      </c>
      <c r="J122" s="11">
        <v>2</v>
      </c>
      <c r="K122" s="30">
        <f t="shared" si="4"/>
        <v>9.6996795360903398</v>
      </c>
      <c r="L122" s="31">
        <f t="shared" si="5"/>
        <v>3.5756327251324306E-2</v>
      </c>
      <c r="M122" s="30">
        <f t="shared" si="6"/>
        <v>6.3296823658269439</v>
      </c>
      <c r="N122" s="31">
        <f t="shared" si="8"/>
        <v>3.2751091703056767E-3</v>
      </c>
      <c r="O122" s="31">
        <f t="shared" si="8"/>
        <v>1.1764705882352941E-2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6553</v>
      </c>
      <c r="D125" s="8">
        <v>63562</v>
      </c>
      <c r="E125" s="8">
        <v>243</v>
      </c>
      <c r="F125" s="8">
        <v>913</v>
      </c>
      <c r="G125" s="8">
        <v>168</v>
      </c>
      <c r="H125" s="8">
        <v>5779</v>
      </c>
      <c r="I125" s="8">
        <v>3</v>
      </c>
      <c r="J125" s="8">
        <v>2</v>
      </c>
      <c r="K125" s="30">
        <f t="shared" si="4"/>
        <v>9.6996795360903398</v>
      </c>
      <c r="L125" s="31">
        <f t="shared" si="5"/>
        <v>3.5756327251324306E-2</v>
      </c>
      <c r="M125" s="30">
        <f t="shared" si="6"/>
        <v>6.3296823658269439</v>
      </c>
      <c r="N125" s="31">
        <f t="shared" si="8"/>
        <v>3.2751091703056767E-3</v>
      </c>
      <c r="O125" s="31">
        <f t="shared" si="8"/>
        <v>1.1764705882352941E-2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4496</v>
      </c>
      <c r="D127" s="11">
        <v>36058</v>
      </c>
      <c r="E127" s="11">
        <v>190</v>
      </c>
      <c r="F127" s="11">
        <v>86</v>
      </c>
      <c r="G127" s="11">
        <v>1</v>
      </c>
      <c r="H127" s="11">
        <v>139</v>
      </c>
      <c r="I127" s="11"/>
      <c r="J127" s="11"/>
      <c r="K127" s="30">
        <f t="shared" si="4"/>
        <v>8.020017793594306</v>
      </c>
      <c r="L127" s="31">
        <f t="shared" si="5"/>
        <v>4.0546308151941955E-2</v>
      </c>
      <c r="M127" s="30">
        <f t="shared" si="6"/>
        <v>1.6162790697674418</v>
      </c>
      <c r="N127" s="31">
        <f t="shared" si="8"/>
        <v>0</v>
      </c>
      <c r="O127" s="31">
        <f t="shared" si="8"/>
        <v>0</v>
      </c>
    </row>
    <row r="128" spans="1:15" x14ac:dyDescent="0.25">
      <c r="A128" s="9"/>
      <c r="B128" s="10" t="s">
        <v>137</v>
      </c>
      <c r="C128" s="11">
        <v>5543</v>
      </c>
      <c r="D128" s="11">
        <v>46241</v>
      </c>
      <c r="E128" s="11">
        <v>159</v>
      </c>
      <c r="F128" s="11">
        <v>22</v>
      </c>
      <c r="G128" s="11"/>
      <c r="H128" s="11">
        <v>143</v>
      </c>
      <c r="I128" s="11"/>
      <c r="J128" s="11"/>
      <c r="K128" s="30">
        <f t="shared" si="4"/>
        <v>8.3422334475915569</v>
      </c>
      <c r="L128" s="31">
        <f t="shared" si="5"/>
        <v>2.7884952648193618E-2</v>
      </c>
      <c r="M128" s="30">
        <f t="shared" si="6"/>
        <v>6.5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6643</v>
      </c>
      <c r="D129" s="11">
        <v>92852</v>
      </c>
      <c r="E129" s="11">
        <v>325</v>
      </c>
      <c r="F129" s="11">
        <v>201</v>
      </c>
      <c r="G129" s="11">
        <v>17</v>
      </c>
      <c r="H129" s="11">
        <v>3014</v>
      </c>
      <c r="I129" s="11">
        <v>1</v>
      </c>
      <c r="J129" s="11"/>
      <c r="K129" s="30">
        <f t="shared" si="4"/>
        <v>13.977419840433539</v>
      </c>
      <c r="L129" s="31">
        <f t="shared" si="5"/>
        <v>4.6641791044776122E-2</v>
      </c>
      <c r="M129" s="30">
        <f t="shared" si="6"/>
        <v>14.99502487562189</v>
      </c>
      <c r="N129" s="31">
        <f t="shared" si="8"/>
        <v>4.9504950495049506E-3</v>
      </c>
      <c r="O129" s="31">
        <f t="shared" si="8"/>
        <v>0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3037</v>
      </c>
      <c r="G130" s="11">
        <v>581</v>
      </c>
      <c r="H130" s="11">
        <v>27725</v>
      </c>
      <c r="I130" s="11">
        <v>6</v>
      </c>
      <c r="J130" s="11">
        <v>4</v>
      </c>
      <c r="K130" s="30" t="e">
        <f t="shared" si="4"/>
        <v>#DIV/0!</v>
      </c>
      <c r="L130" s="31" t="e">
        <f t="shared" si="5"/>
        <v>#DIV/0!</v>
      </c>
      <c r="M130" s="30">
        <f t="shared" si="6"/>
        <v>9.1290747448139609</v>
      </c>
      <c r="N130" s="31">
        <f t="shared" si="8"/>
        <v>1.9717384160368059E-3</v>
      </c>
      <c r="O130" s="31">
        <f t="shared" si="8"/>
        <v>6.8376068376068376E-3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16682</v>
      </c>
      <c r="D137" s="8">
        <v>175151</v>
      </c>
      <c r="E137" s="8">
        <v>674</v>
      </c>
      <c r="F137" s="8">
        <v>3346</v>
      </c>
      <c r="G137" s="8">
        <v>599</v>
      </c>
      <c r="H137" s="8">
        <v>31021</v>
      </c>
      <c r="I137" s="8">
        <v>7</v>
      </c>
      <c r="J137" s="8">
        <v>4</v>
      </c>
      <c r="K137" s="30">
        <f t="shared" si="4"/>
        <v>10.499400551492627</v>
      </c>
      <c r="L137" s="31">
        <f t="shared" si="5"/>
        <v>3.8833832680341095E-2</v>
      </c>
      <c r="M137" s="30">
        <f t="shared" si="6"/>
        <v>9.2710699342498497</v>
      </c>
      <c r="N137" s="31">
        <f t="shared" si="8"/>
        <v>2.0876826722338203E-3</v>
      </c>
      <c r="O137" s="31">
        <f t="shared" si="8"/>
        <v>6.6334991708126038E-3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4137</v>
      </c>
      <c r="D139" s="11">
        <v>42988</v>
      </c>
      <c r="E139" s="11">
        <v>162</v>
      </c>
      <c r="F139" s="11">
        <v>426</v>
      </c>
      <c r="G139" s="11">
        <v>42</v>
      </c>
      <c r="H139" s="11">
        <v>3055</v>
      </c>
      <c r="I139" s="11">
        <v>1</v>
      </c>
      <c r="J139" s="11">
        <v>1</v>
      </c>
      <c r="K139" s="30">
        <f t="shared" si="4"/>
        <v>10.391104665216341</v>
      </c>
      <c r="L139" s="31">
        <f t="shared" si="5"/>
        <v>3.7683182135380321E-2</v>
      </c>
      <c r="M139" s="30">
        <f t="shared" si="6"/>
        <v>7.171361502347418</v>
      </c>
      <c r="N139" s="31">
        <f t="shared" si="8"/>
        <v>2.34192037470726E-3</v>
      </c>
      <c r="O139" s="31">
        <f t="shared" si="8"/>
        <v>2.3255813953488372E-2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4137</v>
      </c>
      <c r="D141" s="8">
        <v>42988</v>
      </c>
      <c r="E141" s="8">
        <v>162</v>
      </c>
      <c r="F141" s="8">
        <v>426</v>
      </c>
      <c r="G141" s="8">
        <v>42</v>
      </c>
      <c r="H141" s="8">
        <v>3055</v>
      </c>
      <c r="I141" s="8">
        <v>1</v>
      </c>
      <c r="J141" s="8">
        <v>1</v>
      </c>
      <c r="K141" s="30">
        <f t="shared" si="9"/>
        <v>10.391104665216341</v>
      </c>
      <c r="L141" s="31">
        <f t="shared" si="10"/>
        <v>3.7683182135380321E-2</v>
      </c>
      <c r="M141" s="30">
        <f t="shared" si="11"/>
        <v>7.171361502347418</v>
      </c>
      <c r="N141" s="31">
        <f t="shared" si="8"/>
        <v>2.34192037470726E-3</v>
      </c>
      <c r="O141" s="31">
        <f t="shared" si="8"/>
        <v>2.3255813953488372E-2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781</v>
      </c>
      <c r="D143" s="11">
        <v>8754</v>
      </c>
      <c r="E143" s="11">
        <v>22</v>
      </c>
      <c r="F143" s="11">
        <v>1</v>
      </c>
      <c r="G143" s="11"/>
      <c r="H143" s="11">
        <v>12</v>
      </c>
      <c r="I143" s="11"/>
      <c r="J143" s="11"/>
      <c r="K143" s="30">
        <f t="shared" si="9"/>
        <v>11.208706786171575</v>
      </c>
      <c r="L143" s="31">
        <f t="shared" si="10"/>
        <v>2.7397260273972601E-2</v>
      </c>
      <c r="M143" s="30">
        <f t="shared" si="11"/>
        <v>12</v>
      </c>
      <c r="N143" s="31">
        <f t="shared" si="8"/>
        <v>0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1307</v>
      </c>
      <c r="D144" s="11">
        <v>13734</v>
      </c>
      <c r="E144" s="11">
        <v>14</v>
      </c>
      <c r="F144" s="11">
        <v>6</v>
      </c>
      <c r="G144" s="11"/>
      <c r="H144" s="11">
        <v>43</v>
      </c>
      <c r="I144" s="11"/>
      <c r="J144" s="11"/>
      <c r="K144" s="30">
        <f t="shared" si="9"/>
        <v>10.508033664881408</v>
      </c>
      <c r="L144" s="31">
        <f t="shared" si="10"/>
        <v>1.0598031794095382E-2</v>
      </c>
      <c r="M144" s="30">
        <f t="shared" si="11"/>
        <v>7.166666666666667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6076</v>
      </c>
      <c r="D145" s="11">
        <v>59107</v>
      </c>
      <c r="E145" s="11">
        <v>259</v>
      </c>
      <c r="F145" s="11">
        <v>883</v>
      </c>
      <c r="G145" s="11">
        <v>359</v>
      </c>
      <c r="H145" s="11">
        <v>7327</v>
      </c>
      <c r="I145" s="11">
        <v>3</v>
      </c>
      <c r="J145" s="11">
        <v>2</v>
      </c>
      <c r="K145" s="30">
        <f t="shared" si="9"/>
        <v>9.7279460171165244</v>
      </c>
      <c r="L145" s="31">
        <f t="shared" si="10"/>
        <v>4.0883977900552489E-2</v>
      </c>
      <c r="M145" s="30">
        <f t="shared" si="11"/>
        <v>8.2978482446206119</v>
      </c>
      <c r="N145" s="31">
        <f t="shared" si="8"/>
        <v>3.3860045146726862E-3</v>
      </c>
      <c r="O145" s="31">
        <f t="shared" si="8"/>
        <v>5.5401662049861496E-3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8164</v>
      </c>
      <c r="D148" s="8">
        <v>81595</v>
      </c>
      <c r="E148" s="8">
        <v>295</v>
      </c>
      <c r="F148" s="8">
        <v>890</v>
      </c>
      <c r="G148" s="8">
        <v>359</v>
      </c>
      <c r="H148" s="8">
        <v>7382</v>
      </c>
      <c r="I148" s="8">
        <v>3</v>
      </c>
      <c r="J148" s="8">
        <v>2</v>
      </c>
      <c r="K148" s="30">
        <f t="shared" si="9"/>
        <v>9.9944879960803537</v>
      </c>
      <c r="L148" s="31">
        <f t="shared" si="10"/>
        <v>3.4874098593214331E-2</v>
      </c>
      <c r="M148" s="30">
        <f t="shared" si="11"/>
        <v>8.2943820224719094</v>
      </c>
      <c r="N148" s="31">
        <f t="shared" si="8"/>
        <v>3.3594624860022394E-3</v>
      </c>
      <c r="O148" s="31">
        <f t="shared" si="8"/>
        <v>5.5401662049861496E-3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9193</v>
      </c>
      <c r="D150" s="11">
        <v>96795</v>
      </c>
      <c r="E150" s="11">
        <v>330</v>
      </c>
      <c r="F150" s="11">
        <v>353</v>
      </c>
      <c r="G150" s="11">
        <v>6</v>
      </c>
      <c r="H150" s="11">
        <v>2533</v>
      </c>
      <c r="I150" s="11"/>
      <c r="J150" s="11"/>
      <c r="K150" s="30">
        <f t="shared" si="9"/>
        <v>10.529207005330143</v>
      </c>
      <c r="L150" s="31">
        <f t="shared" si="10"/>
        <v>3.465294550036753E-2</v>
      </c>
      <c r="M150" s="30">
        <f t="shared" si="11"/>
        <v>7.1756373937677056</v>
      </c>
      <c r="N150" s="31">
        <f t="shared" si="8"/>
        <v>0</v>
      </c>
      <c r="O150" s="31">
        <f t="shared" si="8"/>
        <v>0</v>
      </c>
    </row>
    <row r="151" spans="1:15" x14ac:dyDescent="0.25">
      <c r="A151" s="9"/>
      <c r="B151" s="10" t="s">
        <v>160</v>
      </c>
      <c r="C151" s="11">
        <v>1635</v>
      </c>
      <c r="D151" s="11">
        <v>9716</v>
      </c>
      <c r="E151" s="11"/>
      <c r="F151" s="11">
        <v>4370</v>
      </c>
      <c r="G151" s="11">
        <v>613</v>
      </c>
      <c r="H151" s="11">
        <v>42932</v>
      </c>
      <c r="I151" s="11">
        <v>5</v>
      </c>
      <c r="J151" s="11">
        <v>3</v>
      </c>
      <c r="K151" s="30">
        <f t="shared" si="9"/>
        <v>5.9425076452599388</v>
      </c>
      <c r="L151" s="31">
        <f t="shared" si="10"/>
        <v>0</v>
      </c>
      <c r="M151" s="30">
        <f t="shared" si="11"/>
        <v>9.8242562929061776</v>
      </c>
      <c r="N151" s="31">
        <f t="shared" si="8"/>
        <v>1.1428571428571429E-3</v>
      </c>
      <c r="O151" s="31">
        <f t="shared" si="8"/>
        <v>4.87012987012987E-3</v>
      </c>
    </row>
    <row r="152" spans="1:15" x14ac:dyDescent="0.25">
      <c r="A152" s="9"/>
      <c r="B152" s="10" t="s">
        <v>161</v>
      </c>
      <c r="C152" s="11">
        <v>6801</v>
      </c>
      <c r="D152" s="11">
        <v>70735</v>
      </c>
      <c r="E152" s="11">
        <v>459</v>
      </c>
      <c r="F152" s="11">
        <v>3069</v>
      </c>
      <c r="G152" s="11">
        <v>423</v>
      </c>
      <c r="H152" s="11">
        <v>28079</v>
      </c>
      <c r="I152" s="11">
        <v>4</v>
      </c>
      <c r="J152" s="11">
        <v>2</v>
      </c>
      <c r="K152" s="30">
        <f t="shared" si="9"/>
        <v>10.400676371121893</v>
      </c>
      <c r="L152" s="31">
        <f t="shared" si="10"/>
        <v>6.3223140495867775E-2</v>
      </c>
      <c r="M152" s="30">
        <f t="shared" si="11"/>
        <v>9.1492342782665368</v>
      </c>
      <c r="N152" s="31">
        <f t="shared" si="8"/>
        <v>1.3016596160104132E-3</v>
      </c>
      <c r="O152" s="31">
        <f t="shared" si="8"/>
        <v>4.7058823529411761E-3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875</v>
      </c>
      <c r="D154" s="11">
        <v>16101</v>
      </c>
      <c r="E154" s="11"/>
      <c r="F154" s="11"/>
      <c r="G154" s="11"/>
      <c r="H154" s="11"/>
      <c r="I154" s="11"/>
      <c r="J154" s="11"/>
      <c r="K154" s="30">
        <f t="shared" si="9"/>
        <v>18.401142857142858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3567</v>
      </c>
      <c r="D155" s="11">
        <v>44313</v>
      </c>
      <c r="E155" s="11">
        <v>298</v>
      </c>
      <c r="F155" s="11">
        <v>321</v>
      </c>
      <c r="G155" s="11">
        <v>29</v>
      </c>
      <c r="H155" s="11">
        <v>4220</v>
      </c>
      <c r="I155" s="11"/>
      <c r="J155" s="11"/>
      <c r="K155" s="30">
        <f t="shared" si="9"/>
        <v>12.423044575273339</v>
      </c>
      <c r="L155" s="31">
        <f t="shared" si="10"/>
        <v>7.7102199223803361E-2</v>
      </c>
      <c r="M155" s="30">
        <f t="shared" si="11"/>
        <v>13.146417445482866</v>
      </c>
      <c r="N155" s="31">
        <f t="shared" si="8"/>
        <v>0</v>
      </c>
      <c r="O155" s="31">
        <f t="shared" si="8"/>
        <v>0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4170</v>
      </c>
      <c r="D157" s="11">
        <v>46723</v>
      </c>
      <c r="E157" s="11">
        <v>161</v>
      </c>
      <c r="F157" s="11">
        <v>25</v>
      </c>
      <c r="G157" s="11"/>
      <c r="H157" s="11">
        <v>211</v>
      </c>
      <c r="I157" s="11"/>
      <c r="J157" s="11"/>
      <c r="K157" s="30">
        <f t="shared" si="9"/>
        <v>11.204556354916066</v>
      </c>
      <c r="L157" s="31">
        <f t="shared" si="10"/>
        <v>3.7173862849226504E-2</v>
      </c>
      <c r="M157" s="30">
        <f t="shared" si="11"/>
        <v>8.44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>
        <v>2471</v>
      </c>
      <c r="D158" s="11">
        <v>10747</v>
      </c>
      <c r="E158" s="11"/>
      <c r="F158" s="11">
        <v>81</v>
      </c>
      <c r="G158" s="11">
        <v>42</v>
      </c>
      <c r="H158" s="11">
        <v>373</v>
      </c>
      <c r="I158" s="11">
        <v>1</v>
      </c>
      <c r="J158" s="11">
        <v>1</v>
      </c>
      <c r="K158" s="30">
        <f t="shared" si="9"/>
        <v>4.3492513152569812</v>
      </c>
      <c r="L158" s="31">
        <f t="shared" si="10"/>
        <v>0</v>
      </c>
      <c r="M158" s="30">
        <f t="shared" si="11"/>
        <v>4.6049382716049383</v>
      </c>
      <c r="N158" s="31">
        <f t="shared" si="8"/>
        <v>1.2195121951219513E-2</v>
      </c>
      <c r="O158" s="31">
        <f t="shared" si="8"/>
        <v>2.3255813953488372E-2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28712</v>
      </c>
      <c r="D171" s="8">
        <v>295130</v>
      </c>
      <c r="E171" s="8">
        <v>1248</v>
      </c>
      <c r="F171" s="8">
        <v>8219</v>
      </c>
      <c r="G171" s="8">
        <v>1113</v>
      </c>
      <c r="H171" s="8">
        <v>78348</v>
      </c>
      <c r="I171" s="8">
        <v>10</v>
      </c>
      <c r="J171" s="8">
        <v>6</v>
      </c>
      <c r="K171" s="30">
        <f t="shared" si="9"/>
        <v>10.278977431039287</v>
      </c>
      <c r="L171" s="31">
        <f t="shared" si="10"/>
        <v>4.1655540720961282E-2</v>
      </c>
      <c r="M171" s="30">
        <f t="shared" si="11"/>
        <v>9.5325465385083348</v>
      </c>
      <c r="N171" s="31">
        <f t="shared" si="12"/>
        <v>1.2152144853566655E-3</v>
      </c>
      <c r="O171" s="31">
        <f t="shared" si="12"/>
        <v>5.3619302949061663E-3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1487</v>
      </c>
      <c r="D173" s="11">
        <v>16856</v>
      </c>
      <c r="E173" s="11">
        <v>45</v>
      </c>
      <c r="F173" s="11">
        <v>2</v>
      </c>
      <c r="G173" s="11"/>
      <c r="H173" s="11">
        <v>3</v>
      </c>
      <c r="I173" s="11"/>
      <c r="J173" s="11"/>
      <c r="K173" s="30">
        <f t="shared" si="9"/>
        <v>11.335574983187627</v>
      </c>
      <c r="L173" s="31">
        <f t="shared" si="10"/>
        <v>2.93733681462141E-2</v>
      </c>
      <c r="M173" s="30">
        <f t="shared" si="11"/>
        <v>1.5</v>
      </c>
      <c r="N173" s="31">
        <f t="shared" si="12"/>
        <v>0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1487</v>
      </c>
      <c r="D175" s="8">
        <v>16856</v>
      </c>
      <c r="E175" s="8">
        <v>45</v>
      </c>
      <c r="F175" s="8">
        <v>2</v>
      </c>
      <c r="G175" s="8">
        <v>0</v>
      </c>
      <c r="H175" s="8">
        <v>3</v>
      </c>
      <c r="I175" s="8">
        <v>0</v>
      </c>
      <c r="J175" s="8">
        <v>0</v>
      </c>
      <c r="K175" s="30">
        <f t="shared" si="9"/>
        <v>11.335574983187627</v>
      </c>
      <c r="L175" s="31">
        <f t="shared" si="10"/>
        <v>2.93733681462141E-2</v>
      </c>
      <c r="M175" s="30">
        <f t="shared" si="11"/>
        <v>1.5</v>
      </c>
      <c r="N175" s="31">
        <f t="shared" si="12"/>
        <v>0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4791</v>
      </c>
      <c r="D177" s="11">
        <v>52484</v>
      </c>
      <c r="E177" s="11">
        <v>230</v>
      </c>
      <c r="F177" s="11">
        <v>838</v>
      </c>
      <c r="G177" s="11">
        <v>115</v>
      </c>
      <c r="H177" s="11">
        <v>6629</v>
      </c>
      <c r="I177" s="11"/>
      <c r="J177" s="11"/>
      <c r="K177" s="30">
        <f t="shared" si="9"/>
        <v>10.954706741807556</v>
      </c>
      <c r="L177" s="31">
        <f t="shared" si="10"/>
        <v>4.5807608046205935E-2</v>
      </c>
      <c r="M177" s="30">
        <f t="shared" si="11"/>
        <v>7.9105011933174225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4791</v>
      </c>
      <c r="D180" s="8">
        <v>52484</v>
      </c>
      <c r="E180" s="8">
        <v>230</v>
      </c>
      <c r="F180" s="8">
        <v>838</v>
      </c>
      <c r="G180" s="8">
        <v>115</v>
      </c>
      <c r="H180" s="8">
        <v>6629</v>
      </c>
      <c r="I180" s="8">
        <v>0</v>
      </c>
      <c r="J180" s="8">
        <v>0</v>
      </c>
      <c r="K180" s="30">
        <f t="shared" si="9"/>
        <v>10.954706741807556</v>
      </c>
      <c r="L180" s="31">
        <f t="shared" si="10"/>
        <v>4.5807608046205935E-2</v>
      </c>
      <c r="M180" s="30">
        <f t="shared" si="11"/>
        <v>7.9105011933174225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7291</v>
      </c>
      <c r="D182" s="11">
        <v>72431</v>
      </c>
      <c r="E182" s="11">
        <v>360</v>
      </c>
      <c r="F182" s="11">
        <v>570</v>
      </c>
      <c r="G182" s="11">
        <v>48</v>
      </c>
      <c r="H182" s="11">
        <v>4332</v>
      </c>
      <c r="I182" s="11"/>
      <c r="J182" s="11"/>
      <c r="K182" s="30">
        <f t="shared" si="9"/>
        <v>9.9343025648059253</v>
      </c>
      <c r="L182" s="31">
        <f t="shared" si="10"/>
        <v>4.7052672853221802E-2</v>
      </c>
      <c r="M182" s="30">
        <f t="shared" si="11"/>
        <v>7.6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>
        <v>2693</v>
      </c>
      <c r="D183" s="11">
        <v>23769</v>
      </c>
      <c r="E183" s="11">
        <v>126</v>
      </c>
      <c r="F183" s="11">
        <v>19</v>
      </c>
      <c r="G183" s="11"/>
      <c r="H183" s="11">
        <v>93</v>
      </c>
      <c r="I183" s="11"/>
      <c r="J183" s="11"/>
      <c r="K183" s="30">
        <f t="shared" si="9"/>
        <v>8.8262161158559227</v>
      </c>
      <c r="L183" s="31">
        <f t="shared" si="10"/>
        <v>4.4696700957786446E-2</v>
      </c>
      <c r="M183" s="30">
        <f t="shared" si="11"/>
        <v>4.8947368421052628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9984</v>
      </c>
      <c r="D187" s="8">
        <v>96200</v>
      </c>
      <c r="E187" s="8">
        <v>486</v>
      </c>
      <c r="F187" s="8">
        <v>589</v>
      </c>
      <c r="G187" s="8">
        <v>48</v>
      </c>
      <c r="H187" s="8">
        <v>4425</v>
      </c>
      <c r="I187" s="8">
        <v>0</v>
      </c>
      <c r="J187" s="8">
        <v>0</v>
      </c>
      <c r="K187" s="30">
        <f t="shared" si="9"/>
        <v>9.6354166666666661</v>
      </c>
      <c r="L187" s="31">
        <f t="shared" si="10"/>
        <v>4.6418338108882524E-2</v>
      </c>
      <c r="M187" s="30">
        <f t="shared" si="11"/>
        <v>7.5127334465195243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119523</v>
      </c>
      <c r="D188" s="8">
        <v>1235306</v>
      </c>
      <c r="E188" s="8">
        <v>5026</v>
      </c>
      <c r="F188" s="8">
        <v>21171</v>
      </c>
      <c r="G188" s="8">
        <v>3099</v>
      </c>
      <c r="H188" s="8">
        <v>188497</v>
      </c>
      <c r="I188" s="8">
        <v>37</v>
      </c>
      <c r="J188" s="8">
        <v>26</v>
      </c>
      <c r="K188" s="30">
        <f t="shared" si="9"/>
        <v>10.335299482108047</v>
      </c>
      <c r="L188" s="31">
        <f t="shared" si="10"/>
        <v>4.0353595773550972E-2</v>
      </c>
      <c r="M188" s="30">
        <f t="shared" si="11"/>
        <v>8.903547305276085</v>
      </c>
      <c r="N188" s="31">
        <f t="shared" si="12"/>
        <v>1.7446246699358732E-3</v>
      </c>
      <c r="O188" s="31">
        <f t="shared" si="12"/>
        <v>8.3199999999999993E-3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922</v>
      </c>
      <c r="D191" s="11">
        <v>11381</v>
      </c>
      <c r="E191" s="11">
        <v>2</v>
      </c>
      <c r="F191" s="11">
        <v>38</v>
      </c>
      <c r="G191" s="11"/>
      <c r="H191" s="11">
        <v>506</v>
      </c>
      <c r="I191" s="11"/>
      <c r="J191" s="11"/>
      <c r="K191" s="30">
        <f t="shared" si="9"/>
        <v>12.343817787418654</v>
      </c>
      <c r="L191" s="31">
        <f t="shared" si="10"/>
        <v>2.1645021645021645E-3</v>
      </c>
      <c r="M191" s="30">
        <f t="shared" si="11"/>
        <v>13.315789473684211</v>
      </c>
      <c r="N191" s="31">
        <f t="shared" si="12"/>
        <v>0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2159</v>
      </c>
      <c r="D192" s="11">
        <v>25827</v>
      </c>
      <c r="E192" s="11">
        <v>34</v>
      </c>
      <c r="F192" s="11">
        <v>44</v>
      </c>
      <c r="G192" s="11"/>
      <c r="H192" s="11">
        <v>356</v>
      </c>
      <c r="I192" s="11"/>
      <c r="J192" s="11"/>
      <c r="K192" s="30">
        <f t="shared" si="9"/>
        <v>11.962482630847614</v>
      </c>
      <c r="L192" s="31">
        <f t="shared" si="10"/>
        <v>1.5503875968992248E-2</v>
      </c>
      <c r="M192" s="30">
        <f t="shared" si="11"/>
        <v>8.0909090909090917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1553</v>
      </c>
      <c r="D193" s="11">
        <v>16187</v>
      </c>
      <c r="E193" s="11">
        <v>8</v>
      </c>
      <c r="F193" s="11"/>
      <c r="G193" s="11"/>
      <c r="H193" s="11"/>
      <c r="I193" s="11"/>
      <c r="J193" s="11"/>
      <c r="K193" s="30">
        <f t="shared" si="9"/>
        <v>10.423052157115261</v>
      </c>
      <c r="L193" s="31">
        <f t="shared" si="10"/>
        <v>5.1249199231262008E-3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4634</v>
      </c>
      <c r="D196" s="8">
        <v>53395</v>
      </c>
      <c r="E196" s="8">
        <v>44</v>
      </c>
      <c r="F196" s="8">
        <v>82</v>
      </c>
      <c r="G196" s="8">
        <v>0</v>
      </c>
      <c r="H196" s="8">
        <v>862</v>
      </c>
      <c r="I196" s="8">
        <v>0</v>
      </c>
      <c r="J196" s="8">
        <v>0</v>
      </c>
      <c r="K196" s="30">
        <f t="shared" si="9"/>
        <v>11.522442813983599</v>
      </c>
      <c r="L196" s="31">
        <f t="shared" si="10"/>
        <v>9.40572894399316E-3</v>
      </c>
      <c r="M196" s="30">
        <f t="shared" si="11"/>
        <v>10.512195121951219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2502</v>
      </c>
      <c r="D198" s="11">
        <v>25110</v>
      </c>
      <c r="E198" s="11">
        <v>137</v>
      </c>
      <c r="F198" s="11">
        <v>98</v>
      </c>
      <c r="G198" s="11">
        <v>18</v>
      </c>
      <c r="H198" s="11">
        <v>1030</v>
      </c>
      <c r="I198" s="11">
        <v>3</v>
      </c>
      <c r="J198" s="11">
        <v>2</v>
      </c>
      <c r="K198" s="30">
        <f t="shared" si="9"/>
        <v>10.035971223021583</v>
      </c>
      <c r="L198" s="31">
        <f t="shared" si="10"/>
        <v>5.191360363774157E-2</v>
      </c>
      <c r="M198" s="30">
        <f t="shared" si="11"/>
        <v>10.510204081632653</v>
      </c>
      <c r="N198" s="31">
        <f t="shared" si="12"/>
        <v>2.9702970297029702E-2</v>
      </c>
      <c r="O198" s="31">
        <f t="shared" si="12"/>
        <v>0.1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2502</v>
      </c>
      <c r="D200" s="8">
        <v>25110</v>
      </c>
      <c r="E200" s="8">
        <v>137</v>
      </c>
      <c r="F200" s="8">
        <v>98</v>
      </c>
      <c r="G200" s="8">
        <v>18</v>
      </c>
      <c r="H200" s="8">
        <v>1030</v>
      </c>
      <c r="I200" s="8">
        <v>3</v>
      </c>
      <c r="J200" s="8">
        <v>2</v>
      </c>
      <c r="K200" s="30">
        <f t="shared" si="9"/>
        <v>10.035971223021583</v>
      </c>
      <c r="L200" s="31">
        <f t="shared" si="10"/>
        <v>5.191360363774157E-2</v>
      </c>
      <c r="M200" s="30">
        <f t="shared" si="11"/>
        <v>10.510204081632653</v>
      </c>
      <c r="N200" s="31">
        <f t="shared" si="12"/>
        <v>2.9702970297029702E-2</v>
      </c>
      <c r="O200" s="31">
        <f t="shared" si="12"/>
        <v>0.1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2066</v>
      </c>
      <c r="D202" s="11">
        <v>22190</v>
      </c>
      <c r="E202" s="11">
        <v>9</v>
      </c>
      <c r="F202" s="11"/>
      <c r="G202" s="11"/>
      <c r="H202" s="11"/>
      <c r="I202" s="11"/>
      <c r="J202" s="11"/>
      <c r="K202" s="30">
        <f t="shared" si="9"/>
        <v>10.740561471442401</v>
      </c>
      <c r="L202" s="31">
        <f t="shared" si="10"/>
        <v>4.3373493975903616E-3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6786</v>
      </c>
      <c r="D203" s="11">
        <v>70641</v>
      </c>
      <c r="E203" s="11">
        <v>220</v>
      </c>
      <c r="F203" s="11">
        <v>1107</v>
      </c>
      <c r="G203" s="11">
        <v>146</v>
      </c>
      <c r="H203" s="11">
        <v>10577</v>
      </c>
      <c r="I203" s="11">
        <v>1</v>
      </c>
      <c r="J203" s="11">
        <v>1</v>
      </c>
      <c r="K203" s="30">
        <f t="shared" si="9"/>
        <v>10.409814323607428</v>
      </c>
      <c r="L203" s="31">
        <f t="shared" si="10"/>
        <v>3.1401655723665427E-2</v>
      </c>
      <c r="M203" s="30">
        <f t="shared" si="11"/>
        <v>9.554652213188799</v>
      </c>
      <c r="N203" s="31">
        <f t="shared" si="12"/>
        <v>9.025270758122744E-4</v>
      </c>
      <c r="O203" s="31">
        <f t="shared" si="12"/>
        <v>6.8027210884353739E-3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8852</v>
      </c>
      <c r="D206" s="8">
        <v>92831</v>
      </c>
      <c r="E206" s="8">
        <v>229</v>
      </c>
      <c r="F206" s="8">
        <v>1107</v>
      </c>
      <c r="G206" s="8">
        <v>146</v>
      </c>
      <c r="H206" s="8">
        <v>10577</v>
      </c>
      <c r="I206" s="8">
        <v>1</v>
      </c>
      <c r="J206" s="8">
        <v>1</v>
      </c>
      <c r="K206" s="30">
        <f t="shared" si="13"/>
        <v>10.487008585630367</v>
      </c>
      <c r="L206" s="31">
        <f t="shared" si="14"/>
        <v>2.5217487060896378E-2</v>
      </c>
      <c r="M206" s="30">
        <f t="shared" si="15"/>
        <v>9.554652213188799</v>
      </c>
      <c r="N206" s="31">
        <f t="shared" si="12"/>
        <v>9.025270758122744E-4</v>
      </c>
      <c r="O206" s="31">
        <f t="shared" si="12"/>
        <v>6.8027210884353739E-3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2092</v>
      </c>
      <c r="D208" s="11">
        <v>27471</v>
      </c>
      <c r="E208" s="11">
        <v>29</v>
      </c>
      <c r="F208" s="11">
        <v>626</v>
      </c>
      <c r="G208" s="11">
        <v>40</v>
      </c>
      <c r="H208" s="11">
        <v>9209</v>
      </c>
      <c r="I208" s="11"/>
      <c r="J208" s="11"/>
      <c r="K208" s="30">
        <f t="shared" si="13"/>
        <v>13.131453154875716</v>
      </c>
      <c r="L208" s="31">
        <f t="shared" si="14"/>
        <v>1.3672795851013672E-2</v>
      </c>
      <c r="M208" s="30">
        <f t="shared" si="15"/>
        <v>14.710862619808307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2092</v>
      </c>
      <c r="D210" s="8">
        <v>27471</v>
      </c>
      <c r="E210" s="8">
        <v>29</v>
      </c>
      <c r="F210" s="8">
        <v>626</v>
      </c>
      <c r="G210" s="8">
        <v>40</v>
      </c>
      <c r="H210" s="8">
        <v>9209</v>
      </c>
      <c r="I210" s="8">
        <v>0</v>
      </c>
      <c r="J210" s="8">
        <v>0</v>
      </c>
      <c r="K210" s="30">
        <f t="shared" si="13"/>
        <v>13.131453154875716</v>
      </c>
      <c r="L210" s="31">
        <f t="shared" si="14"/>
        <v>1.3672795851013672E-2</v>
      </c>
      <c r="M210" s="30">
        <f t="shared" si="15"/>
        <v>14.710862619808307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2979</v>
      </c>
      <c r="D221" s="11">
        <v>29636</v>
      </c>
      <c r="E221" s="11">
        <v>170</v>
      </c>
      <c r="F221" s="11">
        <v>692</v>
      </c>
      <c r="G221" s="11">
        <v>89</v>
      </c>
      <c r="H221" s="11">
        <v>6046</v>
      </c>
      <c r="I221" s="11">
        <v>1</v>
      </c>
      <c r="J221" s="11">
        <v>1</v>
      </c>
      <c r="K221" s="30">
        <f t="shared" si="13"/>
        <v>9.9483048002685468</v>
      </c>
      <c r="L221" s="31">
        <f t="shared" si="14"/>
        <v>5.3985392187996188E-2</v>
      </c>
      <c r="M221" s="30">
        <f t="shared" si="15"/>
        <v>8.7369942196531785</v>
      </c>
      <c r="N221" s="31">
        <f t="shared" si="12"/>
        <v>1.443001443001443E-3</v>
      </c>
      <c r="O221" s="31">
        <f t="shared" si="12"/>
        <v>1.1111111111111112E-2</v>
      </c>
    </row>
    <row r="222" spans="1:15" x14ac:dyDescent="0.25">
      <c r="A222" s="9"/>
      <c r="B222" s="10" t="s">
        <v>231</v>
      </c>
      <c r="C222" s="11">
        <v>2237</v>
      </c>
      <c r="D222" s="11">
        <v>32712</v>
      </c>
      <c r="E222" s="11">
        <v>47</v>
      </c>
      <c r="F222" s="11">
        <v>87</v>
      </c>
      <c r="G222" s="11">
        <v>2</v>
      </c>
      <c r="H222" s="11">
        <v>752</v>
      </c>
      <c r="I222" s="11"/>
      <c r="J222" s="11"/>
      <c r="K222" s="30">
        <f t="shared" si="13"/>
        <v>14.623156012516764</v>
      </c>
      <c r="L222" s="31">
        <f t="shared" si="14"/>
        <v>2.0577933450087564E-2</v>
      </c>
      <c r="M222" s="30">
        <f t="shared" si="15"/>
        <v>8.6436781609195403</v>
      </c>
      <c r="N222" s="31">
        <f t="shared" si="12"/>
        <v>0</v>
      </c>
      <c r="O222" s="31">
        <f t="shared" si="12"/>
        <v>0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5216</v>
      </c>
      <c r="D225" s="8">
        <v>62348</v>
      </c>
      <c r="E225" s="8">
        <v>217</v>
      </c>
      <c r="F225" s="8">
        <v>779</v>
      </c>
      <c r="G225" s="8">
        <v>91</v>
      </c>
      <c r="H225" s="8">
        <v>6798</v>
      </c>
      <c r="I225" s="8">
        <v>1</v>
      </c>
      <c r="J225" s="8">
        <v>1</v>
      </c>
      <c r="K225" s="30">
        <f t="shared" si="13"/>
        <v>11.953220858895705</v>
      </c>
      <c r="L225" s="31">
        <f t="shared" si="14"/>
        <v>3.9941100681023377E-2</v>
      </c>
      <c r="M225" s="30">
        <f t="shared" si="15"/>
        <v>8.7265725288831835</v>
      </c>
      <c r="N225" s="31">
        <f t="shared" si="12"/>
        <v>1.2820512820512821E-3</v>
      </c>
      <c r="O225" s="31">
        <f t="shared" si="12"/>
        <v>1.0869565217391304E-2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1162</v>
      </c>
      <c r="D227" s="11">
        <v>13586</v>
      </c>
      <c r="E227" s="11">
        <v>18</v>
      </c>
      <c r="F227" s="11">
        <v>475</v>
      </c>
      <c r="G227" s="11">
        <v>17</v>
      </c>
      <c r="H227" s="11">
        <v>4865</v>
      </c>
      <c r="I227" s="11"/>
      <c r="J227" s="11"/>
      <c r="K227" s="30">
        <f t="shared" si="13"/>
        <v>11.691910499139414</v>
      </c>
      <c r="L227" s="31">
        <f t="shared" si="14"/>
        <v>1.5254237288135594E-2</v>
      </c>
      <c r="M227" s="30">
        <f t="shared" si="15"/>
        <v>10.242105263157894</v>
      </c>
      <c r="N227" s="31">
        <f t="shared" si="12"/>
        <v>0</v>
      </c>
      <c r="O227" s="31">
        <f t="shared" si="12"/>
        <v>0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1162</v>
      </c>
      <c r="D229" s="8">
        <v>13586</v>
      </c>
      <c r="E229" s="8">
        <v>18</v>
      </c>
      <c r="F229" s="8">
        <v>475</v>
      </c>
      <c r="G229" s="8">
        <v>17</v>
      </c>
      <c r="H229" s="8">
        <v>4865</v>
      </c>
      <c r="I229" s="8">
        <v>0</v>
      </c>
      <c r="J229" s="8">
        <v>0</v>
      </c>
      <c r="K229" s="30">
        <f t="shared" si="13"/>
        <v>11.691910499139414</v>
      </c>
      <c r="L229" s="31">
        <f t="shared" si="14"/>
        <v>1.5254237288135594E-2</v>
      </c>
      <c r="M229" s="30">
        <f t="shared" si="15"/>
        <v>10.242105263157894</v>
      </c>
      <c r="N229" s="31">
        <f t="shared" si="12"/>
        <v>0</v>
      </c>
      <c r="O229" s="31">
        <f t="shared" si="12"/>
        <v>0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1324</v>
      </c>
      <c r="D231" s="11">
        <v>15166</v>
      </c>
      <c r="E231" s="11">
        <v>4</v>
      </c>
      <c r="F231" s="11">
        <v>528</v>
      </c>
      <c r="G231" s="11">
        <v>25</v>
      </c>
      <c r="H231" s="11">
        <v>6245</v>
      </c>
      <c r="I231" s="11"/>
      <c r="J231" s="11"/>
      <c r="K231" s="30">
        <f t="shared" si="13"/>
        <v>11.454682779456194</v>
      </c>
      <c r="L231" s="31">
        <f t="shared" si="14"/>
        <v>3.0120481927710845E-3</v>
      </c>
      <c r="M231" s="30">
        <f t="shared" si="15"/>
        <v>11.827651515151516</v>
      </c>
      <c r="N231" s="31">
        <f t="shared" si="12"/>
        <v>0</v>
      </c>
      <c r="O231" s="31">
        <f t="shared" si="12"/>
        <v>0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1324</v>
      </c>
      <c r="D233" s="8">
        <v>15166</v>
      </c>
      <c r="E233" s="8">
        <v>4</v>
      </c>
      <c r="F233" s="8">
        <v>528</v>
      </c>
      <c r="G233" s="8">
        <v>25</v>
      </c>
      <c r="H233" s="8">
        <v>6245</v>
      </c>
      <c r="I233" s="8">
        <v>0</v>
      </c>
      <c r="J233" s="8">
        <v>0</v>
      </c>
      <c r="K233" s="30">
        <f t="shared" si="13"/>
        <v>11.454682779456194</v>
      </c>
      <c r="L233" s="31">
        <f t="shared" si="14"/>
        <v>3.0120481927710845E-3</v>
      </c>
      <c r="M233" s="30">
        <f t="shared" si="15"/>
        <v>11.827651515151516</v>
      </c>
      <c r="N233" s="31">
        <f t="shared" ref="N233:O270" si="16">I233/(I233+F233)</f>
        <v>0</v>
      </c>
      <c r="O233" s="31">
        <f t="shared" si="16"/>
        <v>0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2505</v>
      </c>
      <c r="D235" s="11">
        <v>25288</v>
      </c>
      <c r="E235" s="11">
        <v>81</v>
      </c>
      <c r="F235" s="11">
        <v>17</v>
      </c>
      <c r="G235" s="11"/>
      <c r="H235" s="11">
        <v>105</v>
      </c>
      <c r="I235" s="11"/>
      <c r="J235" s="11"/>
      <c r="K235" s="30">
        <f t="shared" si="13"/>
        <v>10.09500998003992</v>
      </c>
      <c r="L235" s="31">
        <f t="shared" si="14"/>
        <v>3.1322505800464036E-2</v>
      </c>
      <c r="M235" s="30">
        <f t="shared" si="15"/>
        <v>6.1764705882352944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2505</v>
      </c>
      <c r="D237" s="8">
        <v>25288</v>
      </c>
      <c r="E237" s="8">
        <v>81</v>
      </c>
      <c r="F237" s="8">
        <v>17</v>
      </c>
      <c r="G237" s="8">
        <v>0</v>
      </c>
      <c r="H237" s="8">
        <v>105</v>
      </c>
      <c r="I237" s="8">
        <v>0</v>
      </c>
      <c r="J237" s="8">
        <v>0</v>
      </c>
      <c r="K237" s="30">
        <f t="shared" si="13"/>
        <v>10.09500998003992</v>
      </c>
      <c r="L237" s="31">
        <f t="shared" si="14"/>
        <v>3.1322505800464036E-2</v>
      </c>
      <c r="M237" s="30">
        <f t="shared" si="15"/>
        <v>6.1764705882352944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28287</v>
      </c>
      <c r="D242" s="8">
        <v>315195</v>
      </c>
      <c r="E242" s="8">
        <v>759</v>
      </c>
      <c r="F242" s="8">
        <v>3712</v>
      </c>
      <c r="G242" s="8">
        <v>337</v>
      </c>
      <c r="H242" s="8">
        <v>39691</v>
      </c>
      <c r="I242" s="8">
        <v>5</v>
      </c>
      <c r="J242" s="8">
        <v>4</v>
      </c>
      <c r="K242" s="30">
        <f t="shared" si="13"/>
        <v>11.142751087071799</v>
      </c>
      <c r="L242" s="31">
        <f t="shared" si="14"/>
        <v>2.6130964676719687E-2</v>
      </c>
      <c r="M242" s="30">
        <f t="shared" si="15"/>
        <v>10.692618534482758</v>
      </c>
      <c r="N242" s="31">
        <f t="shared" si="16"/>
        <v>1.3451708366962604E-3</v>
      </c>
      <c r="O242" s="31">
        <f t="shared" si="16"/>
        <v>1.1730205278592375E-2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1036</v>
      </c>
      <c r="D263" s="11">
        <v>12034</v>
      </c>
      <c r="E263" s="11">
        <v>39</v>
      </c>
      <c r="F263" s="11"/>
      <c r="G263" s="11"/>
      <c r="H263" s="11"/>
      <c r="I263" s="11"/>
      <c r="J263" s="11"/>
      <c r="K263" s="30">
        <f t="shared" si="13"/>
        <v>11.615830115830116</v>
      </c>
      <c r="L263" s="31">
        <f t="shared" si="14"/>
        <v>3.6279069767441857E-2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1036</v>
      </c>
      <c r="D265" s="8">
        <v>12034</v>
      </c>
      <c r="E265" s="8">
        <v>39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11.615830115830116</v>
      </c>
      <c r="L265" s="31">
        <f t="shared" si="14"/>
        <v>3.6279069767441857E-2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1036</v>
      </c>
      <c r="D269" s="8">
        <v>12034</v>
      </c>
      <c r="E269" s="8">
        <v>39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11.615830115830116</v>
      </c>
      <c r="L269" s="31">
        <f t="shared" si="18"/>
        <v>3.6279069767441857E-2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200771</v>
      </c>
      <c r="D270" s="8">
        <v>2292573</v>
      </c>
      <c r="E270" s="8">
        <v>6925</v>
      </c>
      <c r="F270" s="8">
        <v>30402</v>
      </c>
      <c r="G270" s="8">
        <v>4432</v>
      </c>
      <c r="H270" s="8">
        <v>283189</v>
      </c>
      <c r="I270" s="8">
        <v>91</v>
      </c>
      <c r="J270" s="8">
        <v>72</v>
      </c>
      <c r="K270" s="30">
        <f t="shared" si="17"/>
        <v>11.418845351171235</v>
      </c>
      <c r="L270" s="31">
        <f t="shared" si="18"/>
        <v>3.3341999845928665E-2</v>
      </c>
      <c r="M270" s="30">
        <f t="shared" si="19"/>
        <v>9.3148148148148149</v>
      </c>
      <c r="N270" s="31">
        <f t="shared" si="16"/>
        <v>2.984291476732365E-3</v>
      </c>
      <c r="O270" s="31">
        <f t="shared" si="16"/>
        <v>1.5985790408525755E-2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9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16:34:30&amp;R&amp;8&amp;P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384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385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386</v>
      </c>
      <c r="B12" s="7" t="s">
        <v>387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90</v>
      </c>
      <c r="D16" s="11">
        <v>879</v>
      </c>
      <c r="E16" s="11"/>
      <c r="F16" s="11">
        <v>24</v>
      </c>
      <c r="G16" s="11">
        <v>1</v>
      </c>
      <c r="H16" s="11">
        <v>221</v>
      </c>
      <c r="I16" s="11"/>
      <c r="J16" s="11"/>
      <c r="K16" s="30">
        <f t="shared" si="0"/>
        <v>9.7666666666666675</v>
      </c>
      <c r="L16" s="31">
        <f t="shared" si="1"/>
        <v>0</v>
      </c>
      <c r="M16" s="30">
        <f t="shared" si="2"/>
        <v>9.2083333333333339</v>
      </c>
      <c r="N16" s="31">
        <f t="shared" si="3"/>
        <v>0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</v>
      </c>
      <c r="G17" s="11">
        <v>3</v>
      </c>
      <c r="H17" s="11">
        <v>22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7.333333333333333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</v>
      </c>
      <c r="D20" s="11">
        <v>56</v>
      </c>
      <c r="E20" s="11"/>
      <c r="F20" s="11"/>
      <c r="G20" s="11"/>
      <c r="H20" s="11"/>
      <c r="I20" s="11"/>
      <c r="J20" s="11"/>
      <c r="K20" s="30">
        <f t="shared" si="0"/>
        <v>14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94</v>
      </c>
      <c r="D36" s="8">
        <v>935</v>
      </c>
      <c r="E36" s="8">
        <v>0</v>
      </c>
      <c r="F36" s="8">
        <v>27</v>
      </c>
      <c r="G36" s="8">
        <v>4</v>
      </c>
      <c r="H36" s="8">
        <v>243</v>
      </c>
      <c r="I36" s="8">
        <v>0</v>
      </c>
      <c r="J36" s="8">
        <v>0</v>
      </c>
      <c r="K36" s="30">
        <f t="shared" si="0"/>
        <v>9.9468085106382986</v>
      </c>
      <c r="L36" s="31">
        <f t="shared" si="1"/>
        <v>0</v>
      </c>
      <c r="M36" s="30">
        <f t="shared" si="2"/>
        <v>9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94</v>
      </c>
      <c r="D80" s="8">
        <v>935</v>
      </c>
      <c r="E80" s="8">
        <v>0</v>
      </c>
      <c r="F80" s="8">
        <v>27</v>
      </c>
      <c r="G80" s="8">
        <v>4</v>
      </c>
      <c r="H80" s="8">
        <v>243</v>
      </c>
      <c r="I80" s="8">
        <v>0</v>
      </c>
      <c r="J80" s="8">
        <v>0</v>
      </c>
      <c r="K80" s="30">
        <f t="shared" si="4"/>
        <v>9.9468085106382986</v>
      </c>
      <c r="L80" s="31">
        <f t="shared" si="5"/>
        <v>0</v>
      </c>
      <c r="M80" s="30">
        <f t="shared" si="6"/>
        <v>9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</v>
      </c>
      <c r="D88" s="11">
        <v>38</v>
      </c>
      <c r="E88" s="11"/>
      <c r="F88" s="11">
        <v>2</v>
      </c>
      <c r="G88" s="11"/>
      <c r="H88" s="11">
        <v>14</v>
      </c>
      <c r="I88" s="11"/>
      <c r="J88" s="11"/>
      <c r="K88" s="30">
        <f t="shared" si="4"/>
        <v>9.5</v>
      </c>
      <c r="L88" s="31">
        <f t="shared" si="5"/>
        <v>0</v>
      </c>
      <c r="M88" s="30">
        <f t="shared" si="6"/>
        <v>7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</v>
      </c>
      <c r="D91" s="8">
        <v>38</v>
      </c>
      <c r="E91" s="8">
        <v>0</v>
      </c>
      <c r="F91" s="8">
        <v>2</v>
      </c>
      <c r="G91" s="8">
        <v>0</v>
      </c>
      <c r="H91" s="8">
        <v>14</v>
      </c>
      <c r="I91" s="8">
        <v>0</v>
      </c>
      <c r="J91" s="8">
        <v>0</v>
      </c>
      <c r="K91" s="30">
        <f t="shared" si="4"/>
        <v>9.5</v>
      </c>
      <c r="L91" s="31">
        <f t="shared" si="5"/>
        <v>0</v>
      </c>
      <c r="M91" s="30">
        <f t="shared" si="6"/>
        <v>7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</v>
      </c>
      <c r="D101" s="11">
        <v>58</v>
      </c>
      <c r="E101" s="11"/>
      <c r="F101" s="11">
        <v>1</v>
      </c>
      <c r="G101" s="11"/>
      <c r="H101" s="11">
        <v>17</v>
      </c>
      <c r="I101" s="11"/>
      <c r="J101" s="11"/>
      <c r="K101" s="30">
        <f t="shared" si="4"/>
        <v>9.6666666666666661</v>
      </c>
      <c r="L101" s="31">
        <f t="shared" si="5"/>
        <v>0</v>
      </c>
      <c r="M101" s="30">
        <f t="shared" si="6"/>
        <v>17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</v>
      </c>
      <c r="D104" s="8">
        <v>58</v>
      </c>
      <c r="E104" s="8">
        <v>0</v>
      </c>
      <c r="F104" s="8">
        <v>1</v>
      </c>
      <c r="G104" s="8">
        <v>0</v>
      </c>
      <c r="H104" s="8">
        <v>17</v>
      </c>
      <c r="I104" s="8">
        <v>0</v>
      </c>
      <c r="J104" s="8">
        <v>0</v>
      </c>
      <c r="K104" s="30">
        <f t="shared" si="4"/>
        <v>9.6666666666666661</v>
      </c>
      <c r="L104" s="31">
        <f t="shared" si="5"/>
        <v>0</v>
      </c>
      <c r="M104" s="30">
        <f t="shared" si="6"/>
        <v>17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48</v>
      </c>
      <c r="D106" s="11">
        <v>375</v>
      </c>
      <c r="E106" s="11"/>
      <c r="F106" s="11">
        <v>61</v>
      </c>
      <c r="G106" s="11"/>
      <c r="H106" s="11">
        <v>483</v>
      </c>
      <c r="I106" s="11"/>
      <c r="J106" s="11"/>
      <c r="K106" s="30">
        <f t="shared" si="4"/>
        <v>7.8125</v>
      </c>
      <c r="L106" s="31">
        <f t="shared" si="5"/>
        <v>0</v>
      </c>
      <c r="M106" s="30">
        <f t="shared" si="6"/>
        <v>7.918032786885246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48</v>
      </c>
      <c r="D108" s="8">
        <v>375</v>
      </c>
      <c r="E108" s="8">
        <v>0</v>
      </c>
      <c r="F108" s="8">
        <v>61</v>
      </c>
      <c r="G108" s="8">
        <v>0</v>
      </c>
      <c r="H108" s="8">
        <v>483</v>
      </c>
      <c r="I108" s="8">
        <v>0</v>
      </c>
      <c r="J108" s="8">
        <v>0</v>
      </c>
      <c r="K108" s="30">
        <f t="shared" si="4"/>
        <v>7.8125</v>
      </c>
      <c r="L108" s="31">
        <f t="shared" si="5"/>
        <v>0</v>
      </c>
      <c r="M108" s="30">
        <f t="shared" si="6"/>
        <v>7.918032786885246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>
        <v>10</v>
      </c>
      <c r="G110" s="11"/>
      <c r="H110" s="11">
        <v>124</v>
      </c>
      <c r="I110" s="11"/>
      <c r="J110" s="11"/>
      <c r="K110" s="30" t="e">
        <f t="shared" si="4"/>
        <v>#DIV/0!</v>
      </c>
      <c r="L110" s="31" t="e">
        <f t="shared" si="5"/>
        <v>#DIV/0!</v>
      </c>
      <c r="M110" s="30">
        <f t="shared" si="6"/>
        <v>12.4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10</v>
      </c>
      <c r="G113" s="8">
        <v>0</v>
      </c>
      <c r="H113" s="8">
        <v>124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>
        <f t="shared" si="6"/>
        <v>12.4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18</v>
      </c>
      <c r="D116" s="11">
        <v>169</v>
      </c>
      <c r="E116" s="11"/>
      <c r="F116" s="11">
        <v>8</v>
      </c>
      <c r="G116" s="11"/>
      <c r="H116" s="11">
        <v>59</v>
      </c>
      <c r="I116" s="11"/>
      <c r="J116" s="11"/>
      <c r="K116" s="30">
        <f t="shared" si="4"/>
        <v>9.3888888888888893</v>
      </c>
      <c r="L116" s="31">
        <f t="shared" si="5"/>
        <v>0</v>
      </c>
      <c r="M116" s="30">
        <f t="shared" si="6"/>
        <v>7.375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18</v>
      </c>
      <c r="D120" s="8">
        <v>169</v>
      </c>
      <c r="E120" s="8">
        <v>0</v>
      </c>
      <c r="F120" s="8">
        <v>8</v>
      </c>
      <c r="G120" s="8">
        <v>0</v>
      </c>
      <c r="H120" s="8">
        <v>59</v>
      </c>
      <c r="I120" s="8">
        <v>0</v>
      </c>
      <c r="J120" s="8">
        <v>0</v>
      </c>
      <c r="K120" s="30">
        <f t="shared" si="4"/>
        <v>9.3888888888888893</v>
      </c>
      <c r="L120" s="31">
        <f t="shared" si="5"/>
        <v>0</v>
      </c>
      <c r="M120" s="30">
        <f t="shared" si="6"/>
        <v>7.375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30</v>
      </c>
      <c r="D122" s="11">
        <v>273</v>
      </c>
      <c r="E122" s="11"/>
      <c r="F122" s="11">
        <v>12</v>
      </c>
      <c r="G122" s="11"/>
      <c r="H122" s="11">
        <v>98</v>
      </c>
      <c r="I122" s="11"/>
      <c r="J122" s="11"/>
      <c r="K122" s="30">
        <f t="shared" si="4"/>
        <v>9.1</v>
      </c>
      <c r="L122" s="31">
        <f t="shared" si="5"/>
        <v>0</v>
      </c>
      <c r="M122" s="30">
        <f t="shared" si="6"/>
        <v>8.1666666666666661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30</v>
      </c>
      <c r="D125" s="8">
        <v>273</v>
      </c>
      <c r="E125" s="8">
        <v>0</v>
      </c>
      <c r="F125" s="8">
        <v>12</v>
      </c>
      <c r="G125" s="8">
        <v>0</v>
      </c>
      <c r="H125" s="8">
        <v>98</v>
      </c>
      <c r="I125" s="8">
        <v>0</v>
      </c>
      <c r="J125" s="8">
        <v>0</v>
      </c>
      <c r="K125" s="30">
        <f t="shared" si="4"/>
        <v>9.1</v>
      </c>
      <c r="L125" s="31">
        <f t="shared" si="5"/>
        <v>0</v>
      </c>
      <c r="M125" s="30">
        <f t="shared" si="6"/>
        <v>8.1666666666666661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50</v>
      </c>
      <c r="D129" s="11">
        <v>612</v>
      </c>
      <c r="E129" s="11"/>
      <c r="F129" s="11">
        <v>1</v>
      </c>
      <c r="G129" s="11"/>
      <c r="H129" s="11">
        <v>24</v>
      </c>
      <c r="I129" s="11"/>
      <c r="J129" s="11"/>
      <c r="K129" s="30">
        <f t="shared" si="4"/>
        <v>12.24</v>
      </c>
      <c r="L129" s="31">
        <f t="shared" si="5"/>
        <v>0</v>
      </c>
      <c r="M129" s="30">
        <f t="shared" si="6"/>
        <v>24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5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5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50</v>
      </c>
      <c r="D137" s="8">
        <v>612</v>
      </c>
      <c r="E137" s="8">
        <v>0</v>
      </c>
      <c r="F137" s="8">
        <v>2</v>
      </c>
      <c r="G137" s="8">
        <v>0</v>
      </c>
      <c r="H137" s="8">
        <v>29</v>
      </c>
      <c r="I137" s="8">
        <v>0</v>
      </c>
      <c r="J137" s="8">
        <v>0</v>
      </c>
      <c r="K137" s="30">
        <f t="shared" si="4"/>
        <v>12.24</v>
      </c>
      <c r="L137" s="31">
        <f t="shared" si="5"/>
        <v>0</v>
      </c>
      <c r="M137" s="30">
        <f t="shared" si="6"/>
        <v>14.5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83</v>
      </c>
      <c r="D150" s="11">
        <v>703</v>
      </c>
      <c r="E150" s="11"/>
      <c r="F150" s="11">
        <v>20</v>
      </c>
      <c r="G150" s="11"/>
      <c r="H150" s="11">
        <v>146</v>
      </c>
      <c r="I150" s="11"/>
      <c r="J150" s="11"/>
      <c r="K150" s="30">
        <f t="shared" si="9"/>
        <v>8.4698795180722897</v>
      </c>
      <c r="L150" s="31">
        <f t="shared" si="10"/>
        <v>0</v>
      </c>
      <c r="M150" s="30">
        <f t="shared" si="11"/>
        <v>7.3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65</v>
      </c>
      <c r="D152" s="11">
        <v>629</v>
      </c>
      <c r="E152" s="11"/>
      <c r="F152" s="11">
        <v>22</v>
      </c>
      <c r="G152" s="11"/>
      <c r="H152" s="11">
        <v>176</v>
      </c>
      <c r="I152" s="11"/>
      <c r="J152" s="11"/>
      <c r="K152" s="30">
        <f t="shared" si="9"/>
        <v>9.6769230769230763</v>
      </c>
      <c r="L152" s="31">
        <f t="shared" si="10"/>
        <v>0</v>
      </c>
      <c r="M152" s="30">
        <f t="shared" si="11"/>
        <v>8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</v>
      </c>
      <c r="D155" s="11">
        <v>20</v>
      </c>
      <c r="E155" s="11"/>
      <c r="F155" s="11"/>
      <c r="G155" s="11"/>
      <c r="H155" s="11"/>
      <c r="I155" s="11"/>
      <c r="J155" s="11"/>
      <c r="K155" s="30">
        <f t="shared" si="9"/>
        <v>10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150</v>
      </c>
      <c r="D171" s="8">
        <v>1352</v>
      </c>
      <c r="E171" s="8">
        <v>0</v>
      </c>
      <c r="F171" s="8">
        <v>42</v>
      </c>
      <c r="G171" s="8">
        <v>0</v>
      </c>
      <c r="H171" s="8">
        <v>322</v>
      </c>
      <c r="I171" s="8">
        <v>0</v>
      </c>
      <c r="J171" s="8">
        <v>0</v>
      </c>
      <c r="K171" s="30">
        <f t="shared" si="9"/>
        <v>9.0133333333333336</v>
      </c>
      <c r="L171" s="31">
        <f t="shared" si="10"/>
        <v>0</v>
      </c>
      <c r="M171" s="30">
        <f t="shared" si="11"/>
        <v>7.666666666666667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9</v>
      </c>
      <c r="E177" s="11"/>
      <c r="F177" s="11">
        <v>2</v>
      </c>
      <c r="G177" s="11"/>
      <c r="H177" s="11">
        <v>10</v>
      </c>
      <c r="I177" s="11"/>
      <c r="J177" s="11"/>
      <c r="K177" s="30">
        <f t="shared" si="9"/>
        <v>9</v>
      </c>
      <c r="L177" s="31">
        <f t="shared" si="10"/>
        <v>0</v>
      </c>
      <c r="M177" s="30">
        <f t="shared" si="11"/>
        <v>5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9</v>
      </c>
      <c r="E180" s="8">
        <v>0</v>
      </c>
      <c r="F180" s="8">
        <v>2</v>
      </c>
      <c r="G180" s="8">
        <v>0</v>
      </c>
      <c r="H180" s="8">
        <v>10</v>
      </c>
      <c r="I180" s="8">
        <v>0</v>
      </c>
      <c r="J180" s="8">
        <v>0</v>
      </c>
      <c r="K180" s="30">
        <f t="shared" si="9"/>
        <v>9</v>
      </c>
      <c r="L180" s="31">
        <f t="shared" si="10"/>
        <v>0</v>
      </c>
      <c r="M180" s="30">
        <f t="shared" si="11"/>
        <v>5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78</v>
      </c>
      <c r="D182" s="11">
        <v>734</v>
      </c>
      <c r="E182" s="11"/>
      <c r="F182" s="11">
        <v>71</v>
      </c>
      <c r="G182" s="11"/>
      <c r="H182" s="11">
        <v>653</v>
      </c>
      <c r="I182" s="11"/>
      <c r="J182" s="11"/>
      <c r="K182" s="30">
        <f t="shared" si="9"/>
        <v>9.4102564102564106</v>
      </c>
      <c r="L182" s="31">
        <f t="shared" si="10"/>
        <v>0</v>
      </c>
      <c r="M182" s="30">
        <f t="shared" si="11"/>
        <v>9.1971830985915499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78</v>
      </c>
      <c r="D187" s="8">
        <v>734</v>
      </c>
      <c r="E187" s="8">
        <v>0</v>
      </c>
      <c r="F187" s="8">
        <v>71</v>
      </c>
      <c r="G187" s="8">
        <v>0</v>
      </c>
      <c r="H187" s="8">
        <v>653</v>
      </c>
      <c r="I187" s="8">
        <v>0</v>
      </c>
      <c r="J187" s="8">
        <v>0</v>
      </c>
      <c r="K187" s="30">
        <f t="shared" si="9"/>
        <v>9.4102564102564106</v>
      </c>
      <c r="L187" s="31">
        <f t="shared" si="10"/>
        <v>0</v>
      </c>
      <c r="M187" s="30">
        <f t="shared" si="11"/>
        <v>9.1971830985915499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385</v>
      </c>
      <c r="D188" s="8">
        <v>3620</v>
      </c>
      <c r="E188" s="8">
        <v>0</v>
      </c>
      <c r="F188" s="8">
        <v>211</v>
      </c>
      <c r="G188" s="8">
        <v>0</v>
      </c>
      <c r="H188" s="8">
        <v>1809</v>
      </c>
      <c r="I188" s="8">
        <v>0</v>
      </c>
      <c r="J188" s="8">
        <v>0</v>
      </c>
      <c r="K188" s="30">
        <f t="shared" si="9"/>
        <v>9.4025974025974026</v>
      </c>
      <c r="L188" s="31">
        <f t="shared" si="10"/>
        <v>0</v>
      </c>
      <c r="M188" s="30">
        <f t="shared" si="11"/>
        <v>8.5734597156398102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</v>
      </c>
      <c r="D192" s="11">
        <v>17</v>
      </c>
      <c r="E192" s="11"/>
      <c r="F192" s="11"/>
      <c r="G192" s="11"/>
      <c r="H192" s="11"/>
      <c r="I192" s="11"/>
      <c r="J192" s="11"/>
      <c r="K192" s="30">
        <f t="shared" si="9"/>
        <v>17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</v>
      </c>
      <c r="D196" s="8">
        <v>17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17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70</v>
      </c>
      <c r="D203" s="11">
        <v>649</v>
      </c>
      <c r="E203" s="11"/>
      <c r="F203" s="11">
        <v>37</v>
      </c>
      <c r="G203" s="11">
        <v>1</v>
      </c>
      <c r="H203" s="11">
        <v>324</v>
      </c>
      <c r="I203" s="11"/>
      <c r="J203" s="11"/>
      <c r="K203" s="30">
        <f t="shared" si="9"/>
        <v>9.2714285714285722</v>
      </c>
      <c r="L203" s="31">
        <f t="shared" si="10"/>
        <v>0</v>
      </c>
      <c r="M203" s="30">
        <f t="shared" si="11"/>
        <v>8.7567567567567561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70</v>
      </c>
      <c r="D206" s="8">
        <v>649</v>
      </c>
      <c r="E206" s="8">
        <v>0</v>
      </c>
      <c r="F206" s="8">
        <v>37</v>
      </c>
      <c r="G206" s="8">
        <v>1</v>
      </c>
      <c r="H206" s="8">
        <v>324</v>
      </c>
      <c r="I206" s="8">
        <v>0</v>
      </c>
      <c r="J206" s="8">
        <v>0</v>
      </c>
      <c r="K206" s="30">
        <f t="shared" si="13"/>
        <v>9.2714285714285722</v>
      </c>
      <c r="L206" s="31">
        <f t="shared" si="14"/>
        <v>0</v>
      </c>
      <c r="M206" s="30">
        <f t="shared" si="15"/>
        <v>8.7567567567567561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>
        <v>1</v>
      </c>
      <c r="G208" s="11"/>
      <c r="H208" s="11">
        <v>16</v>
      </c>
      <c r="I208" s="11"/>
      <c r="J208" s="11"/>
      <c r="K208" s="30" t="e">
        <f t="shared" si="13"/>
        <v>#DIV/0!</v>
      </c>
      <c r="L208" s="31" t="e">
        <f t="shared" si="14"/>
        <v>#DIV/0!</v>
      </c>
      <c r="M208" s="30">
        <f t="shared" si="15"/>
        <v>16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1</v>
      </c>
      <c r="G210" s="8">
        <v>0</v>
      </c>
      <c r="H210" s="8">
        <v>16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>
        <f t="shared" si="15"/>
        <v>16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>
        <v>1</v>
      </c>
      <c r="G221" s="11"/>
      <c r="H221" s="11">
        <v>10</v>
      </c>
      <c r="I221" s="11"/>
      <c r="J221" s="11"/>
      <c r="K221" s="30" t="e">
        <f t="shared" si="13"/>
        <v>#DIV/0!</v>
      </c>
      <c r="L221" s="31" t="e">
        <f t="shared" si="14"/>
        <v>#DIV/0!</v>
      </c>
      <c r="M221" s="30">
        <f t="shared" si="15"/>
        <v>10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12</v>
      </c>
      <c r="D222" s="11">
        <v>97</v>
      </c>
      <c r="E222" s="11"/>
      <c r="F222" s="11">
        <v>23</v>
      </c>
      <c r="G222" s="11">
        <v>2</v>
      </c>
      <c r="H222" s="11">
        <v>182</v>
      </c>
      <c r="I222" s="11"/>
      <c r="J222" s="11"/>
      <c r="K222" s="30">
        <f t="shared" si="13"/>
        <v>8.0833333333333339</v>
      </c>
      <c r="L222" s="31">
        <f t="shared" si="14"/>
        <v>0</v>
      </c>
      <c r="M222" s="30">
        <f t="shared" si="15"/>
        <v>7.9130434782608692</v>
      </c>
      <c r="N222" s="31">
        <f t="shared" si="12"/>
        <v>0</v>
      </c>
      <c r="O222" s="31">
        <f t="shared" si="12"/>
        <v>0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12</v>
      </c>
      <c r="D225" s="8">
        <v>97</v>
      </c>
      <c r="E225" s="8">
        <v>0</v>
      </c>
      <c r="F225" s="8">
        <v>24</v>
      </c>
      <c r="G225" s="8">
        <v>2</v>
      </c>
      <c r="H225" s="8">
        <v>192</v>
      </c>
      <c r="I225" s="8">
        <v>0</v>
      </c>
      <c r="J225" s="8">
        <v>0</v>
      </c>
      <c r="K225" s="30">
        <f t="shared" si="13"/>
        <v>8.0833333333333339</v>
      </c>
      <c r="L225" s="31">
        <f t="shared" si="14"/>
        <v>0</v>
      </c>
      <c r="M225" s="30">
        <f t="shared" si="15"/>
        <v>8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>
        <v>7</v>
      </c>
      <c r="G227" s="11"/>
      <c r="H227" s="11">
        <v>74</v>
      </c>
      <c r="I227" s="11"/>
      <c r="J227" s="11"/>
      <c r="K227" s="30" t="e">
        <f t="shared" si="13"/>
        <v>#DIV/0!</v>
      </c>
      <c r="L227" s="31" t="e">
        <f t="shared" si="14"/>
        <v>#DIV/0!</v>
      </c>
      <c r="M227" s="30">
        <f t="shared" si="15"/>
        <v>10.571428571428571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7</v>
      </c>
      <c r="G229" s="8">
        <v>0</v>
      </c>
      <c r="H229" s="8">
        <v>74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>
        <f t="shared" si="15"/>
        <v>10.571428571428571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83</v>
      </c>
      <c r="D242" s="8">
        <v>763</v>
      </c>
      <c r="E242" s="8">
        <v>0</v>
      </c>
      <c r="F242" s="8">
        <v>69</v>
      </c>
      <c r="G242" s="8">
        <v>3</v>
      </c>
      <c r="H242" s="8">
        <v>606</v>
      </c>
      <c r="I242" s="8">
        <v>0</v>
      </c>
      <c r="J242" s="8">
        <v>0</v>
      </c>
      <c r="K242" s="30">
        <f t="shared" si="13"/>
        <v>9.19277108433735</v>
      </c>
      <c r="L242" s="31">
        <f t="shared" si="14"/>
        <v>0</v>
      </c>
      <c r="M242" s="30">
        <f t="shared" si="15"/>
        <v>8.7826086956521738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562</v>
      </c>
      <c r="D270" s="8">
        <v>5318</v>
      </c>
      <c r="E270" s="8">
        <v>0</v>
      </c>
      <c r="F270" s="8">
        <v>307</v>
      </c>
      <c r="G270" s="8">
        <v>7</v>
      </c>
      <c r="H270" s="8">
        <v>2658</v>
      </c>
      <c r="I270" s="8">
        <v>0</v>
      </c>
      <c r="J270" s="8">
        <v>0</v>
      </c>
      <c r="K270" s="30">
        <f t="shared" si="17"/>
        <v>9.462633451957295</v>
      </c>
      <c r="L270" s="31">
        <f t="shared" si="18"/>
        <v>0</v>
      </c>
      <c r="M270" s="30">
        <f t="shared" si="19"/>
        <v>8.657980456026058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16:35:10&amp;R&amp;8&amp;P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388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389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390</v>
      </c>
      <c r="B12" s="7" t="s">
        <v>391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2535</v>
      </c>
      <c r="D16" s="11">
        <v>29272</v>
      </c>
      <c r="E16" s="11">
        <v>352</v>
      </c>
      <c r="F16" s="11">
        <v>5</v>
      </c>
      <c r="G16" s="11"/>
      <c r="H16" s="11">
        <v>26</v>
      </c>
      <c r="I16" s="11"/>
      <c r="J16" s="11"/>
      <c r="K16" s="30">
        <f t="shared" si="0"/>
        <v>11.547140039447731</v>
      </c>
      <c r="L16" s="31">
        <f t="shared" si="1"/>
        <v>0.12192587461032213</v>
      </c>
      <c r="M16" s="30">
        <f t="shared" si="2"/>
        <v>5.2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13</v>
      </c>
      <c r="G17" s="11"/>
      <c r="H17" s="11">
        <v>59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4.5384615384615383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33</v>
      </c>
      <c r="D18" s="11">
        <v>566</v>
      </c>
      <c r="E18" s="11">
        <v>12</v>
      </c>
      <c r="F18" s="11"/>
      <c r="G18" s="11"/>
      <c r="H18" s="11"/>
      <c r="I18" s="11"/>
      <c r="J18" s="11"/>
      <c r="K18" s="30">
        <f t="shared" si="0"/>
        <v>17.151515151515152</v>
      </c>
      <c r="L18" s="31">
        <f t="shared" si="1"/>
        <v>0.26666666666666666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722</v>
      </c>
      <c r="D20" s="11">
        <v>15605</v>
      </c>
      <c r="E20" s="11">
        <v>3</v>
      </c>
      <c r="F20" s="11"/>
      <c r="G20" s="11"/>
      <c r="H20" s="11"/>
      <c r="I20" s="11"/>
      <c r="J20" s="11"/>
      <c r="K20" s="30">
        <f t="shared" si="0"/>
        <v>21.613573407202217</v>
      </c>
      <c r="L20" s="31">
        <f t="shared" si="1"/>
        <v>4.1379310344827587E-3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58</v>
      </c>
      <c r="D21" s="11">
        <v>406</v>
      </c>
      <c r="E21" s="11"/>
      <c r="F21" s="11"/>
      <c r="G21" s="11"/>
      <c r="H21" s="11"/>
      <c r="I21" s="11"/>
      <c r="J21" s="11"/>
      <c r="K21" s="30">
        <f t="shared" si="0"/>
        <v>7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2</v>
      </c>
      <c r="D23" s="11">
        <v>26</v>
      </c>
      <c r="E23" s="11">
        <v>2</v>
      </c>
      <c r="F23" s="11"/>
      <c r="G23" s="11"/>
      <c r="H23" s="11"/>
      <c r="I23" s="11"/>
      <c r="J23" s="11"/>
      <c r="K23" s="30">
        <f t="shared" si="0"/>
        <v>13</v>
      </c>
      <c r="L23" s="31">
        <f t="shared" si="1"/>
        <v>0.5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>
        <v>4</v>
      </c>
      <c r="F24" s="11"/>
      <c r="G24" s="11"/>
      <c r="H24" s="11"/>
      <c r="I24" s="11"/>
      <c r="J24" s="11"/>
      <c r="K24" s="30" t="e">
        <f t="shared" si="0"/>
        <v>#DIV/0!</v>
      </c>
      <c r="L24" s="31">
        <f t="shared" si="1"/>
        <v>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</v>
      </c>
      <c r="D25" s="11">
        <v>13</v>
      </c>
      <c r="E25" s="11">
        <v>5</v>
      </c>
      <c r="F25" s="11"/>
      <c r="G25" s="11"/>
      <c r="H25" s="11"/>
      <c r="I25" s="11"/>
      <c r="J25" s="11"/>
      <c r="K25" s="30">
        <f t="shared" si="0"/>
        <v>13</v>
      </c>
      <c r="L25" s="31">
        <f t="shared" si="1"/>
        <v>0.83333333333333337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3351</v>
      </c>
      <c r="D36" s="8">
        <v>45888</v>
      </c>
      <c r="E36" s="8">
        <v>378</v>
      </c>
      <c r="F36" s="8">
        <v>18</v>
      </c>
      <c r="G36" s="8">
        <v>0</v>
      </c>
      <c r="H36" s="8">
        <v>85</v>
      </c>
      <c r="I36" s="8">
        <v>0</v>
      </c>
      <c r="J36" s="8">
        <v>0</v>
      </c>
      <c r="K36" s="30">
        <f t="shared" si="0"/>
        <v>13.693822739480751</v>
      </c>
      <c r="L36" s="31">
        <f t="shared" si="1"/>
        <v>0.10136765888978279</v>
      </c>
      <c r="M36" s="30">
        <f t="shared" si="2"/>
        <v>4.7222222222222223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2093</v>
      </c>
      <c r="D38" s="11">
        <v>6703</v>
      </c>
      <c r="E38" s="11">
        <v>20</v>
      </c>
      <c r="F38" s="11">
        <v>11</v>
      </c>
      <c r="G38" s="11"/>
      <c r="H38" s="11">
        <v>62</v>
      </c>
      <c r="I38" s="11"/>
      <c r="J38" s="11"/>
      <c r="K38" s="30">
        <f t="shared" si="0"/>
        <v>3.202580028666985</v>
      </c>
      <c r="L38" s="31">
        <f t="shared" si="1"/>
        <v>9.4652153336488402E-3</v>
      </c>
      <c r="M38" s="30">
        <f t="shared" si="2"/>
        <v>5.6363636363636367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4</v>
      </c>
      <c r="D39" s="11">
        <v>72</v>
      </c>
      <c r="E39" s="11"/>
      <c r="F39" s="11"/>
      <c r="G39" s="11"/>
      <c r="H39" s="11"/>
      <c r="I39" s="11"/>
      <c r="J39" s="11"/>
      <c r="K39" s="30">
        <f t="shared" si="0"/>
        <v>18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2097</v>
      </c>
      <c r="D40" s="8">
        <v>6775</v>
      </c>
      <c r="E40" s="8">
        <v>20</v>
      </c>
      <c r="F40" s="8">
        <v>11</v>
      </c>
      <c r="G40" s="8">
        <v>0</v>
      </c>
      <c r="H40" s="8">
        <v>62</v>
      </c>
      <c r="I40" s="8">
        <v>0</v>
      </c>
      <c r="J40" s="8">
        <v>0</v>
      </c>
      <c r="K40" s="30">
        <f t="shared" si="0"/>
        <v>3.2308059132093465</v>
      </c>
      <c r="L40" s="31">
        <f t="shared" si="1"/>
        <v>9.4473311289560696E-3</v>
      </c>
      <c r="M40" s="30">
        <f t="shared" si="2"/>
        <v>5.6363636363636367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7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19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18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44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1</v>
      </c>
      <c r="D55" s="11">
        <v>7</v>
      </c>
      <c r="E55" s="11"/>
      <c r="F55" s="11"/>
      <c r="G55" s="11"/>
      <c r="H55" s="11"/>
      <c r="I55" s="11"/>
      <c r="J55" s="11"/>
      <c r="K55" s="30">
        <f t="shared" si="0"/>
        <v>7</v>
      </c>
      <c r="L55" s="31">
        <f t="shared" si="1"/>
        <v>0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</v>
      </c>
      <c r="D57" s="8">
        <v>7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7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5449</v>
      </c>
      <c r="D80" s="8">
        <v>52670</v>
      </c>
      <c r="E80" s="8">
        <v>442</v>
      </c>
      <c r="F80" s="8">
        <v>29</v>
      </c>
      <c r="G80" s="8">
        <v>0</v>
      </c>
      <c r="H80" s="8">
        <v>147</v>
      </c>
      <c r="I80" s="8">
        <v>0</v>
      </c>
      <c r="J80" s="8">
        <v>0</v>
      </c>
      <c r="K80" s="30">
        <f t="shared" si="4"/>
        <v>9.6659937603229942</v>
      </c>
      <c r="L80" s="31">
        <f t="shared" si="5"/>
        <v>7.5029706331692411E-2</v>
      </c>
      <c r="M80" s="30">
        <f t="shared" si="6"/>
        <v>5.068965517241379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562</v>
      </c>
      <c r="D83" s="11">
        <v>5868</v>
      </c>
      <c r="E83" s="11">
        <v>84</v>
      </c>
      <c r="F83" s="11"/>
      <c r="G83" s="11"/>
      <c r="H83" s="11"/>
      <c r="I83" s="11"/>
      <c r="J83" s="11"/>
      <c r="K83" s="30">
        <f t="shared" si="4"/>
        <v>10.441281138790035</v>
      </c>
      <c r="L83" s="31">
        <f t="shared" si="5"/>
        <v>0.13003095975232198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562</v>
      </c>
      <c r="D86" s="8">
        <v>5868</v>
      </c>
      <c r="E86" s="8">
        <v>84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10.441281138790035</v>
      </c>
      <c r="L86" s="31">
        <f t="shared" si="5"/>
        <v>0.13003095975232198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1590</v>
      </c>
      <c r="D88" s="11">
        <v>17012</v>
      </c>
      <c r="E88" s="11">
        <v>149</v>
      </c>
      <c r="F88" s="11">
        <v>9</v>
      </c>
      <c r="G88" s="11"/>
      <c r="H88" s="11">
        <v>40</v>
      </c>
      <c r="I88" s="11"/>
      <c r="J88" s="11"/>
      <c r="K88" s="30">
        <f t="shared" si="4"/>
        <v>10.699371069182391</v>
      </c>
      <c r="L88" s="31">
        <f t="shared" si="5"/>
        <v>8.5681426106958017E-2</v>
      </c>
      <c r="M88" s="30">
        <f t="shared" si="6"/>
        <v>4.4444444444444446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1590</v>
      </c>
      <c r="D91" s="8">
        <v>17012</v>
      </c>
      <c r="E91" s="8">
        <v>149</v>
      </c>
      <c r="F91" s="8">
        <v>9</v>
      </c>
      <c r="G91" s="8">
        <v>0</v>
      </c>
      <c r="H91" s="8">
        <v>40</v>
      </c>
      <c r="I91" s="8">
        <v>0</v>
      </c>
      <c r="J91" s="8">
        <v>0</v>
      </c>
      <c r="K91" s="30">
        <f t="shared" si="4"/>
        <v>10.699371069182391</v>
      </c>
      <c r="L91" s="31">
        <f t="shared" si="5"/>
        <v>8.5681426106958017E-2</v>
      </c>
      <c r="M91" s="30">
        <f t="shared" si="6"/>
        <v>4.4444444444444446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193</v>
      </c>
      <c r="D93" s="11">
        <v>2389</v>
      </c>
      <c r="E93" s="11">
        <v>15</v>
      </c>
      <c r="F93" s="11"/>
      <c r="G93" s="11"/>
      <c r="H93" s="11"/>
      <c r="I93" s="11"/>
      <c r="J93" s="11"/>
      <c r="K93" s="30">
        <f t="shared" si="4"/>
        <v>12.378238341968911</v>
      </c>
      <c r="L93" s="31">
        <f t="shared" si="5"/>
        <v>7.2115384615384609E-2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193</v>
      </c>
      <c r="D95" s="8">
        <v>2389</v>
      </c>
      <c r="E95" s="8">
        <v>15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12.378238341968911</v>
      </c>
      <c r="L95" s="31">
        <f t="shared" si="5"/>
        <v>7.2115384615384609E-2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1551</v>
      </c>
      <c r="D101" s="11">
        <v>19691</v>
      </c>
      <c r="E101" s="11">
        <v>138</v>
      </c>
      <c r="F101" s="11"/>
      <c r="G101" s="11"/>
      <c r="H101" s="11"/>
      <c r="I101" s="11"/>
      <c r="J101" s="11"/>
      <c r="K101" s="30">
        <f t="shared" si="4"/>
        <v>12.695680206318505</v>
      </c>
      <c r="L101" s="31">
        <f t="shared" si="5"/>
        <v>8.1705150976909419E-2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1551</v>
      </c>
      <c r="D104" s="8">
        <v>19691</v>
      </c>
      <c r="E104" s="8">
        <v>138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12.695680206318505</v>
      </c>
      <c r="L104" s="31">
        <f t="shared" si="5"/>
        <v>8.1705150976909419E-2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1103</v>
      </c>
      <c r="D106" s="11">
        <v>12777</v>
      </c>
      <c r="E106" s="11">
        <v>97</v>
      </c>
      <c r="F106" s="11">
        <v>3</v>
      </c>
      <c r="G106" s="11"/>
      <c r="H106" s="11">
        <v>12</v>
      </c>
      <c r="I106" s="11"/>
      <c r="J106" s="11"/>
      <c r="K106" s="30">
        <f t="shared" si="4"/>
        <v>11.583862194016319</v>
      </c>
      <c r="L106" s="31">
        <f t="shared" si="5"/>
        <v>8.0833333333333326E-2</v>
      </c>
      <c r="M106" s="30">
        <f t="shared" si="6"/>
        <v>4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1103</v>
      </c>
      <c r="D108" s="8">
        <v>12777</v>
      </c>
      <c r="E108" s="8">
        <v>97</v>
      </c>
      <c r="F108" s="8">
        <v>3</v>
      </c>
      <c r="G108" s="8">
        <v>0</v>
      </c>
      <c r="H108" s="8">
        <v>12</v>
      </c>
      <c r="I108" s="8">
        <v>0</v>
      </c>
      <c r="J108" s="8">
        <v>0</v>
      </c>
      <c r="K108" s="30">
        <f t="shared" si="4"/>
        <v>11.583862194016319</v>
      </c>
      <c r="L108" s="31">
        <f t="shared" si="5"/>
        <v>8.0833333333333326E-2</v>
      </c>
      <c r="M108" s="30">
        <f t="shared" si="6"/>
        <v>4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1056</v>
      </c>
      <c r="D110" s="11">
        <v>10780</v>
      </c>
      <c r="E110" s="11">
        <v>177</v>
      </c>
      <c r="F110" s="11">
        <v>8</v>
      </c>
      <c r="G110" s="11"/>
      <c r="H110" s="11">
        <v>45</v>
      </c>
      <c r="I110" s="11"/>
      <c r="J110" s="11"/>
      <c r="K110" s="30">
        <f t="shared" si="4"/>
        <v>10.208333333333334</v>
      </c>
      <c r="L110" s="31">
        <f t="shared" si="5"/>
        <v>0.14355231143552311</v>
      </c>
      <c r="M110" s="30">
        <f t="shared" si="6"/>
        <v>5.625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1056</v>
      </c>
      <c r="D113" s="8">
        <v>10780</v>
      </c>
      <c r="E113" s="8">
        <v>177</v>
      </c>
      <c r="F113" s="8">
        <v>8</v>
      </c>
      <c r="G113" s="8">
        <v>0</v>
      </c>
      <c r="H113" s="8">
        <v>45</v>
      </c>
      <c r="I113" s="8">
        <v>0</v>
      </c>
      <c r="J113" s="8">
        <v>0</v>
      </c>
      <c r="K113" s="30">
        <f t="shared" si="4"/>
        <v>10.208333333333334</v>
      </c>
      <c r="L113" s="31">
        <f t="shared" si="5"/>
        <v>0.14355231143552311</v>
      </c>
      <c r="M113" s="30">
        <f t="shared" si="6"/>
        <v>5.625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743</v>
      </c>
      <c r="D115" s="11">
        <v>7026</v>
      </c>
      <c r="E115" s="11">
        <v>71</v>
      </c>
      <c r="F115" s="11"/>
      <c r="G115" s="11"/>
      <c r="H115" s="11"/>
      <c r="I115" s="11"/>
      <c r="J115" s="11"/>
      <c r="K115" s="30">
        <f t="shared" si="4"/>
        <v>9.4562584118438764</v>
      </c>
      <c r="L115" s="31">
        <f t="shared" si="5"/>
        <v>8.7223587223587223E-2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</v>
      </c>
      <c r="D116" s="11">
        <v>6</v>
      </c>
      <c r="E116" s="11"/>
      <c r="F116" s="11"/>
      <c r="G116" s="11"/>
      <c r="H116" s="11"/>
      <c r="I116" s="11"/>
      <c r="J116" s="11"/>
      <c r="K116" s="30">
        <f t="shared" si="4"/>
        <v>3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240</v>
      </c>
      <c r="D117" s="11">
        <v>5321</v>
      </c>
      <c r="E117" s="11">
        <v>35</v>
      </c>
      <c r="F117" s="11">
        <v>3</v>
      </c>
      <c r="G117" s="11"/>
      <c r="H117" s="11">
        <v>27</v>
      </c>
      <c r="I117" s="11"/>
      <c r="J117" s="11"/>
      <c r="K117" s="30">
        <f t="shared" si="4"/>
        <v>22.170833333333334</v>
      </c>
      <c r="L117" s="31">
        <f t="shared" si="5"/>
        <v>0.12727272727272726</v>
      </c>
      <c r="M117" s="30">
        <f t="shared" si="6"/>
        <v>9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985</v>
      </c>
      <c r="D120" s="8">
        <v>12353</v>
      </c>
      <c r="E120" s="8">
        <v>106</v>
      </c>
      <c r="F120" s="8">
        <v>3</v>
      </c>
      <c r="G120" s="8">
        <v>0</v>
      </c>
      <c r="H120" s="8">
        <v>27</v>
      </c>
      <c r="I120" s="8">
        <v>0</v>
      </c>
      <c r="J120" s="8">
        <v>0</v>
      </c>
      <c r="K120" s="30">
        <f t="shared" si="4"/>
        <v>12.541116751269035</v>
      </c>
      <c r="L120" s="31">
        <f t="shared" si="5"/>
        <v>9.715857011915674E-2</v>
      </c>
      <c r="M120" s="30">
        <f t="shared" si="6"/>
        <v>9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1388</v>
      </c>
      <c r="D122" s="11">
        <v>16169</v>
      </c>
      <c r="E122" s="11">
        <v>125</v>
      </c>
      <c r="F122" s="11">
        <v>9</v>
      </c>
      <c r="G122" s="11"/>
      <c r="H122" s="11">
        <v>106</v>
      </c>
      <c r="I122" s="11"/>
      <c r="J122" s="11"/>
      <c r="K122" s="30">
        <f t="shared" si="4"/>
        <v>11.649135446685879</v>
      </c>
      <c r="L122" s="31">
        <f t="shared" si="5"/>
        <v>8.2617316589557177E-2</v>
      </c>
      <c r="M122" s="30">
        <f t="shared" si="6"/>
        <v>11.777777777777779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1388</v>
      </c>
      <c r="D125" s="8">
        <v>16169</v>
      </c>
      <c r="E125" s="8">
        <v>125</v>
      </c>
      <c r="F125" s="8">
        <v>9</v>
      </c>
      <c r="G125" s="8">
        <v>0</v>
      </c>
      <c r="H125" s="8">
        <v>106</v>
      </c>
      <c r="I125" s="8">
        <v>0</v>
      </c>
      <c r="J125" s="8">
        <v>0</v>
      </c>
      <c r="K125" s="30">
        <f t="shared" si="4"/>
        <v>11.649135446685879</v>
      </c>
      <c r="L125" s="31">
        <f t="shared" si="5"/>
        <v>8.2617316589557177E-2</v>
      </c>
      <c r="M125" s="30">
        <f t="shared" si="6"/>
        <v>11.777777777777779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528</v>
      </c>
      <c r="D127" s="11">
        <v>6314</v>
      </c>
      <c r="E127" s="11">
        <v>49</v>
      </c>
      <c r="F127" s="11">
        <v>3</v>
      </c>
      <c r="G127" s="11"/>
      <c r="H127" s="11">
        <v>3</v>
      </c>
      <c r="I127" s="11"/>
      <c r="J127" s="11"/>
      <c r="K127" s="30">
        <f t="shared" si="4"/>
        <v>11.958333333333334</v>
      </c>
      <c r="L127" s="31">
        <f t="shared" si="5"/>
        <v>8.4922010398613523E-2</v>
      </c>
      <c r="M127" s="30">
        <f t="shared" si="6"/>
        <v>1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776</v>
      </c>
      <c r="D128" s="11">
        <v>7727</v>
      </c>
      <c r="E128" s="11">
        <v>101</v>
      </c>
      <c r="F128" s="11">
        <v>13</v>
      </c>
      <c r="G128" s="11"/>
      <c r="H128" s="11">
        <v>100</v>
      </c>
      <c r="I128" s="11"/>
      <c r="J128" s="11"/>
      <c r="K128" s="30">
        <f t="shared" si="4"/>
        <v>9.9574742268041234</v>
      </c>
      <c r="L128" s="31">
        <f t="shared" si="5"/>
        <v>0.11516533637400228</v>
      </c>
      <c r="M128" s="30">
        <f t="shared" si="6"/>
        <v>7.6923076923076925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2277</v>
      </c>
      <c r="D129" s="11">
        <v>28544</v>
      </c>
      <c r="E129" s="11">
        <v>172</v>
      </c>
      <c r="F129" s="11"/>
      <c r="G129" s="11"/>
      <c r="H129" s="11"/>
      <c r="I129" s="11"/>
      <c r="J129" s="11"/>
      <c r="K129" s="30">
        <f t="shared" si="4"/>
        <v>12.535792709705753</v>
      </c>
      <c r="L129" s="31">
        <f t="shared" si="5"/>
        <v>7.0232748060432823E-2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40</v>
      </c>
      <c r="G130" s="11"/>
      <c r="H130" s="11">
        <v>402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10.050000000000001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3581</v>
      </c>
      <c r="D137" s="8">
        <v>42585</v>
      </c>
      <c r="E137" s="8">
        <v>322</v>
      </c>
      <c r="F137" s="8">
        <v>56</v>
      </c>
      <c r="G137" s="8">
        <v>0</v>
      </c>
      <c r="H137" s="8">
        <v>505</v>
      </c>
      <c r="I137" s="8">
        <v>0</v>
      </c>
      <c r="J137" s="8">
        <v>0</v>
      </c>
      <c r="K137" s="30">
        <f t="shared" si="4"/>
        <v>11.891929628595365</v>
      </c>
      <c r="L137" s="31">
        <f t="shared" si="5"/>
        <v>8.2500640532923386E-2</v>
      </c>
      <c r="M137" s="30">
        <f t="shared" si="6"/>
        <v>9.0178571428571423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1042</v>
      </c>
      <c r="D139" s="11">
        <v>11451</v>
      </c>
      <c r="E139" s="11">
        <v>80</v>
      </c>
      <c r="F139" s="11">
        <v>2</v>
      </c>
      <c r="G139" s="11"/>
      <c r="H139" s="11">
        <v>13</v>
      </c>
      <c r="I139" s="11"/>
      <c r="J139" s="11"/>
      <c r="K139" s="30">
        <f t="shared" si="4"/>
        <v>10.989443378119002</v>
      </c>
      <c r="L139" s="31">
        <f t="shared" si="5"/>
        <v>7.130124777183601E-2</v>
      </c>
      <c r="M139" s="30">
        <f t="shared" si="6"/>
        <v>6.5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1042</v>
      </c>
      <c r="D141" s="8">
        <v>11451</v>
      </c>
      <c r="E141" s="8">
        <v>80</v>
      </c>
      <c r="F141" s="8">
        <v>2</v>
      </c>
      <c r="G141" s="8">
        <v>0</v>
      </c>
      <c r="H141" s="8">
        <v>13</v>
      </c>
      <c r="I141" s="8">
        <v>0</v>
      </c>
      <c r="J141" s="8">
        <v>0</v>
      </c>
      <c r="K141" s="30">
        <f t="shared" si="9"/>
        <v>10.989443378119002</v>
      </c>
      <c r="L141" s="31">
        <f t="shared" si="10"/>
        <v>7.130124777183601E-2</v>
      </c>
      <c r="M141" s="30">
        <f t="shared" si="11"/>
        <v>6.5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200</v>
      </c>
      <c r="D143" s="11">
        <v>2417</v>
      </c>
      <c r="E143" s="11">
        <v>15</v>
      </c>
      <c r="F143" s="11"/>
      <c r="G143" s="11"/>
      <c r="H143" s="11"/>
      <c r="I143" s="11"/>
      <c r="J143" s="11"/>
      <c r="K143" s="30">
        <f t="shared" si="9"/>
        <v>12.085000000000001</v>
      </c>
      <c r="L143" s="31">
        <f t="shared" si="10"/>
        <v>6.9767441860465115E-2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344</v>
      </c>
      <c r="D144" s="11">
        <v>3719</v>
      </c>
      <c r="E144" s="11">
        <v>7</v>
      </c>
      <c r="F144" s="11"/>
      <c r="G144" s="11"/>
      <c r="H144" s="11"/>
      <c r="I144" s="11"/>
      <c r="J144" s="11"/>
      <c r="K144" s="30">
        <f t="shared" si="9"/>
        <v>10.811046511627907</v>
      </c>
      <c r="L144" s="31">
        <f t="shared" si="10"/>
        <v>1.9943019943019943E-2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1292</v>
      </c>
      <c r="D145" s="11">
        <v>13971</v>
      </c>
      <c r="E145" s="11">
        <v>124</v>
      </c>
      <c r="F145" s="11">
        <v>2</v>
      </c>
      <c r="G145" s="11"/>
      <c r="H145" s="11">
        <v>6</v>
      </c>
      <c r="I145" s="11"/>
      <c r="J145" s="11"/>
      <c r="K145" s="30">
        <f t="shared" si="9"/>
        <v>10.813467492260061</v>
      </c>
      <c r="L145" s="31">
        <f t="shared" si="10"/>
        <v>8.7570621468926552E-2</v>
      </c>
      <c r="M145" s="30">
        <f t="shared" si="11"/>
        <v>3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1836</v>
      </c>
      <c r="D148" s="8">
        <v>20107</v>
      </c>
      <c r="E148" s="8">
        <v>146</v>
      </c>
      <c r="F148" s="8">
        <v>2</v>
      </c>
      <c r="G148" s="8">
        <v>0</v>
      </c>
      <c r="H148" s="8">
        <v>6</v>
      </c>
      <c r="I148" s="8">
        <v>0</v>
      </c>
      <c r="J148" s="8">
        <v>0</v>
      </c>
      <c r="K148" s="30">
        <f t="shared" si="9"/>
        <v>10.951525054466231</v>
      </c>
      <c r="L148" s="31">
        <f t="shared" si="10"/>
        <v>7.3662966700302729E-2</v>
      </c>
      <c r="M148" s="30">
        <f t="shared" si="11"/>
        <v>3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1167</v>
      </c>
      <c r="D150" s="11">
        <v>11840</v>
      </c>
      <c r="E150" s="11">
        <v>164</v>
      </c>
      <c r="F150" s="11">
        <v>8</v>
      </c>
      <c r="G150" s="11"/>
      <c r="H150" s="11">
        <v>42</v>
      </c>
      <c r="I150" s="11"/>
      <c r="J150" s="11"/>
      <c r="K150" s="30">
        <f t="shared" si="9"/>
        <v>10.145672664952871</v>
      </c>
      <c r="L150" s="31">
        <f t="shared" si="10"/>
        <v>0.12321562734785875</v>
      </c>
      <c r="M150" s="30">
        <f t="shared" si="11"/>
        <v>5.25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433</v>
      </c>
      <c r="G151" s="11">
        <v>6</v>
      </c>
      <c r="H151" s="11">
        <v>5969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13.785219399538105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1306</v>
      </c>
      <c r="D152" s="11">
        <v>13135</v>
      </c>
      <c r="E152" s="11">
        <v>134</v>
      </c>
      <c r="F152" s="11"/>
      <c r="G152" s="11"/>
      <c r="H152" s="11"/>
      <c r="I152" s="11"/>
      <c r="J152" s="11"/>
      <c r="K152" s="30">
        <f t="shared" si="9"/>
        <v>10.057427258805513</v>
      </c>
      <c r="L152" s="31">
        <f t="shared" si="10"/>
        <v>9.3055555555555558E-2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20</v>
      </c>
      <c r="D154" s="11">
        <v>363</v>
      </c>
      <c r="E154" s="11"/>
      <c r="F154" s="11"/>
      <c r="G154" s="11"/>
      <c r="H154" s="11"/>
      <c r="I154" s="11"/>
      <c r="J154" s="11"/>
      <c r="K154" s="30">
        <f t="shared" si="9"/>
        <v>18.149999999999999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723</v>
      </c>
      <c r="D155" s="11">
        <v>11549</v>
      </c>
      <c r="E155" s="11">
        <v>70</v>
      </c>
      <c r="F155" s="11"/>
      <c r="G155" s="11"/>
      <c r="H155" s="11"/>
      <c r="I155" s="11"/>
      <c r="J155" s="11"/>
      <c r="K155" s="30">
        <f t="shared" si="9"/>
        <v>15.97372060857538</v>
      </c>
      <c r="L155" s="31">
        <f t="shared" si="10"/>
        <v>8.8272383354350573E-2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2871</v>
      </c>
      <c r="D157" s="11">
        <v>30462</v>
      </c>
      <c r="E157" s="11">
        <v>124</v>
      </c>
      <c r="F157" s="11"/>
      <c r="G157" s="11"/>
      <c r="H157" s="11"/>
      <c r="I157" s="11"/>
      <c r="J157" s="11"/>
      <c r="K157" s="30">
        <f t="shared" si="9"/>
        <v>10.610240334378265</v>
      </c>
      <c r="L157" s="31">
        <f t="shared" si="10"/>
        <v>4.1402337228714524E-2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6087</v>
      </c>
      <c r="D171" s="8">
        <v>67349</v>
      </c>
      <c r="E171" s="8">
        <v>492</v>
      </c>
      <c r="F171" s="8">
        <v>441</v>
      </c>
      <c r="G171" s="8">
        <v>6</v>
      </c>
      <c r="H171" s="8">
        <v>6011</v>
      </c>
      <c r="I171" s="8">
        <v>0</v>
      </c>
      <c r="J171" s="8">
        <v>0</v>
      </c>
      <c r="K171" s="30">
        <f t="shared" si="9"/>
        <v>11.064399540003286</v>
      </c>
      <c r="L171" s="31">
        <f t="shared" si="10"/>
        <v>7.4783401732786137E-2</v>
      </c>
      <c r="M171" s="30">
        <f t="shared" si="11"/>
        <v>13.630385487528345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670</v>
      </c>
      <c r="D173" s="11">
        <v>7646</v>
      </c>
      <c r="E173" s="11">
        <v>29</v>
      </c>
      <c r="F173" s="11"/>
      <c r="G173" s="11"/>
      <c r="H173" s="11"/>
      <c r="I173" s="11"/>
      <c r="J173" s="11"/>
      <c r="K173" s="30">
        <f t="shared" si="9"/>
        <v>11.411940298507462</v>
      </c>
      <c r="L173" s="31">
        <f t="shared" si="10"/>
        <v>4.1487839771101577E-2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670</v>
      </c>
      <c r="D175" s="8">
        <v>7646</v>
      </c>
      <c r="E175" s="8">
        <v>29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11.411940298507462</v>
      </c>
      <c r="L175" s="31">
        <f t="shared" si="10"/>
        <v>4.1487839771101577E-2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684</v>
      </c>
      <c r="D177" s="11">
        <v>7697</v>
      </c>
      <c r="E177" s="11">
        <v>121</v>
      </c>
      <c r="F177" s="11"/>
      <c r="G177" s="11"/>
      <c r="H177" s="11"/>
      <c r="I177" s="11"/>
      <c r="J177" s="11"/>
      <c r="K177" s="30">
        <f t="shared" si="9"/>
        <v>11.252923976608187</v>
      </c>
      <c r="L177" s="31">
        <f t="shared" si="10"/>
        <v>0.15031055900621118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684</v>
      </c>
      <c r="D180" s="8">
        <v>7697</v>
      </c>
      <c r="E180" s="8">
        <v>121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11.252923976608187</v>
      </c>
      <c r="L180" s="31">
        <f t="shared" si="10"/>
        <v>0.15031055900621118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1293</v>
      </c>
      <c r="D182" s="11">
        <v>14620</v>
      </c>
      <c r="E182" s="11">
        <v>196</v>
      </c>
      <c r="F182" s="11">
        <v>7</v>
      </c>
      <c r="G182" s="11"/>
      <c r="H182" s="11">
        <v>45</v>
      </c>
      <c r="I182" s="11"/>
      <c r="J182" s="11"/>
      <c r="K182" s="30">
        <f t="shared" si="9"/>
        <v>11.307037896365042</v>
      </c>
      <c r="L182" s="31">
        <f t="shared" si="10"/>
        <v>0.13163196776359973</v>
      </c>
      <c r="M182" s="30">
        <f t="shared" si="11"/>
        <v>6.4285714285714288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569</v>
      </c>
      <c r="D183" s="11">
        <v>6104</v>
      </c>
      <c r="E183" s="11">
        <v>67</v>
      </c>
      <c r="F183" s="11"/>
      <c r="G183" s="11"/>
      <c r="H183" s="11"/>
      <c r="I183" s="11"/>
      <c r="J183" s="11"/>
      <c r="K183" s="30">
        <f t="shared" si="9"/>
        <v>10.727592267135325</v>
      </c>
      <c r="L183" s="31">
        <f t="shared" si="10"/>
        <v>0.10534591194968554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1862</v>
      </c>
      <c r="D187" s="8">
        <v>20724</v>
      </c>
      <c r="E187" s="8">
        <v>263</v>
      </c>
      <c r="F187" s="8">
        <v>7</v>
      </c>
      <c r="G187" s="8">
        <v>0</v>
      </c>
      <c r="H187" s="8">
        <v>45</v>
      </c>
      <c r="I187" s="8">
        <v>0</v>
      </c>
      <c r="J187" s="8">
        <v>0</v>
      </c>
      <c r="K187" s="30">
        <f t="shared" si="9"/>
        <v>11.129967776584317</v>
      </c>
      <c r="L187" s="31">
        <f t="shared" si="10"/>
        <v>0.12376470588235294</v>
      </c>
      <c r="M187" s="30">
        <f t="shared" si="11"/>
        <v>6.4285714285714288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24190</v>
      </c>
      <c r="D188" s="8">
        <v>274598</v>
      </c>
      <c r="E188" s="8">
        <v>2344</v>
      </c>
      <c r="F188" s="8">
        <v>540</v>
      </c>
      <c r="G188" s="8">
        <v>6</v>
      </c>
      <c r="H188" s="8">
        <v>6810</v>
      </c>
      <c r="I188" s="8">
        <v>0</v>
      </c>
      <c r="J188" s="8">
        <v>0</v>
      </c>
      <c r="K188" s="30">
        <f t="shared" si="9"/>
        <v>11.35171558495246</v>
      </c>
      <c r="L188" s="31">
        <f t="shared" si="10"/>
        <v>8.8339488957563883E-2</v>
      </c>
      <c r="M188" s="30">
        <f t="shared" si="11"/>
        <v>12.611111111111111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296</v>
      </c>
      <c r="D191" s="11">
        <v>3593</v>
      </c>
      <c r="E191" s="11">
        <v>1</v>
      </c>
      <c r="F191" s="11"/>
      <c r="G191" s="11"/>
      <c r="H191" s="11"/>
      <c r="I191" s="11"/>
      <c r="J191" s="11"/>
      <c r="K191" s="30">
        <f t="shared" si="9"/>
        <v>12.138513513513514</v>
      </c>
      <c r="L191" s="31">
        <f t="shared" si="10"/>
        <v>3.3670033670033669E-3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437</v>
      </c>
      <c r="D192" s="11">
        <v>5421</v>
      </c>
      <c r="E192" s="11">
        <v>8</v>
      </c>
      <c r="F192" s="11">
        <v>3</v>
      </c>
      <c r="G192" s="11"/>
      <c r="H192" s="11">
        <v>56</v>
      </c>
      <c r="I192" s="11"/>
      <c r="J192" s="11"/>
      <c r="K192" s="30">
        <f t="shared" si="9"/>
        <v>12.405034324942791</v>
      </c>
      <c r="L192" s="31">
        <f t="shared" si="10"/>
        <v>1.7977528089887642E-2</v>
      </c>
      <c r="M192" s="30">
        <f t="shared" si="11"/>
        <v>18.666666666666668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295</v>
      </c>
      <c r="D193" s="11">
        <v>3223</v>
      </c>
      <c r="E193" s="11">
        <v>2</v>
      </c>
      <c r="F193" s="11"/>
      <c r="G193" s="11"/>
      <c r="H193" s="11"/>
      <c r="I193" s="11"/>
      <c r="J193" s="11"/>
      <c r="K193" s="30">
        <f t="shared" si="9"/>
        <v>10.925423728813559</v>
      </c>
      <c r="L193" s="31">
        <f t="shared" si="10"/>
        <v>6.7340067340067337E-3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1028</v>
      </c>
      <c r="D196" s="8">
        <v>12237</v>
      </c>
      <c r="E196" s="8">
        <v>11</v>
      </c>
      <c r="F196" s="8">
        <v>3</v>
      </c>
      <c r="G196" s="8">
        <v>0</v>
      </c>
      <c r="H196" s="8">
        <v>56</v>
      </c>
      <c r="I196" s="8">
        <v>0</v>
      </c>
      <c r="J196" s="8">
        <v>0</v>
      </c>
      <c r="K196" s="30">
        <f t="shared" si="9"/>
        <v>11.903696498054474</v>
      </c>
      <c r="L196" s="31">
        <f t="shared" si="10"/>
        <v>1.0587102983638113E-2</v>
      </c>
      <c r="M196" s="30">
        <f t="shared" si="11"/>
        <v>18.666666666666668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511</v>
      </c>
      <c r="D198" s="11">
        <v>5667</v>
      </c>
      <c r="E198" s="11">
        <v>65</v>
      </c>
      <c r="F198" s="11">
        <v>1</v>
      </c>
      <c r="G198" s="11"/>
      <c r="H198" s="11">
        <v>8</v>
      </c>
      <c r="I198" s="11"/>
      <c r="J198" s="11"/>
      <c r="K198" s="30">
        <f t="shared" si="9"/>
        <v>11.090019569471623</v>
      </c>
      <c r="L198" s="31">
        <f t="shared" si="10"/>
        <v>0.11284722222222222</v>
      </c>
      <c r="M198" s="30">
        <f t="shared" si="11"/>
        <v>8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511</v>
      </c>
      <c r="D200" s="8">
        <v>5667</v>
      </c>
      <c r="E200" s="8">
        <v>65</v>
      </c>
      <c r="F200" s="8">
        <v>1</v>
      </c>
      <c r="G200" s="8">
        <v>0</v>
      </c>
      <c r="H200" s="8">
        <v>8</v>
      </c>
      <c r="I200" s="8">
        <v>0</v>
      </c>
      <c r="J200" s="8">
        <v>0</v>
      </c>
      <c r="K200" s="30">
        <f t="shared" si="9"/>
        <v>11.090019569471623</v>
      </c>
      <c r="L200" s="31">
        <f t="shared" si="10"/>
        <v>0.11284722222222222</v>
      </c>
      <c r="M200" s="30">
        <f t="shared" si="11"/>
        <v>8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678</v>
      </c>
      <c r="D202" s="11">
        <v>6716</v>
      </c>
      <c r="E202" s="11">
        <v>4</v>
      </c>
      <c r="F202" s="11"/>
      <c r="G202" s="11"/>
      <c r="H202" s="11"/>
      <c r="I202" s="11"/>
      <c r="J202" s="11"/>
      <c r="K202" s="30">
        <f t="shared" si="9"/>
        <v>9.9056047197640122</v>
      </c>
      <c r="L202" s="31">
        <f t="shared" si="10"/>
        <v>5.8651026392961877E-3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1488</v>
      </c>
      <c r="D203" s="11">
        <v>16066</v>
      </c>
      <c r="E203" s="11">
        <v>131</v>
      </c>
      <c r="F203" s="11">
        <v>2</v>
      </c>
      <c r="G203" s="11"/>
      <c r="H203" s="11">
        <v>14</v>
      </c>
      <c r="I203" s="11"/>
      <c r="J203" s="11"/>
      <c r="K203" s="30">
        <f t="shared" si="9"/>
        <v>10.797043010752688</v>
      </c>
      <c r="L203" s="31">
        <f t="shared" si="10"/>
        <v>8.091414453366276E-2</v>
      </c>
      <c r="M203" s="30">
        <f t="shared" si="11"/>
        <v>7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2166</v>
      </c>
      <c r="D206" s="8">
        <v>22782</v>
      </c>
      <c r="E206" s="8">
        <v>135</v>
      </c>
      <c r="F206" s="8">
        <v>2</v>
      </c>
      <c r="G206" s="8">
        <v>0</v>
      </c>
      <c r="H206" s="8">
        <v>14</v>
      </c>
      <c r="I206" s="8">
        <v>0</v>
      </c>
      <c r="J206" s="8">
        <v>0</v>
      </c>
      <c r="K206" s="30">
        <f t="shared" si="13"/>
        <v>10.518005540166206</v>
      </c>
      <c r="L206" s="31">
        <f t="shared" si="14"/>
        <v>5.867014341590613E-2</v>
      </c>
      <c r="M206" s="30">
        <f t="shared" si="15"/>
        <v>7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547</v>
      </c>
      <c r="D208" s="11">
        <v>6707</v>
      </c>
      <c r="E208" s="11">
        <v>11</v>
      </c>
      <c r="F208" s="11">
        <v>4</v>
      </c>
      <c r="G208" s="11"/>
      <c r="H208" s="11">
        <v>59</v>
      </c>
      <c r="I208" s="11"/>
      <c r="J208" s="11"/>
      <c r="K208" s="30">
        <f t="shared" si="13"/>
        <v>12.261425959780622</v>
      </c>
      <c r="L208" s="31">
        <f t="shared" si="14"/>
        <v>1.9713261648745518E-2</v>
      </c>
      <c r="M208" s="30">
        <f t="shared" si="15"/>
        <v>14.75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547</v>
      </c>
      <c r="D210" s="8">
        <v>6707</v>
      </c>
      <c r="E210" s="8">
        <v>11</v>
      </c>
      <c r="F210" s="8">
        <v>4</v>
      </c>
      <c r="G210" s="8">
        <v>0</v>
      </c>
      <c r="H210" s="8">
        <v>59</v>
      </c>
      <c r="I210" s="8">
        <v>0</v>
      </c>
      <c r="J210" s="8">
        <v>0</v>
      </c>
      <c r="K210" s="30">
        <f t="shared" si="13"/>
        <v>12.261425959780622</v>
      </c>
      <c r="L210" s="31">
        <f t="shared" si="14"/>
        <v>1.9713261648745518E-2</v>
      </c>
      <c r="M210" s="30">
        <f t="shared" si="15"/>
        <v>14.75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349</v>
      </c>
      <c r="D221" s="11">
        <v>3853</v>
      </c>
      <c r="E221" s="11">
        <v>54</v>
      </c>
      <c r="F221" s="11">
        <v>4</v>
      </c>
      <c r="G221" s="11"/>
      <c r="H221" s="11">
        <v>35</v>
      </c>
      <c r="I221" s="11"/>
      <c r="J221" s="11"/>
      <c r="K221" s="30">
        <f t="shared" si="13"/>
        <v>11.040114613180515</v>
      </c>
      <c r="L221" s="31">
        <f t="shared" si="14"/>
        <v>0.13399503722084366</v>
      </c>
      <c r="M221" s="30">
        <f t="shared" si="15"/>
        <v>8.75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721</v>
      </c>
      <c r="D222" s="11">
        <v>7583</v>
      </c>
      <c r="E222" s="11">
        <v>22</v>
      </c>
      <c r="F222" s="11">
        <v>4</v>
      </c>
      <c r="G222" s="11"/>
      <c r="H222" s="11">
        <v>24</v>
      </c>
      <c r="I222" s="11"/>
      <c r="J222" s="11"/>
      <c r="K222" s="30">
        <f t="shared" si="13"/>
        <v>10.517337031900139</v>
      </c>
      <c r="L222" s="31">
        <f t="shared" si="14"/>
        <v>2.9609690444145357E-2</v>
      </c>
      <c r="M222" s="30">
        <f t="shared" si="15"/>
        <v>6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1070</v>
      </c>
      <c r="D225" s="8">
        <v>11436</v>
      </c>
      <c r="E225" s="8">
        <v>76</v>
      </c>
      <c r="F225" s="8">
        <v>8</v>
      </c>
      <c r="G225" s="8">
        <v>0</v>
      </c>
      <c r="H225" s="8">
        <v>59</v>
      </c>
      <c r="I225" s="8">
        <v>0</v>
      </c>
      <c r="J225" s="8">
        <v>0</v>
      </c>
      <c r="K225" s="30">
        <f t="shared" si="13"/>
        <v>10.687850467289719</v>
      </c>
      <c r="L225" s="31">
        <f t="shared" si="14"/>
        <v>6.6317626527050616E-2</v>
      </c>
      <c r="M225" s="30">
        <f t="shared" si="15"/>
        <v>7.375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186</v>
      </c>
      <c r="D227" s="11">
        <v>2182</v>
      </c>
      <c r="E227" s="11">
        <v>10</v>
      </c>
      <c r="F227" s="11"/>
      <c r="G227" s="11"/>
      <c r="H227" s="11"/>
      <c r="I227" s="11"/>
      <c r="J227" s="11"/>
      <c r="K227" s="30">
        <f t="shared" si="13"/>
        <v>11.731182795698924</v>
      </c>
      <c r="L227" s="31">
        <f t="shared" si="14"/>
        <v>5.1020408163265307E-2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186</v>
      </c>
      <c r="D229" s="8">
        <v>2182</v>
      </c>
      <c r="E229" s="8">
        <v>10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11.731182795698924</v>
      </c>
      <c r="L229" s="31">
        <f t="shared" si="14"/>
        <v>5.1020408163265307E-2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307</v>
      </c>
      <c r="D231" s="11">
        <v>3308</v>
      </c>
      <c r="E231" s="11">
        <v>3</v>
      </c>
      <c r="F231" s="11"/>
      <c r="G231" s="11"/>
      <c r="H231" s="11"/>
      <c r="I231" s="11"/>
      <c r="J231" s="11"/>
      <c r="K231" s="30">
        <f t="shared" si="13"/>
        <v>10.775244299674267</v>
      </c>
      <c r="L231" s="31">
        <f t="shared" si="14"/>
        <v>9.6774193548387101E-3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307</v>
      </c>
      <c r="D233" s="8">
        <v>3308</v>
      </c>
      <c r="E233" s="8">
        <v>3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10.775244299674267</v>
      </c>
      <c r="L233" s="31">
        <f t="shared" si="14"/>
        <v>9.6774193548387101E-3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739</v>
      </c>
      <c r="D235" s="11">
        <v>7465</v>
      </c>
      <c r="E235" s="11">
        <v>52</v>
      </c>
      <c r="F235" s="11"/>
      <c r="G235" s="11"/>
      <c r="H235" s="11"/>
      <c r="I235" s="11"/>
      <c r="J235" s="11"/>
      <c r="K235" s="30">
        <f t="shared" si="13"/>
        <v>10.10148849797023</v>
      </c>
      <c r="L235" s="31">
        <f t="shared" si="14"/>
        <v>6.5739570164348921E-2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739</v>
      </c>
      <c r="D237" s="8">
        <v>7465</v>
      </c>
      <c r="E237" s="8">
        <v>52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10.10148849797023</v>
      </c>
      <c r="L237" s="31">
        <f t="shared" si="14"/>
        <v>6.5739570164348921E-2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6554</v>
      </c>
      <c r="D242" s="8">
        <v>71784</v>
      </c>
      <c r="E242" s="8">
        <v>363</v>
      </c>
      <c r="F242" s="8">
        <v>18</v>
      </c>
      <c r="G242" s="8">
        <v>0</v>
      </c>
      <c r="H242" s="8">
        <v>196</v>
      </c>
      <c r="I242" s="8">
        <v>0</v>
      </c>
      <c r="J242" s="8">
        <v>0</v>
      </c>
      <c r="K242" s="30">
        <f t="shared" si="13"/>
        <v>10.952700640830027</v>
      </c>
      <c r="L242" s="31">
        <f t="shared" si="14"/>
        <v>5.2479398583200811E-2</v>
      </c>
      <c r="M242" s="30">
        <f t="shared" si="15"/>
        <v>10.888888888888889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341</v>
      </c>
      <c r="D263" s="11">
        <v>3644</v>
      </c>
      <c r="E263" s="11">
        <v>16</v>
      </c>
      <c r="F263" s="11"/>
      <c r="G263" s="11"/>
      <c r="H263" s="11"/>
      <c r="I263" s="11"/>
      <c r="J263" s="11"/>
      <c r="K263" s="30">
        <f t="shared" si="13"/>
        <v>10.686217008797653</v>
      </c>
      <c r="L263" s="31">
        <f t="shared" si="14"/>
        <v>4.4817927170868348E-2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341</v>
      </c>
      <c r="D265" s="8">
        <v>3644</v>
      </c>
      <c r="E265" s="8">
        <v>16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10.686217008797653</v>
      </c>
      <c r="L265" s="31">
        <f t="shared" si="14"/>
        <v>4.4817927170868348E-2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341</v>
      </c>
      <c r="D269" s="8">
        <v>3644</v>
      </c>
      <c r="E269" s="8">
        <v>16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10.686217008797653</v>
      </c>
      <c r="L269" s="31">
        <f t="shared" si="18"/>
        <v>4.4817927170868348E-2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36534</v>
      </c>
      <c r="D270" s="8">
        <v>402696</v>
      </c>
      <c r="E270" s="8">
        <v>3165</v>
      </c>
      <c r="F270" s="8">
        <v>587</v>
      </c>
      <c r="G270" s="8">
        <v>6</v>
      </c>
      <c r="H270" s="8">
        <v>7153</v>
      </c>
      <c r="I270" s="8">
        <v>0</v>
      </c>
      <c r="J270" s="8">
        <v>0</v>
      </c>
      <c r="K270" s="30">
        <f t="shared" si="17"/>
        <v>11.02249958942355</v>
      </c>
      <c r="L270" s="31">
        <f t="shared" si="18"/>
        <v>7.9724930098994937E-2</v>
      </c>
      <c r="M270" s="30">
        <f t="shared" si="19"/>
        <v>12.185689948892675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16:35:12&amp;R&amp;8&amp;P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392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393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394</v>
      </c>
      <c r="B12" s="7" t="s">
        <v>395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</v>
      </c>
      <c r="D83" s="11">
        <v>23</v>
      </c>
      <c r="E83" s="11"/>
      <c r="F83" s="11"/>
      <c r="G83" s="11"/>
      <c r="H83" s="11"/>
      <c r="I83" s="11"/>
      <c r="J83" s="11"/>
      <c r="K83" s="30">
        <f t="shared" si="4"/>
        <v>11.5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</v>
      </c>
      <c r="D86" s="8">
        <v>23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</v>
      </c>
      <c r="D110" s="11">
        <v>12</v>
      </c>
      <c r="E110" s="11"/>
      <c r="F110" s="11"/>
      <c r="G110" s="11"/>
      <c r="H110" s="11"/>
      <c r="I110" s="11"/>
      <c r="J110" s="11"/>
      <c r="K110" s="30">
        <f t="shared" si="4"/>
        <v>12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</v>
      </c>
      <c r="D113" s="8">
        <v>12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12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</v>
      </c>
      <c r="D188" s="8">
        <v>35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11.666666666666666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</v>
      </c>
      <c r="D270" s="8">
        <v>35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11.666666666666666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16:35:13&amp;R&amp;8&amp;P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396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397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398</v>
      </c>
      <c r="B12" s="7" t="s">
        <v>399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16</v>
      </c>
      <c r="D16" s="11">
        <v>181</v>
      </c>
      <c r="E16" s="11">
        <v>1</v>
      </c>
      <c r="F16" s="11"/>
      <c r="G16" s="11"/>
      <c r="H16" s="11"/>
      <c r="I16" s="11"/>
      <c r="J16" s="11"/>
      <c r="K16" s="30">
        <f t="shared" si="0"/>
        <v>11.3125</v>
      </c>
      <c r="L16" s="31">
        <f t="shared" si="1"/>
        <v>5.8823529411764705E-2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2</v>
      </c>
      <c r="D20" s="11">
        <v>48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18</v>
      </c>
      <c r="D36" s="8">
        <v>229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12.722222222222221</v>
      </c>
      <c r="L36" s="31">
        <f t="shared" si="1"/>
        <v>5.2631578947368418E-2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10</v>
      </c>
      <c r="D38" s="11">
        <v>62</v>
      </c>
      <c r="E38" s="11"/>
      <c r="F38" s="11"/>
      <c r="G38" s="11"/>
      <c r="H38" s="11"/>
      <c r="I38" s="11"/>
      <c r="J38" s="11"/>
      <c r="K38" s="30">
        <f t="shared" si="0"/>
        <v>6.2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10</v>
      </c>
      <c r="D40" s="8">
        <v>62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6.2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28</v>
      </c>
      <c r="D80" s="8">
        <v>291</v>
      </c>
      <c r="E80" s="8">
        <v>2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10.392857142857142</v>
      </c>
      <c r="L80" s="31">
        <f t="shared" si="5"/>
        <v>6.6666666666666666E-2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</v>
      </c>
      <c r="D83" s="11">
        <v>23</v>
      </c>
      <c r="E83" s="11">
        <v>1</v>
      </c>
      <c r="F83" s="11"/>
      <c r="G83" s="11"/>
      <c r="H83" s="11"/>
      <c r="I83" s="11"/>
      <c r="J83" s="11"/>
      <c r="K83" s="30">
        <f t="shared" si="4"/>
        <v>11.5</v>
      </c>
      <c r="L83" s="31">
        <f t="shared" si="5"/>
        <v>0.33333333333333331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</v>
      </c>
      <c r="D86" s="8">
        <v>23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11.5</v>
      </c>
      <c r="L86" s="31">
        <f t="shared" si="5"/>
        <v>0.33333333333333331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22</v>
      </c>
      <c r="D88" s="11">
        <v>243</v>
      </c>
      <c r="E88" s="11"/>
      <c r="F88" s="11"/>
      <c r="G88" s="11"/>
      <c r="H88" s="11"/>
      <c r="I88" s="11"/>
      <c r="J88" s="11"/>
      <c r="K88" s="30">
        <f t="shared" si="4"/>
        <v>11.045454545454545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22</v>
      </c>
      <c r="D91" s="8">
        <v>243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11.045454545454545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7</v>
      </c>
      <c r="D93" s="11">
        <v>73</v>
      </c>
      <c r="E93" s="11"/>
      <c r="F93" s="11"/>
      <c r="G93" s="11"/>
      <c r="H93" s="11"/>
      <c r="I93" s="11"/>
      <c r="J93" s="11"/>
      <c r="K93" s="30">
        <f t="shared" si="4"/>
        <v>10.428571428571429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7</v>
      </c>
      <c r="D95" s="8">
        <v>73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10.428571428571429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15</v>
      </c>
      <c r="D101" s="11">
        <v>181</v>
      </c>
      <c r="E101" s="11"/>
      <c r="F101" s="11"/>
      <c r="G101" s="11"/>
      <c r="H101" s="11"/>
      <c r="I101" s="11"/>
      <c r="J101" s="11"/>
      <c r="K101" s="30">
        <f t="shared" si="4"/>
        <v>12.066666666666666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15</v>
      </c>
      <c r="D104" s="8">
        <v>181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12.066666666666666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9</v>
      </c>
      <c r="D106" s="11">
        <v>132</v>
      </c>
      <c r="E106" s="11">
        <v>2</v>
      </c>
      <c r="F106" s="11"/>
      <c r="G106" s="11"/>
      <c r="H106" s="11"/>
      <c r="I106" s="11"/>
      <c r="J106" s="11"/>
      <c r="K106" s="30">
        <f t="shared" si="4"/>
        <v>14.666666666666666</v>
      </c>
      <c r="L106" s="31">
        <f t="shared" si="5"/>
        <v>0.18181818181818182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9</v>
      </c>
      <c r="D108" s="8">
        <v>132</v>
      </c>
      <c r="E108" s="8">
        <v>2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14.666666666666666</v>
      </c>
      <c r="L108" s="31">
        <f t="shared" si="5"/>
        <v>0.18181818181818182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</v>
      </c>
      <c r="D110" s="11">
        <v>83</v>
      </c>
      <c r="E110" s="11"/>
      <c r="F110" s="11"/>
      <c r="G110" s="11"/>
      <c r="H110" s="11"/>
      <c r="I110" s="11"/>
      <c r="J110" s="11"/>
      <c r="K110" s="30">
        <f t="shared" si="4"/>
        <v>10.375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</v>
      </c>
      <c r="D113" s="8">
        <v>83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10.375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</v>
      </c>
      <c r="D115" s="11">
        <v>44</v>
      </c>
      <c r="E115" s="11">
        <v>1</v>
      </c>
      <c r="F115" s="11"/>
      <c r="G115" s="11"/>
      <c r="H115" s="11"/>
      <c r="I115" s="11"/>
      <c r="J115" s="11"/>
      <c r="K115" s="30">
        <f t="shared" si="4"/>
        <v>8.8000000000000007</v>
      </c>
      <c r="L115" s="31">
        <f t="shared" si="5"/>
        <v>0.16666666666666666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31</v>
      </c>
      <c r="E117" s="11"/>
      <c r="F117" s="11"/>
      <c r="G117" s="11"/>
      <c r="H117" s="11"/>
      <c r="I117" s="11"/>
      <c r="J117" s="11"/>
      <c r="K117" s="30">
        <f t="shared" si="4"/>
        <v>10.333333333333334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8</v>
      </c>
      <c r="D120" s="8">
        <v>75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9.375</v>
      </c>
      <c r="L120" s="31">
        <f t="shared" si="5"/>
        <v>0.1111111111111111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10</v>
      </c>
      <c r="D122" s="11">
        <v>127</v>
      </c>
      <c r="E122" s="11">
        <v>1</v>
      </c>
      <c r="F122" s="11"/>
      <c r="G122" s="11"/>
      <c r="H122" s="11"/>
      <c r="I122" s="11"/>
      <c r="J122" s="11"/>
      <c r="K122" s="30">
        <f t="shared" si="4"/>
        <v>12.7</v>
      </c>
      <c r="L122" s="31">
        <f t="shared" si="5"/>
        <v>9.0909090909090912E-2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10</v>
      </c>
      <c r="D125" s="8">
        <v>127</v>
      </c>
      <c r="E125" s="8">
        <v>1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12.7</v>
      </c>
      <c r="L125" s="31">
        <f t="shared" si="5"/>
        <v>9.0909090909090912E-2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</v>
      </c>
      <c r="D127" s="11">
        <v>32</v>
      </c>
      <c r="E127" s="11">
        <v>1</v>
      </c>
      <c r="F127" s="11"/>
      <c r="G127" s="11"/>
      <c r="H127" s="11"/>
      <c r="I127" s="11"/>
      <c r="J127" s="11"/>
      <c r="K127" s="30">
        <f t="shared" si="4"/>
        <v>10.666666666666666</v>
      </c>
      <c r="L127" s="31">
        <f t="shared" si="5"/>
        <v>0.25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29</v>
      </c>
      <c r="E128" s="11"/>
      <c r="F128" s="11"/>
      <c r="G128" s="11"/>
      <c r="H128" s="11"/>
      <c r="I128" s="11"/>
      <c r="J128" s="11"/>
      <c r="K128" s="30">
        <f t="shared" si="4"/>
        <v>14.5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22</v>
      </c>
      <c r="D129" s="11">
        <v>294</v>
      </c>
      <c r="E129" s="11">
        <v>1</v>
      </c>
      <c r="F129" s="11"/>
      <c r="G129" s="11"/>
      <c r="H129" s="11"/>
      <c r="I129" s="11"/>
      <c r="J129" s="11"/>
      <c r="K129" s="30">
        <f t="shared" si="4"/>
        <v>13.363636363636363</v>
      </c>
      <c r="L129" s="31">
        <f t="shared" si="5"/>
        <v>4.3478260869565216E-2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27</v>
      </c>
      <c r="D137" s="8">
        <v>355</v>
      </c>
      <c r="E137" s="8">
        <v>2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13.148148148148149</v>
      </c>
      <c r="L137" s="31">
        <f t="shared" si="5"/>
        <v>6.8965517241379309E-2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</v>
      </c>
      <c r="D139" s="11">
        <v>23</v>
      </c>
      <c r="E139" s="11"/>
      <c r="F139" s="11">
        <v>1</v>
      </c>
      <c r="G139" s="11"/>
      <c r="H139" s="11">
        <v>6</v>
      </c>
      <c r="I139" s="11"/>
      <c r="J139" s="11"/>
      <c r="K139" s="30">
        <f t="shared" si="4"/>
        <v>11.5</v>
      </c>
      <c r="L139" s="31">
        <f t="shared" si="5"/>
        <v>0</v>
      </c>
      <c r="M139" s="30">
        <f t="shared" si="6"/>
        <v>6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</v>
      </c>
      <c r="D141" s="8">
        <v>23</v>
      </c>
      <c r="E141" s="8">
        <v>0</v>
      </c>
      <c r="F141" s="8">
        <v>1</v>
      </c>
      <c r="G141" s="8">
        <v>0</v>
      </c>
      <c r="H141" s="8">
        <v>6</v>
      </c>
      <c r="I141" s="8">
        <v>0</v>
      </c>
      <c r="J141" s="8">
        <v>0</v>
      </c>
      <c r="K141" s="30">
        <f t="shared" si="9"/>
        <v>11.5</v>
      </c>
      <c r="L141" s="31">
        <f t="shared" si="10"/>
        <v>0</v>
      </c>
      <c r="M141" s="30">
        <f t="shared" si="11"/>
        <v>6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</v>
      </c>
      <c r="D144" s="11">
        <v>29</v>
      </c>
      <c r="E144" s="11"/>
      <c r="F144" s="11"/>
      <c r="G144" s="11"/>
      <c r="H144" s="11"/>
      <c r="I144" s="11"/>
      <c r="J144" s="11"/>
      <c r="K144" s="30">
        <f t="shared" si="9"/>
        <v>9.6666666666666661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11</v>
      </c>
      <c r="D145" s="11">
        <v>124</v>
      </c>
      <c r="E145" s="11"/>
      <c r="F145" s="11"/>
      <c r="G145" s="11"/>
      <c r="H145" s="11"/>
      <c r="I145" s="11"/>
      <c r="J145" s="11"/>
      <c r="K145" s="30">
        <f t="shared" si="9"/>
        <v>11.272727272727273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14</v>
      </c>
      <c r="D148" s="8">
        <v>153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10.928571428571429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7</v>
      </c>
      <c r="D150" s="11">
        <v>68</v>
      </c>
      <c r="E150" s="11"/>
      <c r="F150" s="11"/>
      <c r="G150" s="11"/>
      <c r="H150" s="11"/>
      <c r="I150" s="11"/>
      <c r="J150" s="11"/>
      <c r="K150" s="30">
        <f t="shared" si="9"/>
        <v>9.7142857142857135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9</v>
      </c>
      <c r="D152" s="11">
        <v>94</v>
      </c>
      <c r="E152" s="11"/>
      <c r="F152" s="11"/>
      <c r="G152" s="11"/>
      <c r="H152" s="11"/>
      <c r="I152" s="11"/>
      <c r="J152" s="11"/>
      <c r="K152" s="30">
        <f t="shared" si="9"/>
        <v>10.444444444444445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</v>
      </c>
      <c r="D155" s="11">
        <v>24</v>
      </c>
      <c r="E155" s="11"/>
      <c r="F155" s="11"/>
      <c r="G155" s="11"/>
      <c r="H155" s="11"/>
      <c r="I155" s="11"/>
      <c r="J155" s="11"/>
      <c r="K155" s="30">
        <f t="shared" si="9"/>
        <v>12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15</v>
      </c>
      <c r="D157" s="11">
        <v>121</v>
      </c>
      <c r="E157" s="11"/>
      <c r="F157" s="11"/>
      <c r="G157" s="11"/>
      <c r="H157" s="11"/>
      <c r="I157" s="11"/>
      <c r="J157" s="11"/>
      <c r="K157" s="30">
        <f t="shared" si="9"/>
        <v>8.0666666666666664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33</v>
      </c>
      <c r="D171" s="8">
        <v>307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9.3030303030303028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5</v>
      </c>
      <c r="D173" s="11">
        <v>51</v>
      </c>
      <c r="E173" s="11"/>
      <c r="F173" s="11"/>
      <c r="G173" s="11"/>
      <c r="H173" s="11"/>
      <c r="I173" s="11"/>
      <c r="J173" s="11"/>
      <c r="K173" s="30">
        <f t="shared" si="9"/>
        <v>10.199999999999999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5</v>
      </c>
      <c r="D175" s="8">
        <v>51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10.199999999999999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</v>
      </c>
      <c r="D177" s="11">
        <v>82</v>
      </c>
      <c r="E177" s="11"/>
      <c r="F177" s="11"/>
      <c r="G177" s="11"/>
      <c r="H177" s="11"/>
      <c r="I177" s="11"/>
      <c r="J177" s="11"/>
      <c r="K177" s="30">
        <f t="shared" si="9"/>
        <v>16.399999999999999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</v>
      </c>
      <c r="D180" s="8">
        <v>82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16.399999999999999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4</v>
      </c>
      <c r="D182" s="11">
        <v>46</v>
      </c>
      <c r="E182" s="11">
        <v>1</v>
      </c>
      <c r="F182" s="11"/>
      <c r="G182" s="11"/>
      <c r="H182" s="11"/>
      <c r="I182" s="11"/>
      <c r="J182" s="11"/>
      <c r="K182" s="30">
        <f t="shared" si="9"/>
        <v>11.5</v>
      </c>
      <c r="L182" s="31">
        <f t="shared" si="10"/>
        <v>0.2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3</v>
      </c>
      <c r="D183" s="11">
        <v>27</v>
      </c>
      <c r="E183" s="11"/>
      <c r="F183" s="11"/>
      <c r="G183" s="11"/>
      <c r="H183" s="11"/>
      <c r="I183" s="11"/>
      <c r="J183" s="11"/>
      <c r="K183" s="30">
        <f t="shared" si="9"/>
        <v>9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</v>
      </c>
      <c r="D187" s="8">
        <v>73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10.428571428571429</v>
      </c>
      <c r="L187" s="31">
        <f t="shared" si="10"/>
        <v>0.125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174</v>
      </c>
      <c r="D188" s="8">
        <v>1981</v>
      </c>
      <c r="E188" s="8">
        <v>8</v>
      </c>
      <c r="F188" s="8">
        <v>1</v>
      </c>
      <c r="G188" s="8">
        <v>0</v>
      </c>
      <c r="H188" s="8">
        <v>6</v>
      </c>
      <c r="I188" s="8">
        <v>0</v>
      </c>
      <c r="J188" s="8">
        <v>0</v>
      </c>
      <c r="K188" s="30">
        <f t="shared" si="9"/>
        <v>11.385057471264368</v>
      </c>
      <c r="L188" s="31">
        <f t="shared" si="10"/>
        <v>4.3956043956043959E-2</v>
      </c>
      <c r="M188" s="30">
        <f t="shared" si="11"/>
        <v>6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</v>
      </c>
      <c r="D198" s="11">
        <v>26</v>
      </c>
      <c r="E198" s="11">
        <v>1</v>
      </c>
      <c r="F198" s="11"/>
      <c r="G198" s="11"/>
      <c r="H198" s="11"/>
      <c r="I198" s="11"/>
      <c r="J198" s="11"/>
      <c r="K198" s="30">
        <f t="shared" si="9"/>
        <v>8.6666666666666661</v>
      </c>
      <c r="L198" s="31">
        <f t="shared" si="10"/>
        <v>0.25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</v>
      </c>
      <c r="D200" s="8">
        <v>26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8.6666666666666661</v>
      </c>
      <c r="L200" s="31">
        <f t="shared" si="10"/>
        <v>0.25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</v>
      </c>
      <c r="D202" s="11">
        <v>24</v>
      </c>
      <c r="E202" s="11"/>
      <c r="F202" s="11"/>
      <c r="G202" s="11"/>
      <c r="H202" s="11"/>
      <c r="I202" s="11"/>
      <c r="J202" s="11"/>
      <c r="K202" s="30">
        <f t="shared" si="9"/>
        <v>8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13</v>
      </c>
      <c r="D203" s="11">
        <v>117</v>
      </c>
      <c r="E203" s="11">
        <v>1</v>
      </c>
      <c r="F203" s="11"/>
      <c r="G203" s="11"/>
      <c r="H203" s="11"/>
      <c r="I203" s="11"/>
      <c r="J203" s="11"/>
      <c r="K203" s="30">
        <f t="shared" si="9"/>
        <v>9</v>
      </c>
      <c r="L203" s="31">
        <f t="shared" si="10"/>
        <v>7.1428571428571425E-2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16</v>
      </c>
      <c r="D206" s="8">
        <v>141</v>
      </c>
      <c r="E206" s="8">
        <v>1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8.8125</v>
      </c>
      <c r="L206" s="31">
        <f t="shared" si="14"/>
        <v>5.8823529411764705E-2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7</v>
      </c>
      <c r="D208" s="11">
        <v>111</v>
      </c>
      <c r="E208" s="11"/>
      <c r="F208" s="11"/>
      <c r="G208" s="11"/>
      <c r="H208" s="11"/>
      <c r="I208" s="11"/>
      <c r="J208" s="11"/>
      <c r="K208" s="30">
        <f t="shared" si="13"/>
        <v>15.857142857142858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7</v>
      </c>
      <c r="D210" s="8">
        <v>111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15.857142857142858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</v>
      </c>
      <c r="D221" s="11">
        <v>13</v>
      </c>
      <c r="E221" s="11"/>
      <c r="F221" s="11"/>
      <c r="G221" s="11"/>
      <c r="H221" s="11"/>
      <c r="I221" s="11"/>
      <c r="J221" s="11"/>
      <c r="K221" s="30">
        <f t="shared" si="13"/>
        <v>13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12</v>
      </c>
      <c r="D222" s="11">
        <v>131</v>
      </c>
      <c r="E222" s="11"/>
      <c r="F222" s="11"/>
      <c r="G222" s="11"/>
      <c r="H222" s="11"/>
      <c r="I222" s="11"/>
      <c r="J222" s="11"/>
      <c r="K222" s="30">
        <f t="shared" si="13"/>
        <v>10.916666666666666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</v>
      </c>
      <c r="D225" s="8">
        <v>144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11.076923076923077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30</v>
      </c>
      <c r="E227" s="11"/>
      <c r="F227" s="11"/>
      <c r="G227" s="11"/>
      <c r="H227" s="11"/>
      <c r="I227" s="11"/>
      <c r="J227" s="11"/>
      <c r="K227" s="30">
        <f t="shared" si="13"/>
        <v>10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30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18</v>
      </c>
      <c r="E231" s="11"/>
      <c r="F231" s="11"/>
      <c r="G231" s="11"/>
      <c r="H231" s="11"/>
      <c r="I231" s="11"/>
      <c r="J231" s="11"/>
      <c r="K231" s="30">
        <f t="shared" si="13"/>
        <v>9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18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</v>
      </c>
      <c r="D235" s="11">
        <v>21</v>
      </c>
      <c r="E235" s="11"/>
      <c r="F235" s="11"/>
      <c r="G235" s="11"/>
      <c r="H235" s="11"/>
      <c r="I235" s="11"/>
      <c r="J235" s="11"/>
      <c r="K235" s="30">
        <f t="shared" si="13"/>
        <v>10.5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</v>
      </c>
      <c r="D237" s="8">
        <v>21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46</v>
      </c>
      <c r="D242" s="8">
        <v>491</v>
      </c>
      <c r="E242" s="8">
        <v>2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10.673913043478262</v>
      </c>
      <c r="L242" s="31">
        <f t="shared" si="14"/>
        <v>4.1666666666666664E-2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25</v>
      </c>
      <c r="E263" s="11"/>
      <c r="F263" s="11"/>
      <c r="G263" s="11"/>
      <c r="H263" s="11"/>
      <c r="I263" s="11"/>
      <c r="J263" s="11"/>
      <c r="K263" s="30">
        <f t="shared" si="13"/>
        <v>25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25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25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25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25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249</v>
      </c>
      <c r="D270" s="8">
        <v>2788</v>
      </c>
      <c r="E270" s="8">
        <v>12</v>
      </c>
      <c r="F270" s="8">
        <v>1</v>
      </c>
      <c r="G270" s="8">
        <v>0</v>
      </c>
      <c r="H270" s="8">
        <v>6</v>
      </c>
      <c r="I270" s="8">
        <v>0</v>
      </c>
      <c r="J270" s="8">
        <v>0</v>
      </c>
      <c r="K270" s="30">
        <f t="shared" si="17"/>
        <v>11.196787148594378</v>
      </c>
      <c r="L270" s="31">
        <f t="shared" si="18"/>
        <v>4.5977011494252873E-2</v>
      </c>
      <c r="M270" s="30">
        <f t="shared" si="19"/>
        <v>6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16:35:15&amp;R&amp;8&amp;P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400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401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402</v>
      </c>
      <c r="B12" s="7" t="s">
        <v>403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91</v>
      </c>
      <c r="D16" s="11">
        <v>698</v>
      </c>
      <c r="E16" s="11"/>
      <c r="F16" s="11"/>
      <c r="G16" s="11"/>
      <c r="H16" s="11"/>
      <c r="I16" s="11"/>
      <c r="J16" s="11"/>
      <c r="K16" s="30">
        <f t="shared" si="0"/>
        <v>7.6703296703296706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45</v>
      </c>
      <c r="D20" s="11">
        <v>839</v>
      </c>
      <c r="E20" s="11"/>
      <c r="F20" s="11"/>
      <c r="G20" s="11"/>
      <c r="H20" s="11"/>
      <c r="I20" s="11"/>
      <c r="J20" s="11"/>
      <c r="K20" s="30">
        <f t="shared" si="0"/>
        <v>18.644444444444446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136</v>
      </c>
      <c r="D36" s="8">
        <v>1537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11.301470588235293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17</v>
      </c>
      <c r="D38" s="11">
        <v>40</v>
      </c>
      <c r="E38" s="11"/>
      <c r="F38" s="11"/>
      <c r="G38" s="11"/>
      <c r="H38" s="11"/>
      <c r="I38" s="11"/>
      <c r="J38" s="11"/>
      <c r="K38" s="30">
        <f t="shared" si="0"/>
        <v>2.3529411764705883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17</v>
      </c>
      <c r="D40" s="8">
        <v>40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2.3529411764705883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153</v>
      </c>
      <c r="D80" s="8">
        <v>1577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10.307189542483661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26</v>
      </c>
      <c r="D83" s="11">
        <v>207</v>
      </c>
      <c r="E83" s="11"/>
      <c r="F83" s="11"/>
      <c r="G83" s="11"/>
      <c r="H83" s="11"/>
      <c r="I83" s="11"/>
      <c r="J83" s="11"/>
      <c r="K83" s="30">
        <f t="shared" si="4"/>
        <v>7.9615384615384617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26</v>
      </c>
      <c r="D86" s="8">
        <v>207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7.9615384615384617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129</v>
      </c>
      <c r="D88" s="11">
        <v>1317</v>
      </c>
      <c r="E88" s="11"/>
      <c r="F88" s="11"/>
      <c r="G88" s="11"/>
      <c r="H88" s="11"/>
      <c r="I88" s="11"/>
      <c r="J88" s="11"/>
      <c r="K88" s="30">
        <f t="shared" si="4"/>
        <v>10.209302325581396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129</v>
      </c>
      <c r="D91" s="8">
        <v>1317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10.209302325581396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4</v>
      </c>
      <c r="D93" s="11">
        <v>42</v>
      </c>
      <c r="E93" s="11"/>
      <c r="F93" s="11"/>
      <c r="G93" s="11"/>
      <c r="H93" s="11"/>
      <c r="I93" s="11"/>
      <c r="J93" s="11"/>
      <c r="K93" s="30">
        <f t="shared" si="4"/>
        <v>10.5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4</v>
      </c>
      <c r="D95" s="8">
        <v>42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10.5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373</v>
      </c>
      <c r="D101" s="11">
        <v>4135</v>
      </c>
      <c r="E101" s="11"/>
      <c r="F101" s="11"/>
      <c r="G101" s="11"/>
      <c r="H101" s="11"/>
      <c r="I101" s="11"/>
      <c r="J101" s="11"/>
      <c r="K101" s="30">
        <f t="shared" si="4"/>
        <v>11.085790884718499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373</v>
      </c>
      <c r="D104" s="8">
        <v>4135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11.085790884718499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48</v>
      </c>
      <c r="D106" s="11">
        <v>332</v>
      </c>
      <c r="E106" s="11">
        <v>1</v>
      </c>
      <c r="F106" s="11"/>
      <c r="G106" s="11"/>
      <c r="H106" s="11"/>
      <c r="I106" s="11"/>
      <c r="J106" s="11"/>
      <c r="K106" s="30">
        <f t="shared" si="4"/>
        <v>6.916666666666667</v>
      </c>
      <c r="L106" s="31">
        <f t="shared" si="5"/>
        <v>2.0408163265306121E-2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48</v>
      </c>
      <c r="D108" s="8">
        <v>332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6.916666666666667</v>
      </c>
      <c r="L108" s="31">
        <f t="shared" si="5"/>
        <v>2.0408163265306121E-2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15</v>
      </c>
      <c r="D110" s="11">
        <v>72</v>
      </c>
      <c r="E110" s="11"/>
      <c r="F110" s="11">
        <v>3</v>
      </c>
      <c r="G110" s="11"/>
      <c r="H110" s="11">
        <v>30</v>
      </c>
      <c r="I110" s="11"/>
      <c r="J110" s="11"/>
      <c r="K110" s="30">
        <f t="shared" si="4"/>
        <v>4.8</v>
      </c>
      <c r="L110" s="31">
        <f t="shared" si="5"/>
        <v>0</v>
      </c>
      <c r="M110" s="30">
        <f t="shared" si="6"/>
        <v>10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15</v>
      </c>
      <c r="D113" s="8">
        <v>72</v>
      </c>
      <c r="E113" s="8">
        <v>0</v>
      </c>
      <c r="F113" s="8">
        <v>3</v>
      </c>
      <c r="G113" s="8">
        <v>0</v>
      </c>
      <c r="H113" s="8">
        <v>30</v>
      </c>
      <c r="I113" s="8">
        <v>0</v>
      </c>
      <c r="J113" s="8">
        <v>0</v>
      </c>
      <c r="K113" s="30">
        <f t="shared" si="4"/>
        <v>4.8</v>
      </c>
      <c r="L113" s="31">
        <f t="shared" si="5"/>
        <v>0</v>
      </c>
      <c r="M113" s="30">
        <f t="shared" si="6"/>
        <v>10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22</v>
      </c>
      <c r="D115" s="11">
        <v>119</v>
      </c>
      <c r="E115" s="11"/>
      <c r="F115" s="11"/>
      <c r="G115" s="11"/>
      <c r="H115" s="11"/>
      <c r="I115" s="11"/>
      <c r="J115" s="11"/>
      <c r="K115" s="30">
        <f t="shared" si="4"/>
        <v>5.4090909090909092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28</v>
      </c>
      <c r="D117" s="11">
        <v>530</v>
      </c>
      <c r="E117" s="11"/>
      <c r="F117" s="11"/>
      <c r="G117" s="11"/>
      <c r="H117" s="11"/>
      <c r="I117" s="11"/>
      <c r="J117" s="11"/>
      <c r="K117" s="30">
        <f t="shared" si="4"/>
        <v>18.928571428571427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50</v>
      </c>
      <c r="D120" s="8">
        <v>649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12.98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88</v>
      </c>
      <c r="D122" s="11">
        <v>849</v>
      </c>
      <c r="E122" s="11"/>
      <c r="F122" s="11"/>
      <c r="G122" s="11"/>
      <c r="H122" s="11"/>
      <c r="I122" s="11"/>
      <c r="J122" s="11"/>
      <c r="K122" s="30">
        <f t="shared" si="4"/>
        <v>9.6477272727272734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88</v>
      </c>
      <c r="D125" s="8">
        <v>849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9.6477272727272734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51</v>
      </c>
      <c r="D127" s="11">
        <v>504</v>
      </c>
      <c r="E127" s="11"/>
      <c r="F127" s="11"/>
      <c r="G127" s="11"/>
      <c r="H127" s="11"/>
      <c r="I127" s="11"/>
      <c r="J127" s="11"/>
      <c r="K127" s="30">
        <f t="shared" si="4"/>
        <v>9.882352941176471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114</v>
      </c>
      <c r="D128" s="11">
        <v>848</v>
      </c>
      <c r="E128" s="11"/>
      <c r="F128" s="11"/>
      <c r="G128" s="11"/>
      <c r="H128" s="11"/>
      <c r="I128" s="11"/>
      <c r="J128" s="11"/>
      <c r="K128" s="30">
        <f t="shared" si="4"/>
        <v>7.4385964912280702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153</v>
      </c>
      <c r="D129" s="11">
        <v>1594</v>
      </c>
      <c r="E129" s="11"/>
      <c r="F129" s="11"/>
      <c r="G129" s="11"/>
      <c r="H129" s="11"/>
      <c r="I129" s="11"/>
      <c r="J129" s="11"/>
      <c r="K129" s="30">
        <f t="shared" si="4"/>
        <v>10.418300653594772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30</v>
      </c>
      <c r="G130" s="11"/>
      <c r="H130" s="11">
        <v>310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10.333333333333334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318</v>
      </c>
      <c r="D137" s="8">
        <v>2946</v>
      </c>
      <c r="E137" s="8">
        <v>0</v>
      </c>
      <c r="F137" s="8">
        <v>30</v>
      </c>
      <c r="G137" s="8">
        <v>0</v>
      </c>
      <c r="H137" s="8">
        <v>310</v>
      </c>
      <c r="I137" s="8">
        <v>0</v>
      </c>
      <c r="J137" s="8">
        <v>0</v>
      </c>
      <c r="K137" s="30">
        <f t="shared" si="4"/>
        <v>9.2641509433962259</v>
      </c>
      <c r="L137" s="31">
        <f t="shared" si="5"/>
        <v>0</v>
      </c>
      <c r="M137" s="30">
        <f t="shared" si="6"/>
        <v>10.333333333333334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24</v>
      </c>
      <c r="D139" s="11">
        <v>194</v>
      </c>
      <c r="E139" s="11"/>
      <c r="F139" s="11"/>
      <c r="G139" s="11"/>
      <c r="H139" s="11"/>
      <c r="I139" s="11"/>
      <c r="J139" s="11"/>
      <c r="K139" s="30">
        <f t="shared" si="4"/>
        <v>8.0833333333333339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24</v>
      </c>
      <c r="D141" s="8">
        <v>194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8.0833333333333339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5</v>
      </c>
      <c r="D143" s="11">
        <v>47</v>
      </c>
      <c r="E143" s="11"/>
      <c r="F143" s="11"/>
      <c r="G143" s="11"/>
      <c r="H143" s="11"/>
      <c r="I143" s="11"/>
      <c r="J143" s="11"/>
      <c r="K143" s="30">
        <f t="shared" si="9"/>
        <v>9.4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52</v>
      </c>
      <c r="D144" s="11">
        <v>463</v>
      </c>
      <c r="E144" s="11"/>
      <c r="F144" s="11"/>
      <c r="G144" s="11"/>
      <c r="H144" s="11"/>
      <c r="I144" s="11"/>
      <c r="J144" s="11"/>
      <c r="K144" s="30">
        <f t="shared" si="9"/>
        <v>8.9038461538461533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14</v>
      </c>
      <c r="D145" s="11">
        <v>128</v>
      </c>
      <c r="E145" s="11"/>
      <c r="F145" s="11">
        <v>1</v>
      </c>
      <c r="G145" s="11"/>
      <c r="H145" s="11">
        <v>2</v>
      </c>
      <c r="I145" s="11"/>
      <c r="J145" s="11"/>
      <c r="K145" s="30">
        <f t="shared" si="9"/>
        <v>9.1428571428571423</v>
      </c>
      <c r="L145" s="31">
        <f t="shared" si="10"/>
        <v>0</v>
      </c>
      <c r="M145" s="30">
        <f t="shared" si="11"/>
        <v>2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71</v>
      </c>
      <c r="D148" s="8">
        <v>638</v>
      </c>
      <c r="E148" s="8">
        <v>0</v>
      </c>
      <c r="F148" s="8">
        <v>1</v>
      </c>
      <c r="G148" s="8">
        <v>0</v>
      </c>
      <c r="H148" s="8">
        <v>2</v>
      </c>
      <c r="I148" s="8">
        <v>0</v>
      </c>
      <c r="J148" s="8">
        <v>0</v>
      </c>
      <c r="K148" s="30">
        <f t="shared" si="9"/>
        <v>8.9859154929577461</v>
      </c>
      <c r="L148" s="31">
        <f t="shared" si="10"/>
        <v>0</v>
      </c>
      <c r="M148" s="30">
        <f t="shared" si="11"/>
        <v>2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48</v>
      </c>
      <c r="D150" s="11">
        <v>401</v>
      </c>
      <c r="E150" s="11"/>
      <c r="F150" s="11"/>
      <c r="G150" s="11"/>
      <c r="H150" s="11"/>
      <c r="I150" s="11"/>
      <c r="J150" s="11"/>
      <c r="K150" s="30">
        <f t="shared" si="9"/>
        <v>8.3541666666666661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5</v>
      </c>
      <c r="G151" s="11"/>
      <c r="H151" s="11">
        <v>59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11.8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105</v>
      </c>
      <c r="D152" s="11">
        <v>821</v>
      </c>
      <c r="E152" s="11"/>
      <c r="F152" s="11"/>
      <c r="G152" s="11"/>
      <c r="H152" s="11"/>
      <c r="I152" s="11"/>
      <c r="J152" s="11"/>
      <c r="K152" s="30">
        <f t="shared" si="9"/>
        <v>7.8190476190476188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23</v>
      </c>
      <c r="D155" s="11">
        <v>300</v>
      </c>
      <c r="E155" s="11"/>
      <c r="F155" s="11"/>
      <c r="G155" s="11"/>
      <c r="H155" s="11"/>
      <c r="I155" s="11"/>
      <c r="J155" s="11"/>
      <c r="K155" s="30">
        <f t="shared" si="9"/>
        <v>13.043478260869565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36</v>
      </c>
      <c r="D157" s="11">
        <v>225</v>
      </c>
      <c r="E157" s="11"/>
      <c r="F157" s="11"/>
      <c r="G157" s="11"/>
      <c r="H157" s="11"/>
      <c r="I157" s="11"/>
      <c r="J157" s="11"/>
      <c r="K157" s="30">
        <f t="shared" si="9"/>
        <v>6.25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212</v>
      </c>
      <c r="D171" s="8">
        <v>1747</v>
      </c>
      <c r="E171" s="8">
        <v>0</v>
      </c>
      <c r="F171" s="8">
        <v>5</v>
      </c>
      <c r="G171" s="8">
        <v>0</v>
      </c>
      <c r="H171" s="8">
        <v>59</v>
      </c>
      <c r="I171" s="8">
        <v>0</v>
      </c>
      <c r="J171" s="8">
        <v>0</v>
      </c>
      <c r="K171" s="30">
        <f t="shared" si="9"/>
        <v>8.2405660377358494</v>
      </c>
      <c r="L171" s="31">
        <f t="shared" si="10"/>
        <v>0</v>
      </c>
      <c r="M171" s="30">
        <f t="shared" si="11"/>
        <v>11.8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21</v>
      </c>
      <c r="D173" s="11">
        <v>196</v>
      </c>
      <c r="E173" s="11"/>
      <c r="F173" s="11"/>
      <c r="G173" s="11"/>
      <c r="H173" s="11"/>
      <c r="I173" s="11"/>
      <c r="J173" s="11"/>
      <c r="K173" s="30">
        <f t="shared" si="9"/>
        <v>9.3333333333333339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21</v>
      </c>
      <c r="D175" s="8">
        <v>196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9.3333333333333339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18</v>
      </c>
      <c r="D177" s="11">
        <v>140</v>
      </c>
      <c r="E177" s="11"/>
      <c r="F177" s="11"/>
      <c r="G177" s="11"/>
      <c r="H177" s="11"/>
      <c r="I177" s="11"/>
      <c r="J177" s="11"/>
      <c r="K177" s="30">
        <f t="shared" si="9"/>
        <v>7.7777777777777777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18</v>
      </c>
      <c r="D180" s="8">
        <v>140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7.7777777777777777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109</v>
      </c>
      <c r="D182" s="11">
        <v>1072</v>
      </c>
      <c r="E182" s="11">
        <v>2</v>
      </c>
      <c r="F182" s="11">
        <v>1</v>
      </c>
      <c r="G182" s="11"/>
      <c r="H182" s="11">
        <v>6</v>
      </c>
      <c r="I182" s="11"/>
      <c r="J182" s="11"/>
      <c r="K182" s="30">
        <f t="shared" si="9"/>
        <v>9.8348623853211006</v>
      </c>
      <c r="L182" s="31">
        <f t="shared" si="10"/>
        <v>1.8018018018018018E-2</v>
      </c>
      <c r="M182" s="30">
        <f t="shared" si="11"/>
        <v>6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51</v>
      </c>
      <c r="D183" s="11">
        <v>433</v>
      </c>
      <c r="E183" s="11"/>
      <c r="F183" s="11"/>
      <c r="G183" s="11"/>
      <c r="H183" s="11"/>
      <c r="I183" s="11"/>
      <c r="J183" s="11"/>
      <c r="K183" s="30">
        <f t="shared" si="9"/>
        <v>8.4901960784313726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160</v>
      </c>
      <c r="D187" s="8">
        <v>1505</v>
      </c>
      <c r="E187" s="8">
        <v>2</v>
      </c>
      <c r="F187" s="8">
        <v>1</v>
      </c>
      <c r="G187" s="8">
        <v>0</v>
      </c>
      <c r="H187" s="8">
        <v>6</v>
      </c>
      <c r="I187" s="8">
        <v>0</v>
      </c>
      <c r="J187" s="8">
        <v>0</v>
      </c>
      <c r="K187" s="30">
        <f t="shared" si="9"/>
        <v>9.40625</v>
      </c>
      <c r="L187" s="31">
        <f t="shared" si="10"/>
        <v>1.2345679012345678E-2</v>
      </c>
      <c r="M187" s="30">
        <f t="shared" si="11"/>
        <v>6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1557</v>
      </c>
      <c r="D188" s="8">
        <v>14969</v>
      </c>
      <c r="E188" s="8">
        <v>3</v>
      </c>
      <c r="F188" s="8">
        <v>40</v>
      </c>
      <c r="G188" s="8">
        <v>0</v>
      </c>
      <c r="H188" s="8">
        <v>407</v>
      </c>
      <c r="I188" s="8">
        <v>0</v>
      </c>
      <c r="J188" s="8">
        <v>0</v>
      </c>
      <c r="K188" s="30">
        <f t="shared" si="9"/>
        <v>9.6140012845215157</v>
      </c>
      <c r="L188" s="31">
        <f t="shared" si="10"/>
        <v>1.9230769230769232E-3</v>
      </c>
      <c r="M188" s="30">
        <f t="shared" si="11"/>
        <v>10.175000000000001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63</v>
      </c>
      <c r="D191" s="11">
        <v>737</v>
      </c>
      <c r="E191" s="11"/>
      <c r="F191" s="11"/>
      <c r="G191" s="11"/>
      <c r="H191" s="11"/>
      <c r="I191" s="11"/>
      <c r="J191" s="11"/>
      <c r="K191" s="30">
        <f t="shared" si="9"/>
        <v>11.698412698412698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118</v>
      </c>
      <c r="D192" s="11">
        <v>1275</v>
      </c>
      <c r="E192" s="11"/>
      <c r="F192" s="11"/>
      <c r="G192" s="11"/>
      <c r="H192" s="11"/>
      <c r="I192" s="11"/>
      <c r="J192" s="11"/>
      <c r="K192" s="30">
        <f t="shared" si="9"/>
        <v>10.805084745762711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28</v>
      </c>
      <c r="D193" s="11">
        <v>283</v>
      </c>
      <c r="E193" s="11"/>
      <c r="F193" s="11"/>
      <c r="G193" s="11"/>
      <c r="H193" s="11"/>
      <c r="I193" s="11"/>
      <c r="J193" s="11"/>
      <c r="K193" s="30">
        <f t="shared" si="9"/>
        <v>10.107142857142858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209</v>
      </c>
      <c r="D196" s="8">
        <v>2295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10.980861244019138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106</v>
      </c>
      <c r="D198" s="11">
        <v>805</v>
      </c>
      <c r="E198" s="11"/>
      <c r="F198" s="11"/>
      <c r="G198" s="11"/>
      <c r="H198" s="11"/>
      <c r="I198" s="11"/>
      <c r="J198" s="11"/>
      <c r="K198" s="30">
        <f t="shared" si="9"/>
        <v>7.5943396226415096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106</v>
      </c>
      <c r="D200" s="8">
        <v>805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7.5943396226415096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128</v>
      </c>
      <c r="D202" s="11">
        <v>1102</v>
      </c>
      <c r="E202" s="11"/>
      <c r="F202" s="11"/>
      <c r="G202" s="11"/>
      <c r="H202" s="11"/>
      <c r="I202" s="11"/>
      <c r="J202" s="11"/>
      <c r="K202" s="30">
        <f t="shared" si="9"/>
        <v>8.609375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73</v>
      </c>
      <c r="D203" s="11">
        <v>669</v>
      </c>
      <c r="E203" s="11"/>
      <c r="F203" s="11"/>
      <c r="G203" s="11"/>
      <c r="H203" s="11"/>
      <c r="I203" s="11"/>
      <c r="J203" s="11"/>
      <c r="K203" s="30">
        <f t="shared" si="9"/>
        <v>9.1643835616438363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201</v>
      </c>
      <c r="D206" s="8">
        <v>1771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8.810945273631841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76</v>
      </c>
      <c r="D208" s="11">
        <v>714</v>
      </c>
      <c r="E208" s="11"/>
      <c r="F208" s="11"/>
      <c r="G208" s="11"/>
      <c r="H208" s="11"/>
      <c r="I208" s="11"/>
      <c r="J208" s="11"/>
      <c r="K208" s="30">
        <f t="shared" si="13"/>
        <v>9.3947368421052637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76</v>
      </c>
      <c r="D210" s="8">
        <v>714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9.3947368421052637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</v>
      </c>
      <c r="D221" s="11">
        <v>61</v>
      </c>
      <c r="E221" s="11"/>
      <c r="F221" s="11"/>
      <c r="G221" s="11"/>
      <c r="H221" s="11"/>
      <c r="I221" s="11"/>
      <c r="J221" s="11"/>
      <c r="K221" s="30">
        <f t="shared" si="13"/>
        <v>7.625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22</v>
      </c>
      <c r="D222" s="11">
        <v>162</v>
      </c>
      <c r="E222" s="11"/>
      <c r="F222" s="11"/>
      <c r="G222" s="11"/>
      <c r="H222" s="11"/>
      <c r="I222" s="11"/>
      <c r="J222" s="11"/>
      <c r="K222" s="30">
        <f t="shared" si="13"/>
        <v>7.3636363636363633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30</v>
      </c>
      <c r="D225" s="8">
        <v>223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7.4333333333333336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11</v>
      </c>
      <c r="D227" s="11">
        <v>110</v>
      </c>
      <c r="E227" s="11"/>
      <c r="F227" s="11"/>
      <c r="G227" s="11"/>
      <c r="H227" s="11"/>
      <c r="I227" s="11"/>
      <c r="J227" s="11"/>
      <c r="K227" s="30">
        <f t="shared" si="13"/>
        <v>10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11</v>
      </c>
      <c r="D229" s="8">
        <v>110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60</v>
      </c>
      <c r="D231" s="11">
        <v>552</v>
      </c>
      <c r="E231" s="11"/>
      <c r="F231" s="11"/>
      <c r="G231" s="11"/>
      <c r="H231" s="11"/>
      <c r="I231" s="11"/>
      <c r="J231" s="11"/>
      <c r="K231" s="30">
        <f t="shared" si="13"/>
        <v>9.1999999999999993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60</v>
      </c>
      <c r="D233" s="8">
        <v>552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9.1999999999999993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19</v>
      </c>
      <c r="D235" s="11">
        <v>127</v>
      </c>
      <c r="E235" s="11"/>
      <c r="F235" s="11"/>
      <c r="G235" s="11"/>
      <c r="H235" s="11"/>
      <c r="I235" s="11"/>
      <c r="J235" s="11"/>
      <c r="K235" s="30">
        <f t="shared" si="13"/>
        <v>6.6842105263157894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19</v>
      </c>
      <c r="D237" s="8">
        <v>127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6.6842105263157894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712</v>
      </c>
      <c r="D242" s="8">
        <v>6597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9.2654494382022463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10</v>
      </c>
      <c r="D263" s="11">
        <v>115</v>
      </c>
      <c r="E263" s="11"/>
      <c r="F263" s="11"/>
      <c r="G263" s="11"/>
      <c r="H263" s="11"/>
      <c r="I263" s="11"/>
      <c r="J263" s="11"/>
      <c r="K263" s="30">
        <f t="shared" si="13"/>
        <v>11.5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10</v>
      </c>
      <c r="D265" s="8">
        <v>115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10</v>
      </c>
      <c r="D269" s="8">
        <v>115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2432</v>
      </c>
      <c r="D270" s="8">
        <v>23258</v>
      </c>
      <c r="E270" s="8">
        <v>3</v>
      </c>
      <c r="F270" s="8">
        <v>40</v>
      </c>
      <c r="G270" s="8">
        <v>0</v>
      </c>
      <c r="H270" s="8">
        <v>407</v>
      </c>
      <c r="I270" s="8">
        <v>0</v>
      </c>
      <c r="J270" s="8">
        <v>0</v>
      </c>
      <c r="K270" s="30">
        <f t="shared" si="17"/>
        <v>9.5633223684210531</v>
      </c>
      <c r="L270" s="31">
        <f t="shared" si="18"/>
        <v>1.2320328542094457E-3</v>
      </c>
      <c r="M270" s="30">
        <f t="shared" si="19"/>
        <v>10.175000000000001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16:35:16&amp;R&amp;8&amp;P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404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405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406</v>
      </c>
      <c r="B12" s="7" t="s">
        <v>407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1526</v>
      </c>
      <c r="D16" s="11">
        <v>16022</v>
      </c>
      <c r="E16" s="11">
        <v>136</v>
      </c>
      <c r="F16" s="11"/>
      <c r="G16" s="11"/>
      <c r="H16" s="11"/>
      <c r="I16" s="11"/>
      <c r="J16" s="11"/>
      <c r="K16" s="30">
        <f t="shared" si="0"/>
        <v>10.499344692005243</v>
      </c>
      <c r="L16" s="31">
        <f t="shared" si="1"/>
        <v>8.1829121540312882E-2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418</v>
      </c>
      <c r="D20" s="11">
        <v>9229</v>
      </c>
      <c r="E20" s="11">
        <v>3</v>
      </c>
      <c r="F20" s="11"/>
      <c r="G20" s="11"/>
      <c r="H20" s="11"/>
      <c r="I20" s="11"/>
      <c r="J20" s="11"/>
      <c r="K20" s="30">
        <f t="shared" si="0"/>
        <v>22.078947368421051</v>
      </c>
      <c r="L20" s="31">
        <f t="shared" si="1"/>
        <v>7.1258907363420431E-3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>
        <v>3</v>
      </c>
      <c r="F24" s="11"/>
      <c r="G24" s="11"/>
      <c r="H24" s="11"/>
      <c r="I24" s="11"/>
      <c r="J24" s="11"/>
      <c r="K24" s="30" t="e">
        <f t="shared" si="0"/>
        <v>#DIV/0!</v>
      </c>
      <c r="L24" s="31">
        <f t="shared" si="1"/>
        <v>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</v>
      </c>
      <c r="D25" s="11">
        <v>13</v>
      </c>
      <c r="E25" s="11">
        <v>2</v>
      </c>
      <c r="F25" s="11"/>
      <c r="G25" s="11"/>
      <c r="H25" s="11"/>
      <c r="I25" s="11"/>
      <c r="J25" s="11"/>
      <c r="K25" s="30">
        <f t="shared" si="0"/>
        <v>13</v>
      </c>
      <c r="L25" s="31">
        <f t="shared" si="1"/>
        <v>0.66666666666666663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1945</v>
      </c>
      <c r="D36" s="8">
        <v>25264</v>
      </c>
      <c r="E36" s="8">
        <v>144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12.989203084832905</v>
      </c>
      <c r="L36" s="31">
        <f t="shared" si="1"/>
        <v>6.8932503590234562E-2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1497</v>
      </c>
      <c r="D38" s="11">
        <v>4855</v>
      </c>
      <c r="E38" s="11"/>
      <c r="F38" s="11"/>
      <c r="G38" s="11"/>
      <c r="H38" s="11"/>
      <c r="I38" s="11"/>
      <c r="J38" s="11"/>
      <c r="K38" s="30">
        <f t="shared" si="0"/>
        <v>3.2431529726118904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1497</v>
      </c>
      <c r="D40" s="8">
        <v>4855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3.2431529726118904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5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13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15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33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3442</v>
      </c>
      <c r="D80" s="8">
        <v>30119</v>
      </c>
      <c r="E80" s="8">
        <v>177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8.7504357931435219</v>
      </c>
      <c r="L80" s="31">
        <f t="shared" si="5"/>
        <v>4.8908538270240401E-2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311</v>
      </c>
      <c r="D83" s="11">
        <v>2864</v>
      </c>
      <c r="E83" s="11">
        <v>34</v>
      </c>
      <c r="F83" s="11"/>
      <c r="G83" s="11"/>
      <c r="H83" s="11"/>
      <c r="I83" s="11"/>
      <c r="J83" s="11"/>
      <c r="K83" s="30">
        <f t="shared" si="4"/>
        <v>9.209003215434084</v>
      </c>
      <c r="L83" s="31">
        <f t="shared" si="5"/>
        <v>9.8550724637681164E-2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311</v>
      </c>
      <c r="D86" s="8">
        <v>2864</v>
      </c>
      <c r="E86" s="8">
        <v>34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9.209003215434084</v>
      </c>
      <c r="L86" s="31">
        <f t="shared" si="5"/>
        <v>9.8550724637681164E-2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868</v>
      </c>
      <c r="D88" s="11">
        <v>9724</v>
      </c>
      <c r="E88" s="11">
        <v>54</v>
      </c>
      <c r="F88" s="11"/>
      <c r="G88" s="11"/>
      <c r="H88" s="11"/>
      <c r="I88" s="11"/>
      <c r="J88" s="11"/>
      <c r="K88" s="30">
        <f t="shared" si="4"/>
        <v>11.202764976958525</v>
      </c>
      <c r="L88" s="31">
        <f t="shared" si="5"/>
        <v>5.8568329718004339E-2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868</v>
      </c>
      <c r="D91" s="8">
        <v>9724</v>
      </c>
      <c r="E91" s="8">
        <v>54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11.202764976958525</v>
      </c>
      <c r="L91" s="31">
        <f t="shared" si="5"/>
        <v>5.8568329718004339E-2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161</v>
      </c>
      <c r="D93" s="11">
        <v>1977</v>
      </c>
      <c r="E93" s="11">
        <v>11</v>
      </c>
      <c r="F93" s="11"/>
      <c r="G93" s="11"/>
      <c r="H93" s="11"/>
      <c r="I93" s="11"/>
      <c r="J93" s="11"/>
      <c r="K93" s="30">
        <f t="shared" si="4"/>
        <v>12.279503105590063</v>
      </c>
      <c r="L93" s="31">
        <f t="shared" si="5"/>
        <v>6.3953488372093026E-2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161</v>
      </c>
      <c r="D95" s="8">
        <v>1977</v>
      </c>
      <c r="E95" s="8">
        <v>11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12.279503105590063</v>
      </c>
      <c r="L95" s="31">
        <f t="shared" si="5"/>
        <v>6.3953488372093026E-2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575</v>
      </c>
      <c r="D101" s="11">
        <v>6578</v>
      </c>
      <c r="E101" s="11">
        <v>70</v>
      </c>
      <c r="F101" s="11"/>
      <c r="G101" s="11"/>
      <c r="H101" s="11"/>
      <c r="I101" s="11"/>
      <c r="J101" s="11"/>
      <c r="K101" s="30">
        <f t="shared" si="4"/>
        <v>11.44</v>
      </c>
      <c r="L101" s="31">
        <f t="shared" si="5"/>
        <v>0.10852713178294573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575</v>
      </c>
      <c r="D104" s="8">
        <v>6578</v>
      </c>
      <c r="E104" s="8">
        <v>70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11.44</v>
      </c>
      <c r="L104" s="31">
        <f t="shared" si="5"/>
        <v>0.10852713178294573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501</v>
      </c>
      <c r="D106" s="11">
        <v>5562</v>
      </c>
      <c r="E106" s="11">
        <v>47</v>
      </c>
      <c r="F106" s="11"/>
      <c r="G106" s="11"/>
      <c r="H106" s="11"/>
      <c r="I106" s="11"/>
      <c r="J106" s="11"/>
      <c r="K106" s="30">
        <f t="shared" si="4"/>
        <v>11.101796407185629</v>
      </c>
      <c r="L106" s="31">
        <f t="shared" si="5"/>
        <v>8.576642335766424E-2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501</v>
      </c>
      <c r="D108" s="8">
        <v>5562</v>
      </c>
      <c r="E108" s="8">
        <v>47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11.101796407185629</v>
      </c>
      <c r="L108" s="31">
        <f t="shared" si="5"/>
        <v>8.576642335766424E-2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426</v>
      </c>
      <c r="D110" s="11">
        <v>4146</v>
      </c>
      <c r="E110" s="11">
        <v>85</v>
      </c>
      <c r="F110" s="11"/>
      <c r="G110" s="11"/>
      <c r="H110" s="11"/>
      <c r="I110" s="11"/>
      <c r="J110" s="11"/>
      <c r="K110" s="30">
        <f t="shared" si="4"/>
        <v>9.7323943661971839</v>
      </c>
      <c r="L110" s="31">
        <f t="shared" si="5"/>
        <v>0.16634050880626222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426</v>
      </c>
      <c r="D113" s="8">
        <v>4146</v>
      </c>
      <c r="E113" s="8">
        <v>85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9.7323943661971839</v>
      </c>
      <c r="L113" s="31">
        <f t="shared" si="5"/>
        <v>0.16634050880626222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238</v>
      </c>
      <c r="D115" s="11">
        <v>1957</v>
      </c>
      <c r="E115" s="11">
        <v>33</v>
      </c>
      <c r="F115" s="11"/>
      <c r="G115" s="11"/>
      <c r="H115" s="11"/>
      <c r="I115" s="11"/>
      <c r="J115" s="11"/>
      <c r="K115" s="30">
        <f t="shared" si="4"/>
        <v>8.2226890756302513</v>
      </c>
      <c r="L115" s="31">
        <f t="shared" si="5"/>
        <v>0.12177121771217712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108</v>
      </c>
      <c r="D117" s="11">
        <v>1375</v>
      </c>
      <c r="E117" s="11">
        <v>10</v>
      </c>
      <c r="F117" s="11"/>
      <c r="G117" s="11"/>
      <c r="H117" s="11"/>
      <c r="I117" s="11"/>
      <c r="J117" s="11"/>
      <c r="K117" s="30">
        <f t="shared" si="4"/>
        <v>12.731481481481481</v>
      </c>
      <c r="L117" s="31">
        <f t="shared" si="5"/>
        <v>8.4745762711864403E-2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346</v>
      </c>
      <c r="D120" s="8">
        <v>3332</v>
      </c>
      <c r="E120" s="8">
        <v>43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9.6300578034682083</v>
      </c>
      <c r="L120" s="31">
        <f t="shared" si="5"/>
        <v>0.11053984575835475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626</v>
      </c>
      <c r="D122" s="11">
        <v>7595</v>
      </c>
      <c r="E122" s="11">
        <v>41</v>
      </c>
      <c r="F122" s="11"/>
      <c r="G122" s="11"/>
      <c r="H122" s="11"/>
      <c r="I122" s="11"/>
      <c r="J122" s="11"/>
      <c r="K122" s="30">
        <f t="shared" si="4"/>
        <v>12.13258785942492</v>
      </c>
      <c r="L122" s="31">
        <f t="shared" si="5"/>
        <v>6.1469265367316339E-2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626</v>
      </c>
      <c r="D125" s="8">
        <v>7595</v>
      </c>
      <c r="E125" s="8">
        <v>41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12.13258785942492</v>
      </c>
      <c r="L125" s="31">
        <f t="shared" si="5"/>
        <v>6.1469265367316339E-2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135</v>
      </c>
      <c r="D127" s="11">
        <v>1757</v>
      </c>
      <c r="E127" s="11">
        <v>31</v>
      </c>
      <c r="F127" s="11"/>
      <c r="G127" s="11"/>
      <c r="H127" s="11"/>
      <c r="I127" s="11"/>
      <c r="J127" s="11"/>
      <c r="K127" s="30">
        <f t="shared" si="4"/>
        <v>13.014814814814814</v>
      </c>
      <c r="L127" s="31">
        <f t="shared" si="5"/>
        <v>0.18674698795180722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148</v>
      </c>
      <c r="D128" s="11">
        <v>1374</v>
      </c>
      <c r="E128" s="11">
        <v>14</v>
      </c>
      <c r="F128" s="11"/>
      <c r="G128" s="11"/>
      <c r="H128" s="11"/>
      <c r="I128" s="11"/>
      <c r="J128" s="11"/>
      <c r="K128" s="30">
        <f t="shared" si="4"/>
        <v>9.2837837837837842</v>
      </c>
      <c r="L128" s="31">
        <f t="shared" si="5"/>
        <v>8.6419753086419748E-2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1321</v>
      </c>
      <c r="D129" s="11">
        <v>16911</v>
      </c>
      <c r="E129" s="11">
        <v>65</v>
      </c>
      <c r="F129" s="11"/>
      <c r="G129" s="11"/>
      <c r="H129" s="11"/>
      <c r="I129" s="11"/>
      <c r="J129" s="11"/>
      <c r="K129" s="30">
        <f t="shared" si="4"/>
        <v>12.801665404996214</v>
      </c>
      <c r="L129" s="31">
        <f t="shared" si="5"/>
        <v>4.6897546897546896E-2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1604</v>
      </c>
      <c r="D137" s="8">
        <v>20042</v>
      </c>
      <c r="E137" s="8">
        <v>110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12.49501246882793</v>
      </c>
      <c r="L137" s="31">
        <f t="shared" si="5"/>
        <v>6.4177362893815634E-2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478</v>
      </c>
      <c r="D139" s="11">
        <v>4756</v>
      </c>
      <c r="E139" s="11">
        <v>38</v>
      </c>
      <c r="F139" s="11"/>
      <c r="G139" s="11"/>
      <c r="H139" s="11"/>
      <c r="I139" s="11"/>
      <c r="J139" s="11"/>
      <c r="K139" s="30">
        <f t="shared" si="4"/>
        <v>9.94979079497908</v>
      </c>
      <c r="L139" s="31">
        <f t="shared" si="5"/>
        <v>7.3643410852713184E-2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478</v>
      </c>
      <c r="D141" s="8">
        <v>4756</v>
      </c>
      <c r="E141" s="8">
        <v>38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9.94979079497908</v>
      </c>
      <c r="L141" s="31">
        <f t="shared" si="10"/>
        <v>7.3643410852713184E-2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143</v>
      </c>
      <c r="D143" s="11">
        <v>1694</v>
      </c>
      <c r="E143" s="11">
        <v>15</v>
      </c>
      <c r="F143" s="11"/>
      <c r="G143" s="11"/>
      <c r="H143" s="11"/>
      <c r="I143" s="11"/>
      <c r="J143" s="11"/>
      <c r="K143" s="30">
        <f t="shared" si="9"/>
        <v>11.846153846153847</v>
      </c>
      <c r="L143" s="31">
        <f t="shared" si="10"/>
        <v>9.49367088607595E-2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114</v>
      </c>
      <c r="D144" s="11">
        <v>1123</v>
      </c>
      <c r="E144" s="11">
        <v>6</v>
      </c>
      <c r="F144" s="11"/>
      <c r="G144" s="11"/>
      <c r="H144" s="11"/>
      <c r="I144" s="11"/>
      <c r="J144" s="11"/>
      <c r="K144" s="30">
        <f t="shared" si="9"/>
        <v>9.8508771929824555</v>
      </c>
      <c r="L144" s="31">
        <f t="shared" si="10"/>
        <v>0.05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766</v>
      </c>
      <c r="D145" s="11">
        <v>8263</v>
      </c>
      <c r="E145" s="11">
        <v>68</v>
      </c>
      <c r="F145" s="11"/>
      <c r="G145" s="11"/>
      <c r="H145" s="11"/>
      <c r="I145" s="11"/>
      <c r="J145" s="11"/>
      <c r="K145" s="30">
        <f t="shared" si="9"/>
        <v>10.787206266318538</v>
      </c>
      <c r="L145" s="31">
        <f t="shared" si="10"/>
        <v>8.1534772182254203E-2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1023</v>
      </c>
      <c r="D148" s="8">
        <v>11080</v>
      </c>
      <c r="E148" s="8">
        <v>89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10.830889540566959</v>
      </c>
      <c r="L148" s="31">
        <f t="shared" si="10"/>
        <v>8.0035971223021585E-2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418</v>
      </c>
      <c r="D150" s="11">
        <v>3964</v>
      </c>
      <c r="E150" s="11">
        <v>66</v>
      </c>
      <c r="F150" s="11"/>
      <c r="G150" s="11"/>
      <c r="H150" s="11"/>
      <c r="I150" s="11"/>
      <c r="J150" s="11"/>
      <c r="K150" s="30">
        <f t="shared" si="9"/>
        <v>9.4832535885167459</v>
      </c>
      <c r="L150" s="31">
        <f t="shared" si="10"/>
        <v>0.13636363636363635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217</v>
      </c>
      <c r="D152" s="11">
        <v>2059</v>
      </c>
      <c r="E152" s="11">
        <v>22</v>
      </c>
      <c r="F152" s="11"/>
      <c r="G152" s="11"/>
      <c r="H152" s="11"/>
      <c r="I152" s="11"/>
      <c r="J152" s="11"/>
      <c r="K152" s="30">
        <f t="shared" si="9"/>
        <v>9.4884792626728114</v>
      </c>
      <c r="L152" s="31">
        <f t="shared" si="10"/>
        <v>9.2050209205020925E-2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323</v>
      </c>
      <c r="D155" s="11">
        <v>5523</v>
      </c>
      <c r="E155" s="11">
        <v>48</v>
      </c>
      <c r="F155" s="11"/>
      <c r="G155" s="11"/>
      <c r="H155" s="11"/>
      <c r="I155" s="11"/>
      <c r="J155" s="11"/>
      <c r="K155" s="30">
        <f t="shared" si="9"/>
        <v>17.099071207430342</v>
      </c>
      <c r="L155" s="31">
        <f t="shared" si="10"/>
        <v>0.1293800539083558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2266</v>
      </c>
      <c r="D157" s="11">
        <v>22281</v>
      </c>
      <c r="E157" s="11">
        <v>109</v>
      </c>
      <c r="F157" s="11"/>
      <c r="G157" s="11"/>
      <c r="H157" s="11"/>
      <c r="I157" s="11"/>
      <c r="J157" s="11"/>
      <c r="K157" s="30">
        <f t="shared" si="9"/>
        <v>9.8327449249779342</v>
      </c>
      <c r="L157" s="31">
        <f t="shared" si="10"/>
        <v>4.5894736842105266E-2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3224</v>
      </c>
      <c r="D171" s="8">
        <v>33827</v>
      </c>
      <c r="E171" s="8">
        <v>245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10.492245657568239</v>
      </c>
      <c r="L171" s="31">
        <f t="shared" si="10"/>
        <v>7.0625540501585468E-2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407</v>
      </c>
      <c r="D173" s="11">
        <v>4387</v>
      </c>
      <c r="E173" s="11">
        <v>17</v>
      </c>
      <c r="F173" s="11"/>
      <c r="G173" s="11"/>
      <c r="H173" s="11"/>
      <c r="I173" s="11"/>
      <c r="J173" s="11"/>
      <c r="K173" s="30">
        <f t="shared" si="9"/>
        <v>10.77886977886978</v>
      </c>
      <c r="L173" s="31">
        <f t="shared" si="10"/>
        <v>4.0094339622641507E-2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407</v>
      </c>
      <c r="D175" s="8">
        <v>4387</v>
      </c>
      <c r="E175" s="8">
        <v>17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10.77886977886978</v>
      </c>
      <c r="L175" s="31">
        <f t="shared" si="10"/>
        <v>4.0094339622641507E-2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363</v>
      </c>
      <c r="D177" s="11">
        <v>3942</v>
      </c>
      <c r="E177" s="11">
        <v>58</v>
      </c>
      <c r="F177" s="11"/>
      <c r="G177" s="11"/>
      <c r="H177" s="11"/>
      <c r="I177" s="11"/>
      <c r="J177" s="11"/>
      <c r="K177" s="30">
        <f t="shared" si="9"/>
        <v>10.859504132231406</v>
      </c>
      <c r="L177" s="31">
        <f t="shared" si="10"/>
        <v>0.13776722090261281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363</v>
      </c>
      <c r="D180" s="8">
        <v>3942</v>
      </c>
      <c r="E180" s="8">
        <v>58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10.859504132231406</v>
      </c>
      <c r="L180" s="31">
        <f t="shared" si="10"/>
        <v>0.13776722090261281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682</v>
      </c>
      <c r="D182" s="11">
        <v>7401</v>
      </c>
      <c r="E182" s="11">
        <v>69</v>
      </c>
      <c r="F182" s="11"/>
      <c r="G182" s="11"/>
      <c r="H182" s="11"/>
      <c r="I182" s="11"/>
      <c r="J182" s="11"/>
      <c r="K182" s="30">
        <f t="shared" si="9"/>
        <v>10.851906158357771</v>
      </c>
      <c r="L182" s="31">
        <f t="shared" si="10"/>
        <v>9.1877496671105188E-2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215</v>
      </c>
      <c r="D183" s="11">
        <v>2293</v>
      </c>
      <c r="E183" s="11">
        <v>35</v>
      </c>
      <c r="F183" s="11"/>
      <c r="G183" s="11"/>
      <c r="H183" s="11"/>
      <c r="I183" s="11"/>
      <c r="J183" s="11"/>
      <c r="K183" s="30">
        <f t="shared" si="9"/>
        <v>10.665116279069768</v>
      </c>
      <c r="L183" s="31">
        <f t="shared" si="10"/>
        <v>0.14000000000000001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897</v>
      </c>
      <c r="D187" s="8">
        <v>9694</v>
      </c>
      <c r="E187" s="8">
        <v>104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10.807134894091416</v>
      </c>
      <c r="L187" s="31">
        <f t="shared" si="10"/>
        <v>0.1038961038961039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11810</v>
      </c>
      <c r="D188" s="8">
        <v>129506</v>
      </c>
      <c r="E188" s="8">
        <v>1046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10.965791701947502</v>
      </c>
      <c r="L188" s="31">
        <f t="shared" si="10"/>
        <v>8.1362787803360301E-2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155</v>
      </c>
      <c r="D191" s="11">
        <v>1865</v>
      </c>
      <c r="E191" s="11"/>
      <c r="F191" s="11"/>
      <c r="G191" s="11"/>
      <c r="H191" s="11"/>
      <c r="I191" s="11"/>
      <c r="J191" s="11"/>
      <c r="K191" s="30">
        <f t="shared" si="9"/>
        <v>12.03225806451613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90</v>
      </c>
      <c r="D192" s="11">
        <v>1191</v>
      </c>
      <c r="E192" s="11">
        <v>5</v>
      </c>
      <c r="F192" s="11"/>
      <c r="G192" s="11"/>
      <c r="H192" s="11"/>
      <c r="I192" s="11"/>
      <c r="J192" s="11"/>
      <c r="K192" s="30">
        <f t="shared" si="9"/>
        <v>13.233333333333333</v>
      </c>
      <c r="L192" s="31">
        <f t="shared" si="10"/>
        <v>5.2631578947368418E-2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113</v>
      </c>
      <c r="D193" s="11">
        <v>1097</v>
      </c>
      <c r="E193" s="11"/>
      <c r="F193" s="11"/>
      <c r="G193" s="11"/>
      <c r="H193" s="11"/>
      <c r="I193" s="11"/>
      <c r="J193" s="11"/>
      <c r="K193" s="30">
        <f t="shared" si="9"/>
        <v>9.7079646017699108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358</v>
      </c>
      <c r="D196" s="8">
        <v>4153</v>
      </c>
      <c r="E196" s="8">
        <v>5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11.600558659217876</v>
      </c>
      <c r="L196" s="31">
        <f t="shared" si="10"/>
        <v>1.3774104683195593E-2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255</v>
      </c>
      <c r="D198" s="11">
        <v>2203</v>
      </c>
      <c r="E198" s="11">
        <v>31</v>
      </c>
      <c r="F198" s="11"/>
      <c r="G198" s="11"/>
      <c r="H198" s="11"/>
      <c r="I198" s="11"/>
      <c r="J198" s="11"/>
      <c r="K198" s="30">
        <f t="shared" si="9"/>
        <v>8.6392156862745093</v>
      </c>
      <c r="L198" s="31">
        <f t="shared" si="10"/>
        <v>0.10839160839160839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255</v>
      </c>
      <c r="D200" s="8">
        <v>2203</v>
      </c>
      <c r="E200" s="8">
        <v>31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8.6392156862745093</v>
      </c>
      <c r="L200" s="31">
        <f t="shared" si="10"/>
        <v>0.10839160839160839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243</v>
      </c>
      <c r="D202" s="11">
        <v>2387</v>
      </c>
      <c r="E202" s="11">
        <v>2</v>
      </c>
      <c r="F202" s="11"/>
      <c r="G202" s="11"/>
      <c r="H202" s="11"/>
      <c r="I202" s="11"/>
      <c r="J202" s="11"/>
      <c r="K202" s="30">
        <f t="shared" si="9"/>
        <v>9.8230452674897126</v>
      </c>
      <c r="L202" s="31">
        <f t="shared" si="10"/>
        <v>8.1632653061224497E-3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799</v>
      </c>
      <c r="D203" s="11">
        <v>8364</v>
      </c>
      <c r="E203" s="11">
        <v>73</v>
      </c>
      <c r="F203" s="11"/>
      <c r="G203" s="11"/>
      <c r="H203" s="11"/>
      <c r="I203" s="11"/>
      <c r="J203" s="11"/>
      <c r="K203" s="30">
        <f t="shared" si="9"/>
        <v>10.468085106382979</v>
      </c>
      <c r="L203" s="31">
        <f t="shared" si="10"/>
        <v>8.3715596330275227E-2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1042</v>
      </c>
      <c r="D206" s="8">
        <v>10751</v>
      </c>
      <c r="E206" s="8">
        <v>75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10.317658349328214</v>
      </c>
      <c r="L206" s="31">
        <f t="shared" si="14"/>
        <v>6.714413607878246E-2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344</v>
      </c>
      <c r="D208" s="11">
        <v>4286</v>
      </c>
      <c r="E208" s="11">
        <v>9</v>
      </c>
      <c r="F208" s="11"/>
      <c r="G208" s="11"/>
      <c r="H208" s="11"/>
      <c r="I208" s="11"/>
      <c r="J208" s="11"/>
      <c r="K208" s="30">
        <f t="shared" si="13"/>
        <v>12.459302325581396</v>
      </c>
      <c r="L208" s="31">
        <f t="shared" si="14"/>
        <v>2.5495750708215296E-2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344</v>
      </c>
      <c r="D210" s="8">
        <v>4286</v>
      </c>
      <c r="E210" s="8">
        <v>9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12.459302325581396</v>
      </c>
      <c r="L210" s="31">
        <f t="shared" si="14"/>
        <v>2.5495750708215296E-2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92</v>
      </c>
      <c r="D221" s="11">
        <v>1007</v>
      </c>
      <c r="E221" s="11">
        <v>23</v>
      </c>
      <c r="F221" s="11"/>
      <c r="G221" s="11"/>
      <c r="H221" s="11"/>
      <c r="I221" s="11"/>
      <c r="J221" s="11"/>
      <c r="K221" s="30">
        <f t="shared" si="13"/>
        <v>10.945652173913043</v>
      </c>
      <c r="L221" s="31">
        <f t="shared" si="14"/>
        <v>0.2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514</v>
      </c>
      <c r="D222" s="11">
        <v>5299</v>
      </c>
      <c r="E222" s="11">
        <v>17</v>
      </c>
      <c r="F222" s="11"/>
      <c r="G222" s="11"/>
      <c r="H222" s="11"/>
      <c r="I222" s="11"/>
      <c r="J222" s="11"/>
      <c r="K222" s="30">
        <f t="shared" si="13"/>
        <v>10.309338521400779</v>
      </c>
      <c r="L222" s="31">
        <f t="shared" si="14"/>
        <v>3.2015065913370999E-2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606</v>
      </c>
      <c r="D225" s="8">
        <v>6306</v>
      </c>
      <c r="E225" s="8">
        <v>40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10.405940594059405</v>
      </c>
      <c r="L225" s="31">
        <f t="shared" si="14"/>
        <v>6.1919504643962849E-2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98</v>
      </c>
      <c r="D227" s="11">
        <v>1146</v>
      </c>
      <c r="E227" s="11">
        <v>4</v>
      </c>
      <c r="F227" s="11"/>
      <c r="G227" s="11"/>
      <c r="H227" s="11"/>
      <c r="I227" s="11"/>
      <c r="J227" s="11"/>
      <c r="K227" s="30">
        <f t="shared" si="13"/>
        <v>11.693877551020408</v>
      </c>
      <c r="L227" s="31">
        <f t="shared" si="14"/>
        <v>3.9215686274509803E-2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98</v>
      </c>
      <c r="D229" s="8">
        <v>1146</v>
      </c>
      <c r="E229" s="8">
        <v>4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11.693877551020408</v>
      </c>
      <c r="L229" s="31">
        <f t="shared" si="14"/>
        <v>3.9215686274509803E-2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175</v>
      </c>
      <c r="D231" s="11">
        <v>1652</v>
      </c>
      <c r="E231" s="11">
        <v>2</v>
      </c>
      <c r="F231" s="11"/>
      <c r="G231" s="11"/>
      <c r="H231" s="11"/>
      <c r="I231" s="11"/>
      <c r="J231" s="11"/>
      <c r="K231" s="30">
        <f t="shared" si="13"/>
        <v>9.44</v>
      </c>
      <c r="L231" s="31">
        <f t="shared" si="14"/>
        <v>1.1299435028248588E-2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175</v>
      </c>
      <c r="D233" s="8">
        <v>1652</v>
      </c>
      <c r="E233" s="8">
        <v>2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9.44</v>
      </c>
      <c r="L233" s="31">
        <f t="shared" si="14"/>
        <v>1.1299435028248588E-2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431</v>
      </c>
      <c r="D235" s="11">
        <v>4534</v>
      </c>
      <c r="E235" s="11">
        <v>31</v>
      </c>
      <c r="F235" s="11"/>
      <c r="G235" s="11"/>
      <c r="H235" s="11"/>
      <c r="I235" s="11"/>
      <c r="J235" s="11"/>
      <c r="K235" s="30">
        <f t="shared" si="13"/>
        <v>10.519721577726218</v>
      </c>
      <c r="L235" s="31">
        <f t="shared" si="14"/>
        <v>6.7099567099567103E-2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431</v>
      </c>
      <c r="D237" s="8">
        <v>4534</v>
      </c>
      <c r="E237" s="8">
        <v>31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10.519721577726218</v>
      </c>
      <c r="L237" s="31">
        <f t="shared" si="14"/>
        <v>6.7099567099567103E-2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3309</v>
      </c>
      <c r="D242" s="8">
        <v>35031</v>
      </c>
      <c r="E242" s="8">
        <v>197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10.586582048957389</v>
      </c>
      <c r="L242" s="31">
        <f t="shared" si="14"/>
        <v>5.6189389617798062E-2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109</v>
      </c>
      <c r="D263" s="11">
        <v>1177</v>
      </c>
      <c r="E263" s="11">
        <v>7</v>
      </c>
      <c r="F263" s="11"/>
      <c r="G263" s="11"/>
      <c r="H263" s="11"/>
      <c r="I263" s="11"/>
      <c r="J263" s="11"/>
      <c r="K263" s="30">
        <f t="shared" si="13"/>
        <v>10.79816513761468</v>
      </c>
      <c r="L263" s="31">
        <f t="shared" si="14"/>
        <v>6.0344827586206899E-2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109</v>
      </c>
      <c r="D265" s="8">
        <v>1177</v>
      </c>
      <c r="E265" s="8">
        <v>7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10.79816513761468</v>
      </c>
      <c r="L265" s="31">
        <f t="shared" si="14"/>
        <v>6.0344827586206899E-2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109</v>
      </c>
      <c r="D269" s="8">
        <v>1177</v>
      </c>
      <c r="E269" s="8">
        <v>7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10.79816513761468</v>
      </c>
      <c r="L269" s="31">
        <f t="shared" si="18"/>
        <v>6.0344827586206899E-2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18670</v>
      </c>
      <c r="D270" s="8">
        <v>195833</v>
      </c>
      <c r="E270" s="8">
        <v>1427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10.489180503481521</v>
      </c>
      <c r="L270" s="31">
        <f t="shared" si="18"/>
        <v>7.1005622729760659E-2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16:35:18&amp;R&amp;8&amp;P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408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409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410</v>
      </c>
      <c r="B12" s="7" t="s">
        <v>411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451</v>
      </c>
      <c r="D16" s="11">
        <v>4740</v>
      </c>
      <c r="E16" s="11"/>
      <c r="F16" s="11"/>
      <c r="G16" s="11"/>
      <c r="H16" s="11"/>
      <c r="I16" s="11"/>
      <c r="J16" s="11"/>
      <c r="K16" s="30">
        <f t="shared" si="0"/>
        <v>10.509977827050998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48</v>
      </c>
      <c r="D20" s="11">
        <v>1055</v>
      </c>
      <c r="E20" s="11"/>
      <c r="F20" s="11"/>
      <c r="G20" s="11"/>
      <c r="H20" s="11"/>
      <c r="I20" s="11"/>
      <c r="J20" s="11"/>
      <c r="K20" s="30">
        <f t="shared" si="0"/>
        <v>21.979166666666668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499</v>
      </c>
      <c r="D36" s="8">
        <v>5795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11.613226452905812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629</v>
      </c>
      <c r="D38" s="11">
        <v>2073</v>
      </c>
      <c r="E38" s="11"/>
      <c r="F38" s="11"/>
      <c r="G38" s="11"/>
      <c r="H38" s="11"/>
      <c r="I38" s="11"/>
      <c r="J38" s="11"/>
      <c r="K38" s="30">
        <f t="shared" si="0"/>
        <v>3.2957074721780604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629</v>
      </c>
      <c r="D40" s="8">
        <v>2073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3.2957074721780604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1128</v>
      </c>
      <c r="D80" s="8">
        <v>7868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6.9751773049645394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69</v>
      </c>
      <c r="D83" s="11">
        <v>731</v>
      </c>
      <c r="E83" s="11"/>
      <c r="F83" s="11"/>
      <c r="G83" s="11"/>
      <c r="H83" s="11"/>
      <c r="I83" s="11"/>
      <c r="J83" s="11"/>
      <c r="K83" s="30">
        <f t="shared" si="4"/>
        <v>10.594202898550725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69</v>
      </c>
      <c r="D86" s="8">
        <v>731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10.594202898550725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319</v>
      </c>
      <c r="D88" s="11">
        <v>3501</v>
      </c>
      <c r="E88" s="11"/>
      <c r="F88" s="11"/>
      <c r="G88" s="11"/>
      <c r="H88" s="11"/>
      <c r="I88" s="11"/>
      <c r="J88" s="11"/>
      <c r="K88" s="30">
        <f t="shared" si="4"/>
        <v>10.974921630094045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319</v>
      </c>
      <c r="D91" s="8">
        <v>3501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10.974921630094045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60</v>
      </c>
      <c r="D93" s="11">
        <v>712</v>
      </c>
      <c r="E93" s="11"/>
      <c r="F93" s="11"/>
      <c r="G93" s="11"/>
      <c r="H93" s="11"/>
      <c r="I93" s="11"/>
      <c r="J93" s="11"/>
      <c r="K93" s="30">
        <f t="shared" si="4"/>
        <v>11.866666666666667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60</v>
      </c>
      <c r="D95" s="8">
        <v>712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11.866666666666667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184</v>
      </c>
      <c r="D101" s="11">
        <v>1971</v>
      </c>
      <c r="E101" s="11"/>
      <c r="F101" s="11"/>
      <c r="G101" s="11"/>
      <c r="H101" s="11"/>
      <c r="I101" s="11"/>
      <c r="J101" s="11"/>
      <c r="K101" s="30">
        <f t="shared" si="4"/>
        <v>10.711956521739131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184</v>
      </c>
      <c r="D104" s="8">
        <v>1971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10.711956521739131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110</v>
      </c>
      <c r="D106" s="11">
        <v>1120</v>
      </c>
      <c r="E106" s="11"/>
      <c r="F106" s="11"/>
      <c r="G106" s="11"/>
      <c r="H106" s="11"/>
      <c r="I106" s="11"/>
      <c r="J106" s="11"/>
      <c r="K106" s="30">
        <f t="shared" si="4"/>
        <v>10.181818181818182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110</v>
      </c>
      <c r="D108" s="8">
        <v>1120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10.181818181818182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71</v>
      </c>
      <c r="D110" s="11">
        <v>659</v>
      </c>
      <c r="E110" s="11"/>
      <c r="F110" s="11"/>
      <c r="G110" s="11"/>
      <c r="H110" s="11"/>
      <c r="I110" s="11"/>
      <c r="J110" s="11"/>
      <c r="K110" s="30">
        <f t="shared" si="4"/>
        <v>9.28169014084507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71</v>
      </c>
      <c r="D113" s="8">
        <v>659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9.28169014084507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59</v>
      </c>
      <c r="D115" s="11">
        <v>530</v>
      </c>
      <c r="E115" s="11"/>
      <c r="F115" s="11"/>
      <c r="G115" s="11"/>
      <c r="H115" s="11"/>
      <c r="I115" s="11"/>
      <c r="J115" s="11"/>
      <c r="K115" s="30">
        <f t="shared" si="4"/>
        <v>8.9830508474576263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59</v>
      </c>
      <c r="D120" s="8">
        <v>530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8.9830508474576263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330</v>
      </c>
      <c r="D122" s="11">
        <v>4040</v>
      </c>
      <c r="E122" s="11"/>
      <c r="F122" s="11"/>
      <c r="G122" s="11"/>
      <c r="H122" s="11"/>
      <c r="I122" s="11"/>
      <c r="J122" s="11"/>
      <c r="K122" s="30">
        <f t="shared" si="4"/>
        <v>12.242424242424242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330</v>
      </c>
      <c r="D125" s="8">
        <v>4040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12.242424242424242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26</v>
      </c>
      <c r="D127" s="11">
        <v>297</v>
      </c>
      <c r="E127" s="11"/>
      <c r="F127" s="11"/>
      <c r="G127" s="11"/>
      <c r="H127" s="11"/>
      <c r="I127" s="11"/>
      <c r="J127" s="11"/>
      <c r="K127" s="30">
        <f t="shared" si="4"/>
        <v>11.423076923076923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87</v>
      </c>
      <c r="D128" s="11">
        <v>838</v>
      </c>
      <c r="E128" s="11"/>
      <c r="F128" s="11"/>
      <c r="G128" s="11"/>
      <c r="H128" s="11"/>
      <c r="I128" s="11"/>
      <c r="J128" s="11"/>
      <c r="K128" s="30">
        <f t="shared" si="4"/>
        <v>9.6321839080459775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624</v>
      </c>
      <c r="D129" s="11">
        <v>7646</v>
      </c>
      <c r="E129" s="11"/>
      <c r="F129" s="11"/>
      <c r="G129" s="11"/>
      <c r="H129" s="11"/>
      <c r="I129" s="11"/>
      <c r="J129" s="11"/>
      <c r="K129" s="30">
        <f t="shared" si="4"/>
        <v>12.253205128205128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737</v>
      </c>
      <c r="D137" s="8">
        <v>8781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11.914518317503392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251</v>
      </c>
      <c r="D139" s="11">
        <v>2514</v>
      </c>
      <c r="E139" s="11"/>
      <c r="F139" s="11"/>
      <c r="G139" s="11"/>
      <c r="H139" s="11"/>
      <c r="I139" s="11"/>
      <c r="J139" s="11"/>
      <c r="K139" s="30">
        <f t="shared" si="4"/>
        <v>10.01593625498008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251</v>
      </c>
      <c r="D141" s="8">
        <v>2514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10.01593625498008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83</v>
      </c>
      <c r="D143" s="11">
        <v>1024</v>
      </c>
      <c r="E143" s="11"/>
      <c r="F143" s="11"/>
      <c r="G143" s="11"/>
      <c r="H143" s="11"/>
      <c r="I143" s="11"/>
      <c r="J143" s="11"/>
      <c r="K143" s="30">
        <f t="shared" si="9"/>
        <v>12.337349397590362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26</v>
      </c>
      <c r="D144" s="11">
        <v>258</v>
      </c>
      <c r="E144" s="11"/>
      <c r="F144" s="11"/>
      <c r="G144" s="11"/>
      <c r="H144" s="11"/>
      <c r="I144" s="11"/>
      <c r="J144" s="11"/>
      <c r="K144" s="30">
        <f t="shared" si="9"/>
        <v>9.9230769230769234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296</v>
      </c>
      <c r="D145" s="11">
        <v>3066</v>
      </c>
      <c r="E145" s="11"/>
      <c r="F145" s="11"/>
      <c r="G145" s="11"/>
      <c r="H145" s="11"/>
      <c r="I145" s="11"/>
      <c r="J145" s="11"/>
      <c r="K145" s="30">
        <f t="shared" si="9"/>
        <v>10.358108108108109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405</v>
      </c>
      <c r="D148" s="8">
        <v>4348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10.735802469135802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57</v>
      </c>
      <c r="D150" s="11">
        <v>558</v>
      </c>
      <c r="E150" s="11"/>
      <c r="F150" s="11"/>
      <c r="G150" s="11"/>
      <c r="H150" s="11"/>
      <c r="I150" s="11"/>
      <c r="J150" s="11"/>
      <c r="K150" s="30">
        <f t="shared" si="9"/>
        <v>9.7894736842105257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45</v>
      </c>
      <c r="D152" s="11">
        <v>390</v>
      </c>
      <c r="E152" s="11"/>
      <c r="F152" s="11"/>
      <c r="G152" s="11"/>
      <c r="H152" s="11"/>
      <c r="I152" s="11"/>
      <c r="J152" s="11"/>
      <c r="K152" s="30">
        <f t="shared" si="9"/>
        <v>8.6666666666666661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34</v>
      </c>
      <c r="D155" s="11">
        <v>677</v>
      </c>
      <c r="E155" s="11"/>
      <c r="F155" s="11"/>
      <c r="G155" s="11"/>
      <c r="H155" s="11"/>
      <c r="I155" s="11"/>
      <c r="J155" s="11"/>
      <c r="K155" s="30">
        <f t="shared" si="9"/>
        <v>19.911764705882351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843</v>
      </c>
      <c r="D157" s="11">
        <v>8204</v>
      </c>
      <c r="E157" s="11"/>
      <c r="F157" s="11"/>
      <c r="G157" s="11"/>
      <c r="H157" s="11"/>
      <c r="I157" s="11"/>
      <c r="J157" s="11"/>
      <c r="K157" s="30">
        <f t="shared" si="9"/>
        <v>9.7319098457888487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979</v>
      </c>
      <c r="D171" s="8">
        <v>9829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10.039836567926455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121</v>
      </c>
      <c r="D173" s="11">
        <v>1936</v>
      </c>
      <c r="E173" s="11"/>
      <c r="F173" s="11"/>
      <c r="G173" s="11"/>
      <c r="H173" s="11"/>
      <c r="I173" s="11"/>
      <c r="J173" s="11"/>
      <c r="K173" s="30">
        <f t="shared" si="9"/>
        <v>16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121</v>
      </c>
      <c r="D175" s="8">
        <v>1936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128</v>
      </c>
      <c r="D177" s="11">
        <v>1423</v>
      </c>
      <c r="E177" s="11"/>
      <c r="F177" s="11"/>
      <c r="G177" s="11"/>
      <c r="H177" s="11"/>
      <c r="I177" s="11"/>
      <c r="J177" s="11"/>
      <c r="K177" s="30">
        <f t="shared" si="9"/>
        <v>11.1171875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128</v>
      </c>
      <c r="D180" s="8">
        <v>1423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11.1171875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193</v>
      </c>
      <c r="D182" s="11">
        <v>2208</v>
      </c>
      <c r="E182" s="11"/>
      <c r="F182" s="11"/>
      <c r="G182" s="11"/>
      <c r="H182" s="11"/>
      <c r="I182" s="11"/>
      <c r="J182" s="11"/>
      <c r="K182" s="30">
        <f t="shared" si="9"/>
        <v>11.440414507772021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7</v>
      </c>
      <c r="D183" s="11">
        <v>56</v>
      </c>
      <c r="E183" s="11"/>
      <c r="F183" s="11"/>
      <c r="G183" s="11"/>
      <c r="H183" s="11"/>
      <c r="I183" s="11"/>
      <c r="J183" s="11"/>
      <c r="K183" s="30">
        <f t="shared" si="9"/>
        <v>8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200</v>
      </c>
      <c r="D187" s="8">
        <v>2264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11.32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4023</v>
      </c>
      <c r="D188" s="8">
        <v>44359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11.026348496147154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149</v>
      </c>
      <c r="D191" s="11">
        <v>1781</v>
      </c>
      <c r="E191" s="11"/>
      <c r="F191" s="11"/>
      <c r="G191" s="11"/>
      <c r="H191" s="11"/>
      <c r="I191" s="11"/>
      <c r="J191" s="11"/>
      <c r="K191" s="30">
        <f t="shared" si="9"/>
        <v>11.953020134228188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19</v>
      </c>
      <c r="D192" s="11">
        <v>202</v>
      </c>
      <c r="E192" s="11"/>
      <c r="F192" s="11"/>
      <c r="G192" s="11"/>
      <c r="H192" s="11"/>
      <c r="I192" s="11"/>
      <c r="J192" s="11"/>
      <c r="K192" s="30">
        <f t="shared" si="9"/>
        <v>10.631578947368421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32</v>
      </c>
      <c r="D193" s="11">
        <v>303</v>
      </c>
      <c r="E193" s="11"/>
      <c r="F193" s="11"/>
      <c r="G193" s="11"/>
      <c r="H193" s="11"/>
      <c r="I193" s="11"/>
      <c r="J193" s="11"/>
      <c r="K193" s="30">
        <f t="shared" si="9"/>
        <v>9.46875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200</v>
      </c>
      <c r="D196" s="8">
        <v>2286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11.43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121</v>
      </c>
      <c r="D198" s="11">
        <v>970</v>
      </c>
      <c r="E198" s="11"/>
      <c r="F198" s="11"/>
      <c r="G198" s="11"/>
      <c r="H198" s="11"/>
      <c r="I198" s="11"/>
      <c r="J198" s="11"/>
      <c r="K198" s="30">
        <f t="shared" si="9"/>
        <v>8.0165289256198342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121</v>
      </c>
      <c r="D200" s="8">
        <v>970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8.0165289256198342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45</v>
      </c>
      <c r="D202" s="11">
        <v>457</v>
      </c>
      <c r="E202" s="11"/>
      <c r="F202" s="11"/>
      <c r="G202" s="11"/>
      <c r="H202" s="11"/>
      <c r="I202" s="11"/>
      <c r="J202" s="11"/>
      <c r="K202" s="30">
        <f t="shared" si="9"/>
        <v>10.155555555555555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201</v>
      </c>
      <c r="D203" s="11">
        <v>2136</v>
      </c>
      <c r="E203" s="11"/>
      <c r="F203" s="11"/>
      <c r="G203" s="11"/>
      <c r="H203" s="11"/>
      <c r="I203" s="11"/>
      <c r="J203" s="11"/>
      <c r="K203" s="30">
        <f t="shared" si="9"/>
        <v>10.626865671641792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246</v>
      </c>
      <c r="D206" s="8">
        <v>2593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10.540650406504065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86</v>
      </c>
      <c r="D208" s="11">
        <v>1197</v>
      </c>
      <c r="E208" s="11"/>
      <c r="F208" s="11"/>
      <c r="G208" s="11"/>
      <c r="H208" s="11"/>
      <c r="I208" s="11"/>
      <c r="J208" s="11"/>
      <c r="K208" s="30">
        <f t="shared" si="13"/>
        <v>13.918604651162791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86</v>
      </c>
      <c r="D210" s="8">
        <v>1197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13.918604651162791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27</v>
      </c>
      <c r="D221" s="11">
        <v>289</v>
      </c>
      <c r="E221" s="11"/>
      <c r="F221" s="11"/>
      <c r="G221" s="11"/>
      <c r="H221" s="11"/>
      <c r="I221" s="11"/>
      <c r="J221" s="11"/>
      <c r="K221" s="30">
        <f t="shared" si="13"/>
        <v>10.703703703703704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180</v>
      </c>
      <c r="D222" s="11">
        <v>1867</v>
      </c>
      <c r="E222" s="11"/>
      <c r="F222" s="11"/>
      <c r="G222" s="11"/>
      <c r="H222" s="11"/>
      <c r="I222" s="11"/>
      <c r="J222" s="11"/>
      <c r="K222" s="30">
        <f t="shared" si="13"/>
        <v>10.372222222222222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207</v>
      </c>
      <c r="D225" s="8">
        <v>2156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10.415458937198068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43</v>
      </c>
      <c r="D227" s="11">
        <v>475</v>
      </c>
      <c r="E227" s="11"/>
      <c r="F227" s="11"/>
      <c r="G227" s="11"/>
      <c r="H227" s="11"/>
      <c r="I227" s="11"/>
      <c r="J227" s="11"/>
      <c r="K227" s="30">
        <f t="shared" si="13"/>
        <v>11.046511627906977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43</v>
      </c>
      <c r="D229" s="8">
        <v>475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11.046511627906977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26</v>
      </c>
      <c r="D231" s="11">
        <v>248</v>
      </c>
      <c r="E231" s="11"/>
      <c r="F231" s="11"/>
      <c r="G231" s="11"/>
      <c r="H231" s="11"/>
      <c r="I231" s="11"/>
      <c r="J231" s="11"/>
      <c r="K231" s="30">
        <f t="shared" si="13"/>
        <v>9.5384615384615383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26</v>
      </c>
      <c r="D233" s="8">
        <v>248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9.5384615384615383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76</v>
      </c>
      <c r="D235" s="11">
        <v>815</v>
      </c>
      <c r="E235" s="11"/>
      <c r="F235" s="11"/>
      <c r="G235" s="11"/>
      <c r="H235" s="11"/>
      <c r="I235" s="11"/>
      <c r="J235" s="11"/>
      <c r="K235" s="30">
        <f t="shared" si="13"/>
        <v>10.723684210526315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76</v>
      </c>
      <c r="D237" s="8">
        <v>815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10.723684210526315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1005</v>
      </c>
      <c r="D242" s="8">
        <v>10740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10.686567164179104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43</v>
      </c>
      <c r="D263" s="11">
        <v>516</v>
      </c>
      <c r="E263" s="11"/>
      <c r="F263" s="11"/>
      <c r="G263" s="11"/>
      <c r="H263" s="11"/>
      <c r="I263" s="11"/>
      <c r="J263" s="11"/>
      <c r="K263" s="30">
        <f t="shared" si="13"/>
        <v>12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43</v>
      </c>
      <c r="D265" s="8">
        <v>516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43</v>
      </c>
      <c r="D269" s="8">
        <v>516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6199</v>
      </c>
      <c r="D270" s="8">
        <v>63483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10.240845297628649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16:35:19&amp;R&amp;8&amp;P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412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413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414</v>
      </c>
      <c r="B12" s="7" t="s">
        <v>415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37</v>
      </c>
      <c r="D16" s="11">
        <v>459</v>
      </c>
      <c r="E16" s="11">
        <v>16</v>
      </c>
      <c r="F16" s="11"/>
      <c r="G16" s="11"/>
      <c r="H16" s="11"/>
      <c r="I16" s="11"/>
      <c r="J16" s="11"/>
      <c r="K16" s="30">
        <f t="shared" si="0"/>
        <v>12.405405405405405</v>
      </c>
      <c r="L16" s="31">
        <f t="shared" si="1"/>
        <v>0.30188679245283018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>
        <v>2</v>
      </c>
      <c r="F24" s="11"/>
      <c r="G24" s="11"/>
      <c r="H24" s="11"/>
      <c r="I24" s="11"/>
      <c r="J24" s="11"/>
      <c r="K24" s="30" t="e">
        <f t="shared" si="0"/>
        <v>#DIV/0!</v>
      </c>
      <c r="L24" s="31">
        <f t="shared" si="1"/>
        <v>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37</v>
      </c>
      <c r="D36" s="8">
        <v>459</v>
      </c>
      <c r="E36" s="8">
        <v>18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12.405405405405405</v>
      </c>
      <c r="L36" s="31">
        <f t="shared" si="1"/>
        <v>0.32727272727272727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378</v>
      </c>
      <c r="D38" s="11">
        <v>949</v>
      </c>
      <c r="E38" s="11"/>
      <c r="F38" s="11"/>
      <c r="G38" s="11"/>
      <c r="H38" s="11"/>
      <c r="I38" s="11"/>
      <c r="J38" s="11"/>
      <c r="K38" s="30">
        <f t="shared" si="0"/>
        <v>2.5105820105820107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378</v>
      </c>
      <c r="D40" s="8">
        <v>949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2.5105820105820107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415</v>
      </c>
      <c r="D80" s="8">
        <v>1408</v>
      </c>
      <c r="E80" s="8">
        <v>19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3.3927710843373493</v>
      </c>
      <c r="L80" s="31">
        <f t="shared" si="5"/>
        <v>4.377880184331797E-2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43</v>
      </c>
      <c r="D83" s="11">
        <v>542</v>
      </c>
      <c r="E83" s="11">
        <v>3</v>
      </c>
      <c r="F83" s="11"/>
      <c r="G83" s="11"/>
      <c r="H83" s="11"/>
      <c r="I83" s="11"/>
      <c r="J83" s="11"/>
      <c r="K83" s="30">
        <f t="shared" si="4"/>
        <v>12.604651162790697</v>
      </c>
      <c r="L83" s="31">
        <f t="shared" si="5"/>
        <v>6.5217391304347824E-2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43</v>
      </c>
      <c r="D86" s="8">
        <v>542</v>
      </c>
      <c r="E86" s="8">
        <v>3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12.604651162790697</v>
      </c>
      <c r="L86" s="31">
        <f t="shared" si="5"/>
        <v>6.5217391304347824E-2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149</v>
      </c>
      <c r="D88" s="11">
        <v>2001</v>
      </c>
      <c r="E88" s="11">
        <v>24</v>
      </c>
      <c r="F88" s="11"/>
      <c r="G88" s="11"/>
      <c r="H88" s="11"/>
      <c r="I88" s="11"/>
      <c r="J88" s="11"/>
      <c r="K88" s="30">
        <f t="shared" si="4"/>
        <v>13.429530201342281</v>
      </c>
      <c r="L88" s="31">
        <f t="shared" si="5"/>
        <v>0.13872832369942195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149</v>
      </c>
      <c r="D91" s="8">
        <v>2001</v>
      </c>
      <c r="E91" s="8">
        <v>24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13.429530201342281</v>
      </c>
      <c r="L91" s="31">
        <f t="shared" si="5"/>
        <v>0.13872832369942195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</v>
      </c>
      <c r="D93" s="11">
        <v>39</v>
      </c>
      <c r="E93" s="11">
        <v>1</v>
      </c>
      <c r="F93" s="11"/>
      <c r="G93" s="11"/>
      <c r="H93" s="11"/>
      <c r="I93" s="11"/>
      <c r="J93" s="11"/>
      <c r="K93" s="30">
        <f t="shared" si="4"/>
        <v>19.5</v>
      </c>
      <c r="L93" s="31">
        <f t="shared" si="5"/>
        <v>0.33333333333333331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</v>
      </c>
      <c r="D95" s="8">
        <v>39</v>
      </c>
      <c r="E95" s="8">
        <v>1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19.5</v>
      </c>
      <c r="L95" s="31">
        <f t="shared" si="5"/>
        <v>0.33333333333333331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54</v>
      </c>
      <c r="D101" s="11">
        <v>693</v>
      </c>
      <c r="E101" s="11">
        <v>7</v>
      </c>
      <c r="F101" s="11"/>
      <c r="G101" s="11"/>
      <c r="H101" s="11"/>
      <c r="I101" s="11"/>
      <c r="J101" s="11"/>
      <c r="K101" s="30">
        <f t="shared" si="4"/>
        <v>12.833333333333334</v>
      </c>
      <c r="L101" s="31">
        <f t="shared" si="5"/>
        <v>0.11475409836065574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54</v>
      </c>
      <c r="D104" s="8">
        <v>693</v>
      </c>
      <c r="E104" s="8">
        <v>7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12.833333333333334</v>
      </c>
      <c r="L104" s="31">
        <f t="shared" si="5"/>
        <v>0.11475409836065574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56</v>
      </c>
      <c r="D106" s="11">
        <v>956</v>
      </c>
      <c r="E106" s="11">
        <v>19</v>
      </c>
      <c r="F106" s="11"/>
      <c r="G106" s="11"/>
      <c r="H106" s="11"/>
      <c r="I106" s="11"/>
      <c r="J106" s="11"/>
      <c r="K106" s="30">
        <f t="shared" si="4"/>
        <v>17.071428571428573</v>
      </c>
      <c r="L106" s="31">
        <f t="shared" si="5"/>
        <v>0.25333333333333335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56</v>
      </c>
      <c r="D108" s="8">
        <v>956</v>
      </c>
      <c r="E108" s="8">
        <v>19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17.071428571428573</v>
      </c>
      <c r="L108" s="31">
        <f t="shared" si="5"/>
        <v>0.25333333333333335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42</v>
      </c>
      <c r="D110" s="11">
        <v>505</v>
      </c>
      <c r="E110" s="11">
        <v>8</v>
      </c>
      <c r="F110" s="11"/>
      <c r="G110" s="11"/>
      <c r="H110" s="11"/>
      <c r="I110" s="11"/>
      <c r="J110" s="11"/>
      <c r="K110" s="30">
        <f t="shared" si="4"/>
        <v>12.023809523809524</v>
      </c>
      <c r="L110" s="31">
        <f t="shared" si="5"/>
        <v>0.16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42</v>
      </c>
      <c r="D113" s="8">
        <v>505</v>
      </c>
      <c r="E113" s="8">
        <v>8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12.023809523809524</v>
      </c>
      <c r="L113" s="31">
        <f t="shared" si="5"/>
        <v>0.16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40</v>
      </c>
      <c r="D115" s="11">
        <v>485</v>
      </c>
      <c r="E115" s="11">
        <v>10</v>
      </c>
      <c r="F115" s="11"/>
      <c r="G115" s="11"/>
      <c r="H115" s="11"/>
      <c r="I115" s="11"/>
      <c r="J115" s="11"/>
      <c r="K115" s="30">
        <f t="shared" si="4"/>
        <v>12.125</v>
      </c>
      <c r="L115" s="31">
        <f t="shared" si="5"/>
        <v>0.2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</v>
      </c>
      <c r="D117" s="11">
        <v>60</v>
      </c>
      <c r="E117" s="11"/>
      <c r="F117" s="11"/>
      <c r="G117" s="11"/>
      <c r="H117" s="11"/>
      <c r="I117" s="11"/>
      <c r="J117" s="11"/>
      <c r="K117" s="30">
        <f t="shared" si="4"/>
        <v>10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46</v>
      </c>
      <c r="D120" s="8">
        <v>545</v>
      </c>
      <c r="E120" s="8">
        <v>10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11.847826086956522</v>
      </c>
      <c r="L120" s="31">
        <f t="shared" si="5"/>
        <v>0.17857142857142858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74</v>
      </c>
      <c r="D122" s="11">
        <v>1155</v>
      </c>
      <c r="E122" s="11">
        <v>8</v>
      </c>
      <c r="F122" s="11"/>
      <c r="G122" s="11"/>
      <c r="H122" s="11"/>
      <c r="I122" s="11"/>
      <c r="J122" s="11"/>
      <c r="K122" s="30">
        <f t="shared" si="4"/>
        <v>15.608108108108109</v>
      </c>
      <c r="L122" s="31">
        <f t="shared" si="5"/>
        <v>9.7560975609756101E-2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74</v>
      </c>
      <c r="D125" s="8">
        <v>1155</v>
      </c>
      <c r="E125" s="8">
        <v>8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15.608108108108109</v>
      </c>
      <c r="L125" s="31">
        <f t="shared" si="5"/>
        <v>9.7560975609756101E-2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</v>
      </c>
      <c r="D127" s="11">
        <v>20</v>
      </c>
      <c r="E127" s="11">
        <v>3</v>
      </c>
      <c r="F127" s="11"/>
      <c r="G127" s="11"/>
      <c r="H127" s="11"/>
      <c r="I127" s="11"/>
      <c r="J127" s="11"/>
      <c r="K127" s="30">
        <f t="shared" si="4"/>
        <v>6.666666666666667</v>
      </c>
      <c r="L127" s="31">
        <f t="shared" si="5"/>
        <v>0.5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</v>
      </c>
      <c r="D128" s="11">
        <v>1</v>
      </c>
      <c r="E128" s="11"/>
      <c r="F128" s="11"/>
      <c r="G128" s="11"/>
      <c r="H128" s="11"/>
      <c r="I128" s="11"/>
      <c r="J128" s="11"/>
      <c r="K128" s="30">
        <f t="shared" si="4"/>
        <v>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170</v>
      </c>
      <c r="D129" s="11">
        <v>2880</v>
      </c>
      <c r="E129" s="11">
        <v>27</v>
      </c>
      <c r="F129" s="11"/>
      <c r="G129" s="11"/>
      <c r="H129" s="11"/>
      <c r="I129" s="11"/>
      <c r="J129" s="11"/>
      <c r="K129" s="30">
        <f t="shared" si="4"/>
        <v>16.941176470588236</v>
      </c>
      <c r="L129" s="31">
        <f t="shared" si="5"/>
        <v>0.13705583756345177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174</v>
      </c>
      <c r="D137" s="8">
        <v>2901</v>
      </c>
      <c r="E137" s="8">
        <v>30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16.672413793103448</v>
      </c>
      <c r="L137" s="31">
        <f t="shared" si="5"/>
        <v>0.14705882352941177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27</v>
      </c>
      <c r="D139" s="11">
        <v>380</v>
      </c>
      <c r="E139" s="11">
        <v>9</v>
      </c>
      <c r="F139" s="11"/>
      <c r="G139" s="11"/>
      <c r="H139" s="11"/>
      <c r="I139" s="11"/>
      <c r="J139" s="11"/>
      <c r="K139" s="30">
        <f t="shared" si="4"/>
        <v>14.074074074074074</v>
      </c>
      <c r="L139" s="31">
        <f t="shared" si="5"/>
        <v>0.25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27</v>
      </c>
      <c r="D141" s="8">
        <v>380</v>
      </c>
      <c r="E141" s="8">
        <v>9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14.074074074074074</v>
      </c>
      <c r="L141" s="31">
        <f t="shared" si="10"/>
        <v>0.25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>
        <v>2</v>
      </c>
      <c r="F143" s="11"/>
      <c r="G143" s="11"/>
      <c r="H143" s="11"/>
      <c r="I143" s="11"/>
      <c r="J143" s="11"/>
      <c r="K143" s="30" t="e">
        <f t="shared" si="9"/>
        <v>#DIV/0!</v>
      </c>
      <c r="L143" s="31">
        <f t="shared" si="10"/>
        <v>1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80</v>
      </c>
      <c r="D145" s="11">
        <v>1188</v>
      </c>
      <c r="E145" s="11">
        <v>34</v>
      </c>
      <c r="F145" s="11"/>
      <c r="G145" s="11"/>
      <c r="H145" s="11"/>
      <c r="I145" s="11"/>
      <c r="J145" s="11"/>
      <c r="K145" s="30">
        <f t="shared" si="9"/>
        <v>14.85</v>
      </c>
      <c r="L145" s="31">
        <f t="shared" si="10"/>
        <v>0.2982456140350877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80</v>
      </c>
      <c r="D148" s="8">
        <v>1188</v>
      </c>
      <c r="E148" s="8">
        <v>36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14.85</v>
      </c>
      <c r="L148" s="31">
        <f t="shared" si="10"/>
        <v>0.31034482758620691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>
        <v>10</v>
      </c>
      <c r="F150" s="11"/>
      <c r="G150" s="11"/>
      <c r="H150" s="11"/>
      <c r="I150" s="11"/>
      <c r="J150" s="11"/>
      <c r="K150" s="30" t="e">
        <f t="shared" si="9"/>
        <v>#DIV/0!</v>
      </c>
      <c r="L150" s="31">
        <f t="shared" si="10"/>
        <v>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>
        <v>3</v>
      </c>
      <c r="F152" s="11"/>
      <c r="G152" s="11"/>
      <c r="H152" s="11"/>
      <c r="I152" s="11"/>
      <c r="J152" s="11"/>
      <c r="K152" s="30" t="e">
        <f t="shared" si="9"/>
        <v>#DIV/0!</v>
      </c>
      <c r="L152" s="31">
        <f t="shared" si="10"/>
        <v>1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>
        <v>1</v>
      </c>
      <c r="F155" s="11"/>
      <c r="G155" s="11"/>
      <c r="H155" s="11"/>
      <c r="I155" s="11"/>
      <c r="J155" s="11"/>
      <c r="K155" s="30" t="e">
        <f t="shared" si="9"/>
        <v>#DIV/0!</v>
      </c>
      <c r="L155" s="31">
        <f t="shared" si="10"/>
        <v>1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474</v>
      </c>
      <c r="D157" s="11">
        <v>6388</v>
      </c>
      <c r="E157" s="11">
        <v>49</v>
      </c>
      <c r="F157" s="11"/>
      <c r="G157" s="11"/>
      <c r="H157" s="11"/>
      <c r="I157" s="11"/>
      <c r="J157" s="11"/>
      <c r="K157" s="30">
        <f t="shared" si="9"/>
        <v>13.476793248945148</v>
      </c>
      <c r="L157" s="31">
        <f t="shared" si="10"/>
        <v>9.3690248565965584E-2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474</v>
      </c>
      <c r="D171" s="8">
        <v>6388</v>
      </c>
      <c r="E171" s="8">
        <v>63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13.476793248945148</v>
      </c>
      <c r="L171" s="31">
        <f t="shared" si="10"/>
        <v>0.11731843575418995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16</v>
      </c>
      <c r="D173" s="11">
        <v>249</v>
      </c>
      <c r="E173" s="11">
        <v>5</v>
      </c>
      <c r="F173" s="11"/>
      <c r="G173" s="11"/>
      <c r="H173" s="11"/>
      <c r="I173" s="11"/>
      <c r="J173" s="11"/>
      <c r="K173" s="30">
        <f t="shared" si="9"/>
        <v>15.5625</v>
      </c>
      <c r="L173" s="31">
        <f t="shared" si="10"/>
        <v>0.23809523809523808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16</v>
      </c>
      <c r="D175" s="8">
        <v>249</v>
      </c>
      <c r="E175" s="8">
        <v>5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15.5625</v>
      </c>
      <c r="L175" s="31">
        <f t="shared" si="10"/>
        <v>0.23809523809523808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26</v>
      </c>
      <c r="D177" s="11">
        <v>387</v>
      </c>
      <c r="E177" s="11">
        <v>3</v>
      </c>
      <c r="F177" s="11"/>
      <c r="G177" s="11"/>
      <c r="H177" s="11"/>
      <c r="I177" s="11"/>
      <c r="J177" s="11"/>
      <c r="K177" s="30">
        <f t="shared" si="9"/>
        <v>14.884615384615385</v>
      </c>
      <c r="L177" s="31">
        <f t="shared" si="10"/>
        <v>0.10344827586206896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26</v>
      </c>
      <c r="D180" s="8">
        <v>387</v>
      </c>
      <c r="E180" s="8">
        <v>3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14.884615384615385</v>
      </c>
      <c r="L180" s="31">
        <f t="shared" si="10"/>
        <v>0.10344827586206896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144</v>
      </c>
      <c r="D182" s="11">
        <v>1709</v>
      </c>
      <c r="E182" s="11">
        <v>35</v>
      </c>
      <c r="F182" s="11"/>
      <c r="G182" s="11"/>
      <c r="H182" s="11"/>
      <c r="I182" s="11"/>
      <c r="J182" s="11"/>
      <c r="K182" s="30">
        <f t="shared" si="9"/>
        <v>11.868055555555555</v>
      </c>
      <c r="L182" s="31">
        <f t="shared" si="10"/>
        <v>0.19553072625698323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>
        <v>7</v>
      </c>
      <c r="F183" s="11"/>
      <c r="G183" s="11"/>
      <c r="H183" s="11"/>
      <c r="I183" s="11"/>
      <c r="J183" s="11"/>
      <c r="K183" s="30" t="e">
        <f t="shared" si="9"/>
        <v>#DIV/0!</v>
      </c>
      <c r="L183" s="31">
        <f t="shared" si="10"/>
        <v>1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144</v>
      </c>
      <c r="D187" s="8">
        <v>1709</v>
      </c>
      <c r="E187" s="8">
        <v>42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11.868055555555555</v>
      </c>
      <c r="L187" s="31">
        <f t="shared" si="10"/>
        <v>0.22580645161290322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1407</v>
      </c>
      <c r="D188" s="8">
        <v>19638</v>
      </c>
      <c r="E188" s="8">
        <v>268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13.957356076759062</v>
      </c>
      <c r="L188" s="31">
        <f t="shared" si="10"/>
        <v>0.16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</v>
      </c>
      <c r="D192" s="11">
        <v>39</v>
      </c>
      <c r="E192" s="11"/>
      <c r="F192" s="11"/>
      <c r="G192" s="11"/>
      <c r="H192" s="11"/>
      <c r="I192" s="11"/>
      <c r="J192" s="11"/>
      <c r="K192" s="30">
        <f t="shared" si="9"/>
        <v>9.75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</v>
      </c>
      <c r="D196" s="8">
        <v>39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9.75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30</v>
      </c>
      <c r="D198" s="11">
        <v>435</v>
      </c>
      <c r="E198" s="11">
        <v>7</v>
      </c>
      <c r="F198" s="11"/>
      <c r="G198" s="11"/>
      <c r="H198" s="11"/>
      <c r="I198" s="11"/>
      <c r="J198" s="11"/>
      <c r="K198" s="30">
        <f t="shared" si="9"/>
        <v>14.5</v>
      </c>
      <c r="L198" s="31">
        <f t="shared" si="10"/>
        <v>0.1891891891891892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30</v>
      </c>
      <c r="D200" s="8">
        <v>435</v>
      </c>
      <c r="E200" s="8">
        <v>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14.5</v>
      </c>
      <c r="L200" s="31">
        <f t="shared" si="10"/>
        <v>0.1891891891891892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10</v>
      </c>
      <c r="D202" s="11">
        <v>167</v>
      </c>
      <c r="E202" s="11"/>
      <c r="F202" s="11"/>
      <c r="G202" s="11"/>
      <c r="H202" s="11"/>
      <c r="I202" s="11"/>
      <c r="J202" s="11"/>
      <c r="K202" s="30">
        <f t="shared" si="9"/>
        <v>16.7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26</v>
      </c>
      <c r="D203" s="11">
        <v>335</v>
      </c>
      <c r="E203" s="11">
        <v>14</v>
      </c>
      <c r="F203" s="11"/>
      <c r="G203" s="11"/>
      <c r="H203" s="11"/>
      <c r="I203" s="11"/>
      <c r="J203" s="11"/>
      <c r="K203" s="30">
        <f t="shared" si="9"/>
        <v>12.884615384615385</v>
      </c>
      <c r="L203" s="31">
        <f t="shared" si="10"/>
        <v>0.35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36</v>
      </c>
      <c r="D206" s="8">
        <v>502</v>
      </c>
      <c r="E206" s="8">
        <v>14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13.944444444444445</v>
      </c>
      <c r="L206" s="31">
        <f t="shared" si="14"/>
        <v>0.28000000000000003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17</v>
      </c>
      <c r="E208" s="11"/>
      <c r="F208" s="11"/>
      <c r="G208" s="11"/>
      <c r="H208" s="11"/>
      <c r="I208" s="11"/>
      <c r="J208" s="11"/>
      <c r="K208" s="30">
        <f t="shared" si="13"/>
        <v>17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</v>
      </c>
      <c r="D221" s="11">
        <v>118</v>
      </c>
      <c r="E221" s="11">
        <v>2</v>
      </c>
      <c r="F221" s="11"/>
      <c r="G221" s="11"/>
      <c r="H221" s="11"/>
      <c r="I221" s="11"/>
      <c r="J221" s="11"/>
      <c r="K221" s="30">
        <f t="shared" si="13"/>
        <v>14.75</v>
      </c>
      <c r="L221" s="31">
        <f t="shared" si="14"/>
        <v>0.2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59</v>
      </c>
      <c r="D222" s="11">
        <v>785</v>
      </c>
      <c r="E222" s="11">
        <v>10</v>
      </c>
      <c r="F222" s="11"/>
      <c r="G222" s="11"/>
      <c r="H222" s="11"/>
      <c r="I222" s="11"/>
      <c r="J222" s="11"/>
      <c r="K222" s="30">
        <f t="shared" si="13"/>
        <v>13.305084745762711</v>
      </c>
      <c r="L222" s="31">
        <f t="shared" si="14"/>
        <v>0.14492753623188406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67</v>
      </c>
      <c r="D225" s="8">
        <v>903</v>
      </c>
      <c r="E225" s="8">
        <v>12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13.477611940298507</v>
      </c>
      <c r="L225" s="31">
        <f t="shared" si="14"/>
        <v>0.15189873417721519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5</v>
      </c>
      <c r="D227" s="11">
        <v>66</v>
      </c>
      <c r="E227" s="11">
        <v>1</v>
      </c>
      <c r="F227" s="11"/>
      <c r="G227" s="11"/>
      <c r="H227" s="11"/>
      <c r="I227" s="11"/>
      <c r="J227" s="11"/>
      <c r="K227" s="30">
        <f t="shared" si="13"/>
        <v>13.2</v>
      </c>
      <c r="L227" s="31">
        <f t="shared" si="14"/>
        <v>0.16666666666666666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5</v>
      </c>
      <c r="D229" s="8">
        <v>66</v>
      </c>
      <c r="E229" s="8">
        <v>1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13.2</v>
      </c>
      <c r="L229" s="31">
        <f t="shared" si="14"/>
        <v>0.16666666666666666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12</v>
      </c>
      <c r="E231" s="11"/>
      <c r="F231" s="11"/>
      <c r="G231" s="11"/>
      <c r="H231" s="11"/>
      <c r="I231" s="11"/>
      <c r="J231" s="11"/>
      <c r="K231" s="30">
        <f t="shared" si="13"/>
        <v>12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27</v>
      </c>
      <c r="D235" s="11">
        <v>381</v>
      </c>
      <c r="E235" s="11">
        <v>8</v>
      </c>
      <c r="F235" s="11"/>
      <c r="G235" s="11"/>
      <c r="H235" s="11"/>
      <c r="I235" s="11"/>
      <c r="J235" s="11"/>
      <c r="K235" s="30">
        <f t="shared" si="13"/>
        <v>14.111111111111111</v>
      </c>
      <c r="L235" s="31">
        <f t="shared" si="14"/>
        <v>0.22857142857142856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27</v>
      </c>
      <c r="D237" s="8">
        <v>381</v>
      </c>
      <c r="E237" s="8">
        <v>8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14.111111111111111</v>
      </c>
      <c r="L237" s="31">
        <f t="shared" si="14"/>
        <v>0.22857142857142856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171</v>
      </c>
      <c r="D242" s="8">
        <v>2355</v>
      </c>
      <c r="E242" s="8">
        <v>42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13.771929824561404</v>
      </c>
      <c r="L242" s="31">
        <f t="shared" si="14"/>
        <v>0.19718309859154928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8</v>
      </c>
      <c r="D263" s="11">
        <v>119</v>
      </c>
      <c r="E263" s="11">
        <v>2</v>
      </c>
      <c r="F263" s="11"/>
      <c r="G263" s="11"/>
      <c r="H263" s="11"/>
      <c r="I263" s="11"/>
      <c r="J263" s="11"/>
      <c r="K263" s="30">
        <f t="shared" si="13"/>
        <v>14.875</v>
      </c>
      <c r="L263" s="31">
        <f t="shared" si="14"/>
        <v>0.2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8</v>
      </c>
      <c r="D265" s="8">
        <v>119</v>
      </c>
      <c r="E265" s="8">
        <v>2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14.875</v>
      </c>
      <c r="L265" s="31">
        <f t="shared" si="14"/>
        <v>0.2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8</v>
      </c>
      <c r="D269" s="8">
        <v>119</v>
      </c>
      <c r="E269" s="8">
        <v>2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14.875</v>
      </c>
      <c r="L269" s="31">
        <f t="shared" si="18"/>
        <v>0.2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2001</v>
      </c>
      <c r="D270" s="8">
        <v>23520</v>
      </c>
      <c r="E270" s="8">
        <v>331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11.754122938530735</v>
      </c>
      <c r="L270" s="31">
        <f t="shared" si="18"/>
        <v>0.14193825042881647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16:35:21&amp;R&amp;8&amp;P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416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417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418</v>
      </c>
      <c r="B12" s="7" t="s">
        <v>419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28</v>
      </c>
      <c r="D16" s="11">
        <v>345</v>
      </c>
      <c r="E16" s="11">
        <v>10</v>
      </c>
      <c r="F16" s="11"/>
      <c r="G16" s="11"/>
      <c r="H16" s="11"/>
      <c r="I16" s="11"/>
      <c r="J16" s="11"/>
      <c r="K16" s="30">
        <f t="shared" si="0"/>
        <v>12.321428571428571</v>
      </c>
      <c r="L16" s="31">
        <f t="shared" si="1"/>
        <v>0.26315789473684209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28</v>
      </c>
      <c r="D36" s="8">
        <v>345</v>
      </c>
      <c r="E36" s="8">
        <v>10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12.321428571428571</v>
      </c>
      <c r="L36" s="31">
        <f t="shared" si="1"/>
        <v>0.26315789473684209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28</v>
      </c>
      <c r="D80" s="8">
        <v>345</v>
      </c>
      <c r="E80" s="8">
        <v>10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12.321428571428571</v>
      </c>
      <c r="L80" s="31">
        <f t="shared" si="5"/>
        <v>0.26315789473684209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36</v>
      </c>
      <c r="D83" s="11">
        <v>368</v>
      </c>
      <c r="E83" s="11"/>
      <c r="F83" s="11"/>
      <c r="G83" s="11"/>
      <c r="H83" s="11"/>
      <c r="I83" s="11"/>
      <c r="J83" s="11"/>
      <c r="K83" s="30">
        <f t="shared" si="4"/>
        <v>10.222222222222221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36</v>
      </c>
      <c r="D86" s="8">
        <v>368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10.222222222222221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</v>
      </c>
      <c r="D93" s="11"/>
      <c r="E93" s="11">
        <v>1</v>
      </c>
      <c r="F93" s="11"/>
      <c r="G93" s="11"/>
      <c r="H93" s="11"/>
      <c r="I93" s="11"/>
      <c r="J93" s="11"/>
      <c r="K93" s="30">
        <f t="shared" si="4"/>
        <v>0</v>
      </c>
      <c r="L93" s="31">
        <f t="shared" si="5"/>
        <v>0.33333333333333331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</v>
      </c>
      <c r="D95" s="8">
        <v>0</v>
      </c>
      <c r="E95" s="8">
        <v>1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0</v>
      </c>
      <c r="L95" s="31">
        <f t="shared" si="5"/>
        <v>0.33333333333333331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41</v>
      </c>
      <c r="D101" s="11">
        <v>504</v>
      </c>
      <c r="E101" s="11"/>
      <c r="F101" s="11"/>
      <c r="G101" s="11"/>
      <c r="H101" s="11"/>
      <c r="I101" s="11"/>
      <c r="J101" s="11"/>
      <c r="K101" s="30">
        <f t="shared" si="4"/>
        <v>12.292682926829269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41</v>
      </c>
      <c r="D104" s="8">
        <v>504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12.292682926829269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44</v>
      </c>
      <c r="D106" s="11">
        <v>751</v>
      </c>
      <c r="E106" s="11">
        <v>10</v>
      </c>
      <c r="F106" s="11"/>
      <c r="G106" s="11"/>
      <c r="H106" s="11"/>
      <c r="I106" s="11"/>
      <c r="J106" s="11"/>
      <c r="K106" s="30">
        <f t="shared" si="4"/>
        <v>17.068181818181817</v>
      </c>
      <c r="L106" s="31">
        <f t="shared" si="5"/>
        <v>0.18518518518518517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44</v>
      </c>
      <c r="D108" s="8">
        <v>751</v>
      </c>
      <c r="E108" s="8">
        <v>10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17.068181818181817</v>
      </c>
      <c r="L108" s="31">
        <f t="shared" si="5"/>
        <v>0.18518518518518517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30</v>
      </c>
      <c r="D110" s="11">
        <v>426</v>
      </c>
      <c r="E110" s="11">
        <v>8</v>
      </c>
      <c r="F110" s="11"/>
      <c r="G110" s="11"/>
      <c r="H110" s="11"/>
      <c r="I110" s="11"/>
      <c r="J110" s="11"/>
      <c r="K110" s="30">
        <f t="shared" si="4"/>
        <v>14.2</v>
      </c>
      <c r="L110" s="31">
        <f t="shared" si="5"/>
        <v>0.21052631578947367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30</v>
      </c>
      <c r="D113" s="8">
        <v>426</v>
      </c>
      <c r="E113" s="8">
        <v>8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14.2</v>
      </c>
      <c r="L113" s="31">
        <f t="shared" si="5"/>
        <v>0.21052631578947367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36</v>
      </c>
      <c r="D115" s="11">
        <v>422</v>
      </c>
      <c r="E115" s="11">
        <v>7</v>
      </c>
      <c r="F115" s="11"/>
      <c r="G115" s="11"/>
      <c r="H115" s="11"/>
      <c r="I115" s="11"/>
      <c r="J115" s="11"/>
      <c r="K115" s="30">
        <f t="shared" si="4"/>
        <v>11.722222222222221</v>
      </c>
      <c r="L115" s="31">
        <f t="shared" si="5"/>
        <v>0.16279069767441862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31</v>
      </c>
      <c r="E117" s="11"/>
      <c r="F117" s="11"/>
      <c r="G117" s="11"/>
      <c r="H117" s="11"/>
      <c r="I117" s="11"/>
      <c r="J117" s="11"/>
      <c r="K117" s="30">
        <f t="shared" si="4"/>
        <v>10.333333333333334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39</v>
      </c>
      <c r="D120" s="8">
        <v>453</v>
      </c>
      <c r="E120" s="8">
        <v>7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11.615384615384615</v>
      </c>
      <c r="L120" s="31">
        <f t="shared" si="5"/>
        <v>0.15217391304347827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63</v>
      </c>
      <c r="D122" s="11">
        <v>971</v>
      </c>
      <c r="E122" s="11">
        <v>8</v>
      </c>
      <c r="F122" s="11"/>
      <c r="G122" s="11"/>
      <c r="H122" s="11"/>
      <c r="I122" s="11"/>
      <c r="J122" s="11"/>
      <c r="K122" s="30">
        <f t="shared" si="4"/>
        <v>15.412698412698413</v>
      </c>
      <c r="L122" s="31">
        <f t="shared" si="5"/>
        <v>0.11267605633802817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63</v>
      </c>
      <c r="D125" s="8">
        <v>971</v>
      </c>
      <c r="E125" s="8">
        <v>8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15.412698412698413</v>
      </c>
      <c r="L125" s="31">
        <f t="shared" si="5"/>
        <v>0.11267605633802817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>
        <v>2</v>
      </c>
      <c r="F127" s="11"/>
      <c r="G127" s="11"/>
      <c r="H127" s="11"/>
      <c r="I127" s="11"/>
      <c r="J127" s="11"/>
      <c r="K127" s="30" t="e">
        <f t="shared" si="4"/>
        <v>#DIV/0!</v>
      </c>
      <c r="L127" s="31">
        <f t="shared" si="5"/>
        <v>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157</v>
      </c>
      <c r="D129" s="11">
        <v>2689</v>
      </c>
      <c r="E129" s="11">
        <v>27</v>
      </c>
      <c r="F129" s="11"/>
      <c r="G129" s="11"/>
      <c r="H129" s="11"/>
      <c r="I129" s="11"/>
      <c r="J129" s="11"/>
      <c r="K129" s="30">
        <f t="shared" si="4"/>
        <v>17.127388535031848</v>
      </c>
      <c r="L129" s="31">
        <f t="shared" si="5"/>
        <v>0.14673913043478262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157</v>
      </c>
      <c r="D137" s="8">
        <v>2689</v>
      </c>
      <c r="E137" s="8">
        <v>29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17.127388535031848</v>
      </c>
      <c r="L137" s="31">
        <f t="shared" si="5"/>
        <v>0.15591397849462366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24</v>
      </c>
      <c r="D139" s="11">
        <v>341</v>
      </c>
      <c r="E139" s="11"/>
      <c r="F139" s="11"/>
      <c r="G139" s="11"/>
      <c r="H139" s="11"/>
      <c r="I139" s="11"/>
      <c r="J139" s="11"/>
      <c r="K139" s="30">
        <f t="shared" si="4"/>
        <v>14.208333333333334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24</v>
      </c>
      <c r="D141" s="8">
        <v>341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14.208333333333334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>
        <v>2</v>
      </c>
      <c r="F143" s="11"/>
      <c r="G143" s="11"/>
      <c r="H143" s="11"/>
      <c r="I143" s="11"/>
      <c r="J143" s="11"/>
      <c r="K143" s="30" t="e">
        <f t="shared" si="9"/>
        <v>#DIV/0!</v>
      </c>
      <c r="L143" s="31">
        <f t="shared" si="10"/>
        <v>1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2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>
        <f t="shared" si="10"/>
        <v>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>
        <v>10</v>
      </c>
      <c r="F150" s="11"/>
      <c r="G150" s="11"/>
      <c r="H150" s="11"/>
      <c r="I150" s="11"/>
      <c r="J150" s="11"/>
      <c r="K150" s="30" t="e">
        <f t="shared" si="9"/>
        <v>#DIV/0!</v>
      </c>
      <c r="L150" s="31">
        <f t="shared" si="10"/>
        <v>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>
        <v>3</v>
      </c>
      <c r="F152" s="11"/>
      <c r="G152" s="11"/>
      <c r="H152" s="11"/>
      <c r="I152" s="11"/>
      <c r="J152" s="11"/>
      <c r="K152" s="30" t="e">
        <f t="shared" si="9"/>
        <v>#DIV/0!</v>
      </c>
      <c r="L152" s="31">
        <f t="shared" si="10"/>
        <v>1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>
        <v>1</v>
      </c>
      <c r="F155" s="11"/>
      <c r="G155" s="11"/>
      <c r="H155" s="11"/>
      <c r="I155" s="11"/>
      <c r="J155" s="11"/>
      <c r="K155" s="30" t="e">
        <f t="shared" si="9"/>
        <v>#DIV/0!</v>
      </c>
      <c r="L155" s="31">
        <f t="shared" si="10"/>
        <v>1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426</v>
      </c>
      <c r="D157" s="11">
        <v>5798</v>
      </c>
      <c r="E157" s="11">
        <v>49</v>
      </c>
      <c r="F157" s="11"/>
      <c r="G157" s="11"/>
      <c r="H157" s="11"/>
      <c r="I157" s="11"/>
      <c r="J157" s="11"/>
      <c r="K157" s="30">
        <f t="shared" si="9"/>
        <v>13.610328638497652</v>
      </c>
      <c r="L157" s="31">
        <f t="shared" si="10"/>
        <v>0.1031578947368421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426</v>
      </c>
      <c r="D171" s="8">
        <v>5798</v>
      </c>
      <c r="E171" s="8">
        <v>63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13.610328638497652</v>
      </c>
      <c r="L171" s="31">
        <f t="shared" si="10"/>
        <v>0.12883435582822086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10</v>
      </c>
      <c r="D173" s="11">
        <v>159</v>
      </c>
      <c r="E173" s="11">
        <v>5</v>
      </c>
      <c r="F173" s="11"/>
      <c r="G173" s="11"/>
      <c r="H173" s="11"/>
      <c r="I173" s="11"/>
      <c r="J173" s="11"/>
      <c r="K173" s="30">
        <f t="shared" si="9"/>
        <v>15.9</v>
      </c>
      <c r="L173" s="31">
        <f t="shared" si="10"/>
        <v>0.33333333333333331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10</v>
      </c>
      <c r="D175" s="8">
        <v>159</v>
      </c>
      <c r="E175" s="8">
        <v>5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15.9</v>
      </c>
      <c r="L175" s="31">
        <f t="shared" si="10"/>
        <v>0.33333333333333331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23</v>
      </c>
      <c r="D177" s="11">
        <v>336</v>
      </c>
      <c r="E177" s="11">
        <v>3</v>
      </c>
      <c r="F177" s="11"/>
      <c r="G177" s="11"/>
      <c r="H177" s="11"/>
      <c r="I177" s="11"/>
      <c r="J177" s="11"/>
      <c r="K177" s="30">
        <f t="shared" si="9"/>
        <v>14.608695652173912</v>
      </c>
      <c r="L177" s="31">
        <f t="shared" si="10"/>
        <v>0.11538461538461539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23</v>
      </c>
      <c r="D180" s="8">
        <v>336</v>
      </c>
      <c r="E180" s="8">
        <v>3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14.608695652173912</v>
      </c>
      <c r="L180" s="31">
        <f t="shared" si="10"/>
        <v>0.11538461538461539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120</v>
      </c>
      <c r="D182" s="11">
        <v>1445</v>
      </c>
      <c r="E182" s="11">
        <v>35</v>
      </c>
      <c r="F182" s="11"/>
      <c r="G182" s="11"/>
      <c r="H182" s="11"/>
      <c r="I182" s="11"/>
      <c r="J182" s="11"/>
      <c r="K182" s="30">
        <f t="shared" si="9"/>
        <v>12.041666666666666</v>
      </c>
      <c r="L182" s="31">
        <f t="shared" si="10"/>
        <v>0.22580645161290322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120</v>
      </c>
      <c r="D187" s="8">
        <v>1445</v>
      </c>
      <c r="E187" s="8">
        <v>35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12.041666666666666</v>
      </c>
      <c r="L187" s="31">
        <f t="shared" si="10"/>
        <v>0.22580645161290322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1015</v>
      </c>
      <c r="D188" s="8">
        <v>14241</v>
      </c>
      <c r="E188" s="8">
        <v>171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14.030541871921182</v>
      </c>
      <c r="L188" s="31">
        <f t="shared" si="10"/>
        <v>0.14418212478920742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28</v>
      </c>
      <c r="D198" s="11">
        <v>421</v>
      </c>
      <c r="E198" s="11">
        <v>7</v>
      </c>
      <c r="F198" s="11"/>
      <c r="G198" s="11"/>
      <c r="H198" s="11"/>
      <c r="I198" s="11"/>
      <c r="J198" s="11"/>
      <c r="K198" s="30">
        <f t="shared" si="9"/>
        <v>15.035714285714286</v>
      </c>
      <c r="L198" s="31">
        <f t="shared" si="10"/>
        <v>0.2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28</v>
      </c>
      <c r="D200" s="8">
        <v>421</v>
      </c>
      <c r="E200" s="8">
        <v>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15.035714285714286</v>
      </c>
      <c r="L200" s="31">
        <f t="shared" si="10"/>
        <v>0.2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16</v>
      </c>
      <c r="E202" s="11"/>
      <c r="F202" s="11"/>
      <c r="G202" s="11"/>
      <c r="H202" s="11"/>
      <c r="I202" s="11"/>
      <c r="J202" s="11"/>
      <c r="K202" s="30">
        <f t="shared" si="9"/>
        <v>16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19</v>
      </c>
      <c r="D203" s="11">
        <v>260</v>
      </c>
      <c r="E203" s="11">
        <v>13</v>
      </c>
      <c r="F203" s="11"/>
      <c r="G203" s="11"/>
      <c r="H203" s="11"/>
      <c r="I203" s="11"/>
      <c r="J203" s="11"/>
      <c r="K203" s="30">
        <f t="shared" si="9"/>
        <v>13.684210526315789</v>
      </c>
      <c r="L203" s="31">
        <f t="shared" si="10"/>
        <v>0.40625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20</v>
      </c>
      <c r="D206" s="8">
        <v>276</v>
      </c>
      <c r="E206" s="8">
        <v>13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13.8</v>
      </c>
      <c r="L206" s="31">
        <f t="shared" si="14"/>
        <v>0.39393939393939392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17</v>
      </c>
      <c r="E208" s="11"/>
      <c r="F208" s="11"/>
      <c r="G208" s="11"/>
      <c r="H208" s="11"/>
      <c r="I208" s="11"/>
      <c r="J208" s="11"/>
      <c r="K208" s="30">
        <f t="shared" si="13"/>
        <v>17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5</v>
      </c>
      <c r="D221" s="11">
        <v>68</v>
      </c>
      <c r="E221" s="11">
        <v>2</v>
      </c>
      <c r="F221" s="11"/>
      <c r="G221" s="11"/>
      <c r="H221" s="11"/>
      <c r="I221" s="11"/>
      <c r="J221" s="11"/>
      <c r="K221" s="30">
        <f t="shared" si="13"/>
        <v>13.6</v>
      </c>
      <c r="L221" s="31">
        <f t="shared" si="14"/>
        <v>0.2857142857142857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37</v>
      </c>
      <c r="D222" s="11">
        <v>490</v>
      </c>
      <c r="E222" s="11">
        <v>10</v>
      </c>
      <c r="F222" s="11"/>
      <c r="G222" s="11"/>
      <c r="H222" s="11"/>
      <c r="I222" s="11"/>
      <c r="J222" s="11"/>
      <c r="K222" s="30">
        <f t="shared" si="13"/>
        <v>13.243243243243244</v>
      </c>
      <c r="L222" s="31">
        <f t="shared" si="14"/>
        <v>0.21276595744680851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42</v>
      </c>
      <c r="D225" s="8">
        <v>558</v>
      </c>
      <c r="E225" s="8">
        <v>12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13.285714285714286</v>
      </c>
      <c r="L225" s="31">
        <f t="shared" si="14"/>
        <v>0.22222222222222221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5</v>
      </c>
      <c r="D227" s="11">
        <v>66</v>
      </c>
      <c r="E227" s="11">
        <v>1</v>
      </c>
      <c r="F227" s="11"/>
      <c r="G227" s="11"/>
      <c r="H227" s="11"/>
      <c r="I227" s="11"/>
      <c r="J227" s="11"/>
      <c r="K227" s="30">
        <f t="shared" si="13"/>
        <v>13.2</v>
      </c>
      <c r="L227" s="31">
        <f t="shared" si="14"/>
        <v>0.16666666666666666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5</v>
      </c>
      <c r="D229" s="8">
        <v>66</v>
      </c>
      <c r="E229" s="8">
        <v>1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13.2</v>
      </c>
      <c r="L229" s="31">
        <f t="shared" si="14"/>
        <v>0.16666666666666666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14</v>
      </c>
      <c r="D235" s="11">
        <v>195</v>
      </c>
      <c r="E235" s="11">
        <v>8</v>
      </c>
      <c r="F235" s="11"/>
      <c r="G235" s="11"/>
      <c r="H235" s="11"/>
      <c r="I235" s="11"/>
      <c r="J235" s="11"/>
      <c r="K235" s="30">
        <f t="shared" si="13"/>
        <v>13.928571428571429</v>
      </c>
      <c r="L235" s="31">
        <f t="shared" si="14"/>
        <v>0.36363636363636365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14</v>
      </c>
      <c r="D237" s="8">
        <v>195</v>
      </c>
      <c r="E237" s="8">
        <v>8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13.928571428571429</v>
      </c>
      <c r="L237" s="31">
        <f t="shared" si="14"/>
        <v>0.36363636363636365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110</v>
      </c>
      <c r="D242" s="8">
        <v>1533</v>
      </c>
      <c r="E242" s="8">
        <v>41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13.936363636363636</v>
      </c>
      <c r="L242" s="31">
        <f t="shared" si="14"/>
        <v>0.27152317880794702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8</v>
      </c>
      <c r="D263" s="11">
        <v>119</v>
      </c>
      <c r="E263" s="11">
        <v>2</v>
      </c>
      <c r="F263" s="11"/>
      <c r="G263" s="11"/>
      <c r="H263" s="11"/>
      <c r="I263" s="11"/>
      <c r="J263" s="11"/>
      <c r="K263" s="30">
        <f t="shared" si="13"/>
        <v>14.875</v>
      </c>
      <c r="L263" s="31">
        <f t="shared" si="14"/>
        <v>0.2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8</v>
      </c>
      <c r="D265" s="8">
        <v>119</v>
      </c>
      <c r="E265" s="8">
        <v>2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14.875</v>
      </c>
      <c r="L265" s="31">
        <f t="shared" si="14"/>
        <v>0.2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8</v>
      </c>
      <c r="D269" s="8">
        <v>119</v>
      </c>
      <c r="E269" s="8">
        <v>2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14.875</v>
      </c>
      <c r="L269" s="31">
        <f t="shared" si="18"/>
        <v>0.2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1161</v>
      </c>
      <c r="D270" s="8">
        <v>16238</v>
      </c>
      <c r="E270" s="8">
        <v>224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13.986218776916452</v>
      </c>
      <c r="L270" s="31">
        <f t="shared" si="18"/>
        <v>0.16173285198555956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16:35:22&amp;R&amp;8&amp;P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420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421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422</v>
      </c>
      <c r="B12" s="7" t="s">
        <v>423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>
        <v>4</v>
      </c>
      <c r="F16" s="11"/>
      <c r="G16" s="11"/>
      <c r="H16" s="11"/>
      <c r="I16" s="11"/>
      <c r="J16" s="11"/>
      <c r="K16" s="30" t="e">
        <f t="shared" si="0"/>
        <v>#DIV/0!</v>
      </c>
      <c r="L16" s="31">
        <f t="shared" si="1"/>
        <v>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4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>
        <f t="shared" si="1"/>
        <v>1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2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3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7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>
        <f t="shared" si="5"/>
        <v>1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>
        <v>1</v>
      </c>
      <c r="F106" s="11"/>
      <c r="G106" s="11"/>
      <c r="H106" s="11"/>
      <c r="I106" s="11"/>
      <c r="J106" s="11"/>
      <c r="K106" s="30" t="e">
        <f t="shared" si="4"/>
        <v>#DIV/0!</v>
      </c>
      <c r="L106" s="31">
        <f t="shared" si="5"/>
        <v>1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>
        <f t="shared" si="5"/>
        <v>1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>
        <v>2</v>
      </c>
      <c r="F115" s="11"/>
      <c r="G115" s="11"/>
      <c r="H115" s="11"/>
      <c r="I115" s="11"/>
      <c r="J115" s="11"/>
      <c r="K115" s="30" t="e">
        <f t="shared" si="4"/>
        <v>#DIV/0!</v>
      </c>
      <c r="L115" s="31">
        <f t="shared" si="5"/>
        <v>1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>
        <f t="shared" si="5"/>
        <v>1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>
        <v>2</v>
      </c>
      <c r="F127" s="11"/>
      <c r="G127" s="11"/>
      <c r="H127" s="11"/>
      <c r="I127" s="11"/>
      <c r="J127" s="11"/>
      <c r="K127" s="30" t="e">
        <f t="shared" si="4"/>
        <v>#DIV/0!</v>
      </c>
      <c r="L127" s="31">
        <f t="shared" si="5"/>
        <v>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2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>
        <f t="shared" si="5"/>
        <v>1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>
        <v>1</v>
      </c>
      <c r="F144" s="11"/>
      <c r="G144" s="11"/>
      <c r="H144" s="11"/>
      <c r="I144" s="11"/>
      <c r="J144" s="11"/>
      <c r="K144" s="30" t="e">
        <f t="shared" si="9"/>
        <v>#DIV/0!</v>
      </c>
      <c r="L144" s="31">
        <f t="shared" si="10"/>
        <v>1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>
        <v>2</v>
      </c>
      <c r="F145" s="11"/>
      <c r="G145" s="11"/>
      <c r="H145" s="11"/>
      <c r="I145" s="11"/>
      <c r="J145" s="11"/>
      <c r="K145" s="30" t="e">
        <f t="shared" si="9"/>
        <v>#DIV/0!</v>
      </c>
      <c r="L145" s="31">
        <f t="shared" si="10"/>
        <v>1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3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>
        <f t="shared" si="10"/>
        <v>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>
        <v>1</v>
      </c>
      <c r="F177" s="11"/>
      <c r="G177" s="11"/>
      <c r="H177" s="11"/>
      <c r="I177" s="11"/>
      <c r="J177" s="11"/>
      <c r="K177" s="30" t="e">
        <f t="shared" si="9"/>
        <v>#DIV/0!</v>
      </c>
      <c r="L177" s="31">
        <f t="shared" si="10"/>
        <v>1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>
        <f t="shared" si="10"/>
        <v>1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0</v>
      </c>
      <c r="D188" s="8">
        <v>0</v>
      </c>
      <c r="E188" s="8">
        <v>9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 t="e">
        <f t="shared" si="9"/>
        <v>#DIV/0!</v>
      </c>
      <c r="L188" s="31">
        <f t="shared" si="10"/>
        <v>1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>
        <v>1</v>
      </c>
      <c r="F198" s="11"/>
      <c r="G198" s="11"/>
      <c r="H198" s="11"/>
      <c r="I198" s="11"/>
      <c r="J198" s="11"/>
      <c r="K198" s="30" t="e">
        <f t="shared" si="9"/>
        <v>#DIV/0!</v>
      </c>
      <c r="L198" s="31">
        <f t="shared" si="10"/>
        <v>1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>
        <f t="shared" si="10"/>
        <v>1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>
        <f t="shared" si="14"/>
        <v>1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0</v>
      </c>
      <c r="D270" s="8">
        <v>0</v>
      </c>
      <c r="E270" s="8">
        <v>17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 t="e">
        <f t="shared" si="17"/>
        <v>#DIV/0!</v>
      </c>
      <c r="L270" s="31">
        <f t="shared" si="18"/>
        <v>1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16:35:24&amp;R&amp;8&amp;P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280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281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282</v>
      </c>
      <c r="B12" s="7" t="s">
        <v>283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49</v>
      </c>
      <c r="D16" s="11">
        <v>650</v>
      </c>
      <c r="E16" s="11">
        <v>26</v>
      </c>
      <c r="F16" s="11"/>
      <c r="G16" s="11"/>
      <c r="H16" s="11"/>
      <c r="I16" s="11"/>
      <c r="J16" s="11"/>
      <c r="K16" s="30">
        <f t="shared" si="0"/>
        <v>13.26530612244898</v>
      </c>
      <c r="L16" s="31">
        <f t="shared" si="1"/>
        <v>0.34666666666666668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184</v>
      </c>
      <c r="G17" s="11">
        <v>31</v>
      </c>
      <c r="H17" s="11">
        <v>1797</v>
      </c>
      <c r="I17" s="11">
        <v>1</v>
      </c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9.7663043478260878</v>
      </c>
      <c r="N17" s="31">
        <f t="shared" si="3"/>
        <v>5.4054054054054057E-3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58</v>
      </c>
      <c r="D21" s="11">
        <v>641</v>
      </c>
      <c r="E21" s="11"/>
      <c r="F21" s="11"/>
      <c r="G21" s="11"/>
      <c r="H21" s="11"/>
      <c r="I21" s="11"/>
      <c r="J21" s="11"/>
      <c r="K21" s="30">
        <f t="shared" si="0"/>
        <v>11.051724137931034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397</v>
      </c>
      <c r="D24" s="11">
        <v>1679</v>
      </c>
      <c r="E24" s="11">
        <v>29</v>
      </c>
      <c r="F24" s="11">
        <v>111</v>
      </c>
      <c r="G24" s="11">
        <v>13</v>
      </c>
      <c r="H24" s="11">
        <v>442</v>
      </c>
      <c r="I24" s="11"/>
      <c r="J24" s="11"/>
      <c r="K24" s="30">
        <f t="shared" si="0"/>
        <v>4.2292191435768265</v>
      </c>
      <c r="L24" s="31">
        <f t="shared" si="1"/>
        <v>6.8075117370892016E-2</v>
      </c>
      <c r="M24" s="30">
        <f t="shared" si="2"/>
        <v>3.9819819819819822</v>
      </c>
      <c r="N24" s="31">
        <f t="shared" si="3"/>
        <v>0</v>
      </c>
      <c r="O24" s="31">
        <f t="shared" si="3"/>
        <v>0</v>
      </c>
    </row>
    <row r="25" spans="1:15" x14ac:dyDescent="0.25">
      <c r="A25" s="9"/>
      <c r="B25" s="10" t="s">
        <v>34</v>
      </c>
      <c r="C25" s="11">
        <v>329</v>
      </c>
      <c r="D25" s="11">
        <v>2476</v>
      </c>
      <c r="E25" s="11">
        <v>2</v>
      </c>
      <c r="F25" s="11">
        <v>62</v>
      </c>
      <c r="G25" s="11">
        <v>6</v>
      </c>
      <c r="H25" s="11">
        <v>258</v>
      </c>
      <c r="I25" s="11"/>
      <c r="J25" s="11"/>
      <c r="K25" s="30">
        <f t="shared" si="0"/>
        <v>7.5258358662613984</v>
      </c>
      <c r="L25" s="31">
        <f t="shared" si="1"/>
        <v>6.0422960725075529E-3</v>
      </c>
      <c r="M25" s="30">
        <f t="shared" si="2"/>
        <v>4.161290322580645</v>
      </c>
      <c r="N25" s="31">
        <f t="shared" si="3"/>
        <v>0</v>
      </c>
      <c r="O25" s="31">
        <f t="shared" si="3"/>
        <v>0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833</v>
      </c>
      <c r="D36" s="8">
        <v>5446</v>
      </c>
      <c r="E36" s="8">
        <v>57</v>
      </c>
      <c r="F36" s="8">
        <v>357</v>
      </c>
      <c r="G36" s="8">
        <v>50</v>
      </c>
      <c r="H36" s="8">
        <v>2497</v>
      </c>
      <c r="I36" s="8">
        <v>1</v>
      </c>
      <c r="J36" s="8">
        <v>0</v>
      </c>
      <c r="K36" s="30">
        <f t="shared" si="0"/>
        <v>6.53781512605042</v>
      </c>
      <c r="L36" s="31">
        <f t="shared" si="1"/>
        <v>6.4044943820224715E-2</v>
      </c>
      <c r="M36" s="30">
        <f t="shared" si="2"/>
        <v>6.9943977591036415</v>
      </c>
      <c r="N36" s="31">
        <f t="shared" si="3"/>
        <v>2.7932960893854749E-3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12</v>
      </c>
      <c r="E38" s="11"/>
      <c r="F38" s="11">
        <v>2</v>
      </c>
      <c r="G38" s="11"/>
      <c r="H38" s="11">
        <v>13</v>
      </c>
      <c r="I38" s="11"/>
      <c r="J38" s="11"/>
      <c r="K38" s="30">
        <f t="shared" si="0"/>
        <v>12</v>
      </c>
      <c r="L38" s="31">
        <f t="shared" si="1"/>
        <v>0</v>
      </c>
      <c r="M38" s="30">
        <f t="shared" si="2"/>
        <v>6.5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3</v>
      </c>
      <c r="D39" s="11">
        <v>35</v>
      </c>
      <c r="E39" s="11"/>
      <c r="F39" s="11"/>
      <c r="G39" s="11"/>
      <c r="H39" s="11"/>
      <c r="I39" s="11"/>
      <c r="J39" s="11"/>
      <c r="K39" s="30">
        <f t="shared" si="0"/>
        <v>11.666666666666666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4</v>
      </c>
      <c r="D40" s="8">
        <v>47</v>
      </c>
      <c r="E40" s="8">
        <v>0</v>
      </c>
      <c r="F40" s="8">
        <v>2</v>
      </c>
      <c r="G40" s="8">
        <v>0</v>
      </c>
      <c r="H40" s="8">
        <v>13</v>
      </c>
      <c r="I40" s="8">
        <v>0</v>
      </c>
      <c r="J40" s="8">
        <v>0</v>
      </c>
      <c r="K40" s="30">
        <f t="shared" si="0"/>
        <v>11.75</v>
      </c>
      <c r="L40" s="31">
        <f t="shared" si="1"/>
        <v>0</v>
      </c>
      <c r="M40" s="30">
        <f t="shared" si="2"/>
        <v>6.5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3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3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1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1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>
        <v>38</v>
      </c>
      <c r="D52" s="11">
        <v>433</v>
      </c>
      <c r="E52" s="11"/>
      <c r="F52" s="11">
        <v>60</v>
      </c>
      <c r="G52" s="11"/>
      <c r="H52" s="11">
        <v>775</v>
      </c>
      <c r="I52" s="11"/>
      <c r="J52" s="11"/>
      <c r="K52" s="30">
        <f t="shared" si="0"/>
        <v>11.394736842105264</v>
      </c>
      <c r="L52" s="31">
        <f t="shared" si="1"/>
        <v>0</v>
      </c>
      <c r="M52" s="30">
        <f t="shared" si="2"/>
        <v>12.916666666666666</v>
      </c>
      <c r="N52" s="31">
        <f t="shared" si="3"/>
        <v>0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38</v>
      </c>
      <c r="D53" s="8">
        <v>433</v>
      </c>
      <c r="E53" s="8">
        <v>0</v>
      </c>
      <c r="F53" s="8">
        <v>60</v>
      </c>
      <c r="G53" s="8">
        <v>0</v>
      </c>
      <c r="H53" s="8">
        <v>775</v>
      </c>
      <c r="I53" s="8">
        <v>0</v>
      </c>
      <c r="J53" s="8">
        <v>0</v>
      </c>
      <c r="K53" s="30">
        <f t="shared" si="0"/>
        <v>11.394736842105264</v>
      </c>
      <c r="L53" s="31">
        <f t="shared" si="1"/>
        <v>0</v>
      </c>
      <c r="M53" s="30">
        <f t="shared" si="2"/>
        <v>12.916666666666666</v>
      </c>
      <c r="N53" s="31">
        <f t="shared" si="3"/>
        <v>0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669</v>
      </c>
      <c r="D55" s="11">
        <v>35403</v>
      </c>
      <c r="E55" s="11">
        <v>39</v>
      </c>
      <c r="F55" s="11">
        <v>3</v>
      </c>
      <c r="G55" s="11"/>
      <c r="H55" s="11">
        <v>94</v>
      </c>
      <c r="I55" s="11"/>
      <c r="J55" s="11"/>
      <c r="K55" s="30">
        <f t="shared" si="0"/>
        <v>52.91928251121076</v>
      </c>
      <c r="L55" s="31">
        <f t="shared" si="1"/>
        <v>5.5084745762711863E-2</v>
      </c>
      <c r="M55" s="30">
        <f t="shared" si="2"/>
        <v>31.333333333333332</v>
      </c>
      <c r="N55" s="31">
        <f t="shared" si="3"/>
        <v>0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522</v>
      </c>
      <c r="D56" s="11">
        <v>37197</v>
      </c>
      <c r="E56" s="11">
        <v>52</v>
      </c>
      <c r="F56" s="11">
        <v>4</v>
      </c>
      <c r="G56" s="11"/>
      <c r="H56" s="11">
        <v>170</v>
      </c>
      <c r="I56" s="11"/>
      <c r="J56" s="11"/>
      <c r="K56" s="30">
        <f t="shared" si="0"/>
        <v>71.258620689655174</v>
      </c>
      <c r="L56" s="31">
        <f t="shared" si="1"/>
        <v>9.0592334494773524E-2</v>
      </c>
      <c r="M56" s="30">
        <f t="shared" si="2"/>
        <v>42.5</v>
      </c>
      <c r="N56" s="31">
        <f t="shared" si="3"/>
        <v>0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1191</v>
      </c>
      <c r="D57" s="8">
        <v>72600</v>
      </c>
      <c r="E57" s="8">
        <v>91</v>
      </c>
      <c r="F57" s="8">
        <v>7</v>
      </c>
      <c r="G57" s="8">
        <v>0</v>
      </c>
      <c r="H57" s="8">
        <v>264</v>
      </c>
      <c r="I57" s="8">
        <v>0</v>
      </c>
      <c r="J57" s="8">
        <v>0</v>
      </c>
      <c r="K57" s="30">
        <f t="shared" si="0"/>
        <v>60.957178841309826</v>
      </c>
      <c r="L57" s="31">
        <f t="shared" si="1"/>
        <v>7.0982839313572549E-2</v>
      </c>
      <c r="M57" s="30">
        <f t="shared" si="2"/>
        <v>37.714285714285715</v>
      </c>
      <c r="N57" s="31">
        <f t="shared" si="3"/>
        <v>0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2066</v>
      </c>
      <c r="D80" s="8">
        <v>78526</v>
      </c>
      <c r="E80" s="8">
        <v>152</v>
      </c>
      <c r="F80" s="8">
        <v>426</v>
      </c>
      <c r="G80" s="8">
        <v>50</v>
      </c>
      <c r="H80" s="8">
        <v>3549</v>
      </c>
      <c r="I80" s="8">
        <v>1</v>
      </c>
      <c r="J80" s="8">
        <v>0</v>
      </c>
      <c r="K80" s="30">
        <f t="shared" si="4"/>
        <v>38.008712487899324</v>
      </c>
      <c r="L80" s="31">
        <f t="shared" si="5"/>
        <v>6.8530207394048692E-2</v>
      </c>
      <c r="M80" s="30">
        <f t="shared" si="6"/>
        <v>8.330985915492958</v>
      </c>
      <c r="N80" s="31">
        <f t="shared" si="7"/>
        <v>2.34192037470726E-3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34</v>
      </c>
      <c r="D83" s="11">
        <v>421</v>
      </c>
      <c r="E83" s="11">
        <v>2</v>
      </c>
      <c r="F83" s="11"/>
      <c r="G83" s="11"/>
      <c r="H83" s="11"/>
      <c r="I83" s="11"/>
      <c r="J83" s="11"/>
      <c r="K83" s="30">
        <f t="shared" si="4"/>
        <v>12.382352941176471</v>
      </c>
      <c r="L83" s="31">
        <f t="shared" si="5"/>
        <v>5.5555555555555552E-2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34</v>
      </c>
      <c r="D86" s="8">
        <v>421</v>
      </c>
      <c r="E86" s="8">
        <v>2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12.382352941176471</v>
      </c>
      <c r="L86" s="31">
        <f t="shared" si="5"/>
        <v>5.5555555555555552E-2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129</v>
      </c>
      <c r="D88" s="11">
        <v>1430</v>
      </c>
      <c r="E88" s="11">
        <v>9</v>
      </c>
      <c r="F88" s="11">
        <v>316</v>
      </c>
      <c r="G88" s="11">
        <v>54</v>
      </c>
      <c r="H88" s="11">
        <v>2358</v>
      </c>
      <c r="I88" s="11"/>
      <c r="J88" s="11"/>
      <c r="K88" s="30">
        <f t="shared" si="4"/>
        <v>11.085271317829458</v>
      </c>
      <c r="L88" s="31">
        <f t="shared" si="5"/>
        <v>6.5217391304347824E-2</v>
      </c>
      <c r="M88" s="30">
        <f t="shared" si="6"/>
        <v>7.462025316455696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129</v>
      </c>
      <c r="D91" s="8">
        <v>1430</v>
      </c>
      <c r="E91" s="8">
        <v>9</v>
      </c>
      <c r="F91" s="8">
        <v>316</v>
      </c>
      <c r="G91" s="8">
        <v>54</v>
      </c>
      <c r="H91" s="8">
        <v>2358</v>
      </c>
      <c r="I91" s="8">
        <v>0</v>
      </c>
      <c r="J91" s="8">
        <v>0</v>
      </c>
      <c r="K91" s="30">
        <f t="shared" si="4"/>
        <v>11.085271317829458</v>
      </c>
      <c r="L91" s="31">
        <f t="shared" si="5"/>
        <v>6.5217391304347824E-2</v>
      </c>
      <c r="M91" s="30">
        <f t="shared" si="6"/>
        <v>7.462025316455696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87</v>
      </c>
      <c r="D101" s="11">
        <v>1032</v>
      </c>
      <c r="E101" s="11">
        <v>6</v>
      </c>
      <c r="F101" s="11">
        <v>33</v>
      </c>
      <c r="G101" s="11">
        <v>2</v>
      </c>
      <c r="H101" s="11">
        <v>304</v>
      </c>
      <c r="I101" s="11"/>
      <c r="J101" s="11"/>
      <c r="K101" s="30">
        <f t="shared" si="4"/>
        <v>11.862068965517242</v>
      </c>
      <c r="L101" s="31">
        <f t="shared" si="5"/>
        <v>6.4516129032258063E-2</v>
      </c>
      <c r="M101" s="30">
        <f t="shared" si="6"/>
        <v>9.2121212121212128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87</v>
      </c>
      <c r="D104" s="8">
        <v>1032</v>
      </c>
      <c r="E104" s="8">
        <v>6</v>
      </c>
      <c r="F104" s="8">
        <v>33</v>
      </c>
      <c r="G104" s="8">
        <v>2</v>
      </c>
      <c r="H104" s="8">
        <v>304</v>
      </c>
      <c r="I104" s="8">
        <v>0</v>
      </c>
      <c r="J104" s="8">
        <v>0</v>
      </c>
      <c r="K104" s="30">
        <f t="shared" si="4"/>
        <v>11.862068965517242</v>
      </c>
      <c r="L104" s="31">
        <f t="shared" si="5"/>
        <v>6.4516129032258063E-2</v>
      </c>
      <c r="M104" s="30">
        <f t="shared" si="6"/>
        <v>9.2121212121212128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16</v>
      </c>
      <c r="D106" s="11">
        <v>157</v>
      </c>
      <c r="E106" s="11">
        <v>8</v>
      </c>
      <c r="F106" s="11">
        <v>3</v>
      </c>
      <c r="G106" s="11">
        <v>1</v>
      </c>
      <c r="H106" s="11">
        <v>34</v>
      </c>
      <c r="I106" s="11"/>
      <c r="J106" s="11"/>
      <c r="K106" s="30">
        <f t="shared" si="4"/>
        <v>9.8125</v>
      </c>
      <c r="L106" s="31">
        <f t="shared" si="5"/>
        <v>0.33333333333333331</v>
      </c>
      <c r="M106" s="30">
        <f t="shared" si="6"/>
        <v>11.333333333333334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16</v>
      </c>
      <c r="D108" s="8">
        <v>157</v>
      </c>
      <c r="E108" s="8">
        <v>8</v>
      </c>
      <c r="F108" s="8">
        <v>3</v>
      </c>
      <c r="G108" s="8">
        <v>1</v>
      </c>
      <c r="H108" s="8">
        <v>34</v>
      </c>
      <c r="I108" s="8">
        <v>0</v>
      </c>
      <c r="J108" s="8">
        <v>0</v>
      </c>
      <c r="K108" s="30">
        <f t="shared" si="4"/>
        <v>9.8125</v>
      </c>
      <c r="L108" s="31">
        <f t="shared" si="5"/>
        <v>0.33333333333333331</v>
      </c>
      <c r="M108" s="30">
        <f t="shared" si="6"/>
        <v>11.333333333333334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127</v>
      </c>
      <c r="D110" s="11">
        <v>1037</v>
      </c>
      <c r="E110" s="11">
        <v>15</v>
      </c>
      <c r="F110" s="11">
        <v>58</v>
      </c>
      <c r="G110" s="11">
        <v>9</v>
      </c>
      <c r="H110" s="11">
        <v>507</v>
      </c>
      <c r="I110" s="11"/>
      <c r="J110" s="11"/>
      <c r="K110" s="30">
        <f t="shared" si="4"/>
        <v>8.1653543307086611</v>
      </c>
      <c r="L110" s="31">
        <f t="shared" si="5"/>
        <v>0.10563380281690141</v>
      </c>
      <c r="M110" s="30">
        <f t="shared" si="6"/>
        <v>8.7413793103448274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127</v>
      </c>
      <c r="D113" s="8">
        <v>1037</v>
      </c>
      <c r="E113" s="8">
        <v>15</v>
      </c>
      <c r="F113" s="8">
        <v>58</v>
      </c>
      <c r="G113" s="8">
        <v>9</v>
      </c>
      <c r="H113" s="8">
        <v>507</v>
      </c>
      <c r="I113" s="8">
        <v>0</v>
      </c>
      <c r="J113" s="8">
        <v>0</v>
      </c>
      <c r="K113" s="30">
        <f t="shared" si="4"/>
        <v>8.1653543307086611</v>
      </c>
      <c r="L113" s="31">
        <f t="shared" si="5"/>
        <v>0.10563380281690141</v>
      </c>
      <c r="M113" s="30">
        <f t="shared" si="6"/>
        <v>8.7413793103448274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17</v>
      </c>
      <c r="D115" s="11">
        <v>193</v>
      </c>
      <c r="E115" s="11">
        <v>2</v>
      </c>
      <c r="F115" s="11"/>
      <c r="G115" s="11"/>
      <c r="H115" s="11"/>
      <c r="I115" s="11"/>
      <c r="J115" s="11"/>
      <c r="K115" s="30">
        <f t="shared" si="4"/>
        <v>11.352941176470589</v>
      </c>
      <c r="L115" s="31">
        <f t="shared" si="5"/>
        <v>0.10526315789473684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159</v>
      </c>
      <c r="D116" s="11">
        <v>692</v>
      </c>
      <c r="E116" s="11"/>
      <c r="F116" s="11"/>
      <c r="G116" s="11"/>
      <c r="H116" s="11"/>
      <c r="I116" s="11"/>
      <c r="J116" s="11"/>
      <c r="K116" s="30">
        <f t="shared" si="4"/>
        <v>4.3522012578616351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11</v>
      </c>
      <c r="D117" s="11">
        <v>175</v>
      </c>
      <c r="E117" s="11">
        <v>3</v>
      </c>
      <c r="F117" s="11">
        <v>161</v>
      </c>
      <c r="G117" s="11">
        <v>15</v>
      </c>
      <c r="H117" s="11">
        <v>1045</v>
      </c>
      <c r="I117" s="11"/>
      <c r="J117" s="11"/>
      <c r="K117" s="30">
        <f t="shared" si="4"/>
        <v>15.909090909090908</v>
      </c>
      <c r="L117" s="31">
        <f t="shared" si="5"/>
        <v>0.21428571428571427</v>
      </c>
      <c r="M117" s="30">
        <f t="shared" si="6"/>
        <v>6.4906832298136647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187</v>
      </c>
      <c r="D120" s="8">
        <v>1060</v>
      </c>
      <c r="E120" s="8">
        <v>5</v>
      </c>
      <c r="F120" s="8">
        <v>161</v>
      </c>
      <c r="G120" s="8">
        <v>15</v>
      </c>
      <c r="H120" s="8">
        <v>1045</v>
      </c>
      <c r="I120" s="8">
        <v>0</v>
      </c>
      <c r="J120" s="8">
        <v>0</v>
      </c>
      <c r="K120" s="30">
        <f t="shared" si="4"/>
        <v>5.6684491978609621</v>
      </c>
      <c r="L120" s="31">
        <f t="shared" si="5"/>
        <v>2.6041666666666668E-2</v>
      </c>
      <c r="M120" s="30">
        <f t="shared" si="6"/>
        <v>6.4906832298136647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36</v>
      </c>
      <c r="D122" s="11">
        <v>473</v>
      </c>
      <c r="E122" s="11">
        <v>3</v>
      </c>
      <c r="F122" s="11">
        <v>5</v>
      </c>
      <c r="G122" s="11">
        <v>1</v>
      </c>
      <c r="H122" s="11">
        <v>30</v>
      </c>
      <c r="I122" s="11"/>
      <c r="J122" s="11"/>
      <c r="K122" s="30">
        <f t="shared" si="4"/>
        <v>13.138888888888889</v>
      </c>
      <c r="L122" s="31">
        <f t="shared" si="5"/>
        <v>7.6923076923076927E-2</v>
      </c>
      <c r="M122" s="30">
        <f t="shared" si="6"/>
        <v>6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36</v>
      </c>
      <c r="D125" s="8">
        <v>473</v>
      </c>
      <c r="E125" s="8">
        <v>3</v>
      </c>
      <c r="F125" s="8">
        <v>5</v>
      </c>
      <c r="G125" s="8">
        <v>1</v>
      </c>
      <c r="H125" s="8">
        <v>30</v>
      </c>
      <c r="I125" s="8">
        <v>0</v>
      </c>
      <c r="J125" s="8">
        <v>0</v>
      </c>
      <c r="K125" s="30">
        <f t="shared" si="4"/>
        <v>13.138888888888889</v>
      </c>
      <c r="L125" s="31">
        <f t="shared" si="5"/>
        <v>7.6923076923076927E-2</v>
      </c>
      <c r="M125" s="30">
        <f t="shared" si="6"/>
        <v>6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903</v>
      </c>
      <c r="D127" s="11">
        <v>5322</v>
      </c>
      <c r="E127" s="11">
        <v>44</v>
      </c>
      <c r="F127" s="11"/>
      <c r="G127" s="11"/>
      <c r="H127" s="11"/>
      <c r="I127" s="11"/>
      <c r="J127" s="11"/>
      <c r="K127" s="30">
        <f t="shared" si="4"/>
        <v>5.8936877076411962</v>
      </c>
      <c r="L127" s="31">
        <f t="shared" si="5"/>
        <v>4.6462513199577615E-2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13</v>
      </c>
      <c r="D128" s="11">
        <v>178</v>
      </c>
      <c r="E128" s="11">
        <v>5</v>
      </c>
      <c r="F128" s="11"/>
      <c r="G128" s="11"/>
      <c r="H128" s="11"/>
      <c r="I128" s="11"/>
      <c r="J128" s="11"/>
      <c r="K128" s="30">
        <f t="shared" si="4"/>
        <v>13.692307692307692</v>
      </c>
      <c r="L128" s="31">
        <f t="shared" si="5"/>
        <v>0.27777777777777779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23</v>
      </c>
      <c r="D129" s="11">
        <v>357</v>
      </c>
      <c r="E129" s="11"/>
      <c r="F129" s="11"/>
      <c r="G129" s="11"/>
      <c r="H129" s="11"/>
      <c r="I129" s="11"/>
      <c r="J129" s="11"/>
      <c r="K129" s="30">
        <f t="shared" si="4"/>
        <v>15.521739130434783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758</v>
      </c>
      <c r="G130" s="11">
        <v>79</v>
      </c>
      <c r="H130" s="11">
        <v>6473</v>
      </c>
      <c r="I130" s="11">
        <v>1</v>
      </c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8.5395778364116097</v>
      </c>
      <c r="N130" s="31">
        <f t="shared" si="8"/>
        <v>1.3175230566534915E-3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939</v>
      </c>
      <c r="D137" s="8">
        <v>5857</v>
      </c>
      <c r="E137" s="8">
        <v>49</v>
      </c>
      <c r="F137" s="8">
        <v>758</v>
      </c>
      <c r="G137" s="8">
        <v>79</v>
      </c>
      <c r="H137" s="8">
        <v>6473</v>
      </c>
      <c r="I137" s="8">
        <v>1</v>
      </c>
      <c r="J137" s="8">
        <v>0</v>
      </c>
      <c r="K137" s="30">
        <f t="shared" si="4"/>
        <v>6.2374866879659212</v>
      </c>
      <c r="L137" s="31">
        <f t="shared" si="5"/>
        <v>4.9595141700404861E-2</v>
      </c>
      <c r="M137" s="30">
        <f t="shared" si="6"/>
        <v>8.5395778364116097</v>
      </c>
      <c r="N137" s="31">
        <f t="shared" si="8"/>
        <v>1.3175230566534915E-3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300</v>
      </c>
      <c r="D139" s="11">
        <v>3407</v>
      </c>
      <c r="E139" s="11">
        <v>24</v>
      </c>
      <c r="F139" s="11">
        <v>54</v>
      </c>
      <c r="G139" s="11">
        <v>8</v>
      </c>
      <c r="H139" s="11">
        <v>458</v>
      </c>
      <c r="I139" s="11"/>
      <c r="J139" s="11"/>
      <c r="K139" s="30">
        <f t="shared" si="4"/>
        <v>11.356666666666667</v>
      </c>
      <c r="L139" s="31">
        <f t="shared" si="5"/>
        <v>7.407407407407407E-2</v>
      </c>
      <c r="M139" s="30">
        <f t="shared" si="6"/>
        <v>8.481481481481481</v>
      </c>
      <c r="N139" s="31">
        <f t="shared" si="8"/>
        <v>0</v>
      </c>
      <c r="O139" s="31">
        <f t="shared" si="8"/>
        <v>0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300</v>
      </c>
      <c r="D141" s="8">
        <v>3407</v>
      </c>
      <c r="E141" s="8">
        <v>24</v>
      </c>
      <c r="F141" s="8">
        <v>54</v>
      </c>
      <c r="G141" s="8">
        <v>8</v>
      </c>
      <c r="H141" s="8">
        <v>458</v>
      </c>
      <c r="I141" s="8">
        <v>0</v>
      </c>
      <c r="J141" s="8">
        <v>0</v>
      </c>
      <c r="K141" s="30">
        <f t="shared" si="9"/>
        <v>11.356666666666667</v>
      </c>
      <c r="L141" s="31">
        <f t="shared" si="10"/>
        <v>7.407407407407407E-2</v>
      </c>
      <c r="M141" s="30">
        <f t="shared" si="11"/>
        <v>8.481481481481481</v>
      </c>
      <c r="N141" s="31">
        <f t="shared" si="8"/>
        <v>0</v>
      </c>
      <c r="O141" s="31">
        <f t="shared" si="8"/>
        <v>0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9</v>
      </c>
      <c r="E143" s="11">
        <v>1</v>
      </c>
      <c r="F143" s="11"/>
      <c r="G143" s="11"/>
      <c r="H143" s="11"/>
      <c r="I143" s="11"/>
      <c r="J143" s="11"/>
      <c r="K143" s="30">
        <f t="shared" si="9"/>
        <v>9</v>
      </c>
      <c r="L143" s="31">
        <f t="shared" si="10"/>
        <v>0.5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8</v>
      </c>
      <c r="D144" s="11">
        <v>126</v>
      </c>
      <c r="E144" s="11"/>
      <c r="F144" s="11"/>
      <c r="G144" s="11"/>
      <c r="H144" s="11"/>
      <c r="I144" s="11"/>
      <c r="J144" s="11"/>
      <c r="K144" s="30">
        <f t="shared" si="9"/>
        <v>15.75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34</v>
      </c>
      <c r="D145" s="11">
        <v>414</v>
      </c>
      <c r="E145" s="11">
        <v>4</v>
      </c>
      <c r="F145" s="11">
        <v>3</v>
      </c>
      <c r="G145" s="11">
        <v>1</v>
      </c>
      <c r="H145" s="11">
        <v>18</v>
      </c>
      <c r="I145" s="11"/>
      <c r="J145" s="11"/>
      <c r="K145" s="30">
        <f t="shared" si="9"/>
        <v>12.176470588235293</v>
      </c>
      <c r="L145" s="31">
        <f t="shared" si="10"/>
        <v>0.10526315789473684</v>
      </c>
      <c r="M145" s="30">
        <f t="shared" si="11"/>
        <v>6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43</v>
      </c>
      <c r="D148" s="8">
        <v>549</v>
      </c>
      <c r="E148" s="8">
        <v>5</v>
      </c>
      <c r="F148" s="8">
        <v>3</v>
      </c>
      <c r="G148" s="8">
        <v>1</v>
      </c>
      <c r="H148" s="8">
        <v>18</v>
      </c>
      <c r="I148" s="8">
        <v>0</v>
      </c>
      <c r="J148" s="8">
        <v>0</v>
      </c>
      <c r="K148" s="30">
        <f t="shared" si="9"/>
        <v>12.767441860465116</v>
      </c>
      <c r="L148" s="31">
        <f t="shared" si="10"/>
        <v>0.10416666666666667</v>
      </c>
      <c r="M148" s="30">
        <f t="shared" si="11"/>
        <v>6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644</v>
      </c>
      <c r="D150" s="11">
        <v>5104</v>
      </c>
      <c r="E150" s="11">
        <v>13</v>
      </c>
      <c r="F150" s="11"/>
      <c r="G150" s="11"/>
      <c r="H150" s="11"/>
      <c r="I150" s="11"/>
      <c r="J150" s="11"/>
      <c r="K150" s="30">
        <f t="shared" si="9"/>
        <v>7.9254658385093171</v>
      </c>
      <c r="L150" s="31">
        <f t="shared" si="10"/>
        <v>1.9786910197869101E-2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10</v>
      </c>
      <c r="G151" s="11"/>
      <c r="H151" s="11">
        <v>93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9.3000000000000007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62</v>
      </c>
      <c r="D152" s="11">
        <v>709</v>
      </c>
      <c r="E152" s="11">
        <v>16</v>
      </c>
      <c r="F152" s="11">
        <v>808</v>
      </c>
      <c r="G152" s="11">
        <v>110</v>
      </c>
      <c r="H152" s="11">
        <v>5728</v>
      </c>
      <c r="I152" s="11">
        <v>2</v>
      </c>
      <c r="J152" s="11">
        <v>1</v>
      </c>
      <c r="K152" s="30">
        <f t="shared" si="9"/>
        <v>11.435483870967742</v>
      </c>
      <c r="L152" s="31">
        <f t="shared" si="10"/>
        <v>0.20512820512820512</v>
      </c>
      <c r="M152" s="30">
        <f t="shared" si="11"/>
        <v>7.0891089108910892</v>
      </c>
      <c r="N152" s="31">
        <f t="shared" si="8"/>
        <v>2.4691358024691358E-3</v>
      </c>
      <c r="O152" s="31">
        <f t="shared" si="8"/>
        <v>9.0090090090090089E-3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51</v>
      </c>
      <c r="D155" s="11">
        <v>658</v>
      </c>
      <c r="E155" s="11">
        <v>10</v>
      </c>
      <c r="F155" s="11"/>
      <c r="G155" s="11"/>
      <c r="H155" s="11"/>
      <c r="I155" s="11"/>
      <c r="J155" s="11"/>
      <c r="K155" s="30">
        <f t="shared" si="9"/>
        <v>12.901960784313726</v>
      </c>
      <c r="L155" s="31">
        <f t="shared" si="10"/>
        <v>0.16393442622950818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411</v>
      </c>
      <c r="D157" s="11">
        <v>6386</v>
      </c>
      <c r="E157" s="11">
        <v>20</v>
      </c>
      <c r="F157" s="11"/>
      <c r="G157" s="11"/>
      <c r="H157" s="11"/>
      <c r="I157" s="11"/>
      <c r="J157" s="11"/>
      <c r="K157" s="30">
        <f t="shared" si="9"/>
        <v>15.53771289537713</v>
      </c>
      <c r="L157" s="31">
        <f t="shared" si="10"/>
        <v>4.6403712296983757E-2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1168</v>
      </c>
      <c r="D171" s="8">
        <v>12857</v>
      </c>
      <c r="E171" s="8">
        <v>59</v>
      </c>
      <c r="F171" s="8">
        <v>818</v>
      </c>
      <c r="G171" s="8">
        <v>110</v>
      </c>
      <c r="H171" s="8">
        <v>5821</v>
      </c>
      <c r="I171" s="8">
        <v>2</v>
      </c>
      <c r="J171" s="8">
        <v>1</v>
      </c>
      <c r="K171" s="30">
        <f t="shared" si="9"/>
        <v>11.007705479452055</v>
      </c>
      <c r="L171" s="31">
        <f t="shared" si="10"/>
        <v>4.8084759576202118E-2</v>
      </c>
      <c r="M171" s="30">
        <f t="shared" si="11"/>
        <v>7.1161369193154034</v>
      </c>
      <c r="N171" s="31">
        <f t="shared" si="12"/>
        <v>2.4390243902439024E-3</v>
      </c>
      <c r="O171" s="31">
        <f t="shared" si="12"/>
        <v>9.0090090090090089E-3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>
        <v>7</v>
      </c>
      <c r="F173" s="11"/>
      <c r="G173" s="11"/>
      <c r="H173" s="11"/>
      <c r="I173" s="11"/>
      <c r="J173" s="11"/>
      <c r="K173" s="30" t="e">
        <f t="shared" si="9"/>
        <v>#DIV/0!</v>
      </c>
      <c r="L173" s="31">
        <f t="shared" si="10"/>
        <v>1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7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>
        <f t="shared" si="10"/>
        <v>1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281</v>
      </c>
      <c r="D177" s="11">
        <v>1634</v>
      </c>
      <c r="E177" s="11">
        <v>7</v>
      </c>
      <c r="F177" s="11">
        <v>107</v>
      </c>
      <c r="G177" s="11">
        <v>28</v>
      </c>
      <c r="H177" s="11">
        <v>728</v>
      </c>
      <c r="I177" s="11"/>
      <c r="J177" s="11"/>
      <c r="K177" s="30">
        <f t="shared" si="9"/>
        <v>5.814946619217082</v>
      </c>
      <c r="L177" s="31">
        <f t="shared" si="10"/>
        <v>2.4305555555555556E-2</v>
      </c>
      <c r="M177" s="30">
        <f t="shared" si="11"/>
        <v>6.8037383177570092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281</v>
      </c>
      <c r="D180" s="8">
        <v>1634</v>
      </c>
      <c r="E180" s="8">
        <v>7</v>
      </c>
      <c r="F180" s="8">
        <v>107</v>
      </c>
      <c r="G180" s="8">
        <v>28</v>
      </c>
      <c r="H180" s="8">
        <v>728</v>
      </c>
      <c r="I180" s="8">
        <v>0</v>
      </c>
      <c r="J180" s="8">
        <v>0</v>
      </c>
      <c r="K180" s="30">
        <f t="shared" si="9"/>
        <v>5.814946619217082</v>
      </c>
      <c r="L180" s="31">
        <f t="shared" si="10"/>
        <v>2.4305555555555556E-2</v>
      </c>
      <c r="M180" s="30">
        <f t="shared" si="11"/>
        <v>6.8037383177570092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406</v>
      </c>
      <c r="D182" s="11">
        <v>3535</v>
      </c>
      <c r="E182" s="11">
        <v>9</v>
      </c>
      <c r="F182" s="11"/>
      <c r="G182" s="11"/>
      <c r="H182" s="11"/>
      <c r="I182" s="11"/>
      <c r="J182" s="11"/>
      <c r="K182" s="30">
        <f t="shared" si="9"/>
        <v>8.7068965517241388</v>
      </c>
      <c r="L182" s="31">
        <f t="shared" si="10"/>
        <v>2.1686746987951807E-2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24</v>
      </c>
      <c r="D183" s="11">
        <v>289</v>
      </c>
      <c r="E183" s="11">
        <v>4</v>
      </c>
      <c r="F183" s="11">
        <v>1</v>
      </c>
      <c r="G183" s="11"/>
      <c r="H183" s="11">
        <v>2</v>
      </c>
      <c r="I183" s="11"/>
      <c r="J183" s="11"/>
      <c r="K183" s="30">
        <f t="shared" si="9"/>
        <v>12.041666666666666</v>
      </c>
      <c r="L183" s="31">
        <f t="shared" si="10"/>
        <v>0.14285714285714285</v>
      </c>
      <c r="M183" s="30">
        <f t="shared" si="11"/>
        <v>2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430</v>
      </c>
      <c r="D187" s="8">
        <v>3824</v>
      </c>
      <c r="E187" s="8">
        <v>13</v>
      </c>
      <c r="F187" s="8">
        <v>1</v>
      </c>
      <c r="G187" s="8">
        <v>0</v>
      </c>
      <c r="H187" s="8">
        <v>2</v>
      </c>
      <c r="I187" s="8">
        <v>0</v>
      </c>
      <c r="J187" s="8">
        <v>0</v>
      </c>
      <c r="K187" s="30">
        <f t="shared" si="9"/>
        <v>8.8930232558139544</v>
      </c>
      <c r="L187" s="31">
        <f t="shared" si="10"/>
        <v>2.9345372460496615E-2</v>
      </c>
      <c r="M187" s="30">
        <f t="shared" si="11"/>
        <v>2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3777</v>
      </c>
      <c r="D188" s="8">
        <v>33738</v>
      </c>
      <c r="E188" s="8">
        <v>212</v>
      </c>
      <c r="F188" s="8">
        <v>2317</v>
      </c>
      <c r="G188" s="8">
        <v>308</v>
      </c>
      <c r="H188" s="8">
        <v>17778</v>
      </c>
      <c r="I188" s="8">
        <v>3</v>
      </c>
      <c r="J188" s="8">
        <v>1</v>
      </c>
      <c r="K188" s="30">
        <f t="shared" si="9"/>
        <v>8.9324861000794282</v>
      </c>
      <c r="L188" s="31">
        <f t="shared" si="10"/>
        <v>5.314615191777388E-2</v>
      </c>
      <c r="M188" s="30">
        <f t="shared" si="11"/>
        <v>7.6728528269313765</v>
      </c>
      <c r="N188" s="31">
        <f t="shared" si="12"/>
        <v>1.2931034482758621E-3</v>
      </c>
      <c r="O188" s="31">
        <f t="shared" si="12"/>
        <v>3.2362459546925568E-3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3</v>
      </c>
      <c r="D191" s="11">
        <v>41</v>
      </c>
      <c r="E191" s="11"/>
      <c r="F191" s="11">
        <v>10</v>
      </c>
      <c r="G191" s="11"/>
      <c r="H191" s="11">
        <v>84</v>
      </c>
      <c r="I191" s="11"/>
      <c r="J191" s="11"/>
      <c r="K191" s="30">
        <f t="shared" si="9"/>
        <v>13.666666666666666</v>
      </c>
      <c r="L191" s="31">
        <f t="shared" si="10"/>
        <v>0</v>
      </c>
      <c r="M191" s="30">
        <f t="shared" si="11"/>
        <v>8.4</v>
      </c>
      <c r="N191" s="31">
        <f t="shared" si="12"/>
        <v>0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60</v>
      </c>
      <c r="D192" s="11">
        <v>281</v>
      </c>
      <c r="E192" s="11">
        <v>1</v>
      </c>
      <c r="F192" s="11"/>
      <c r="G192" s="11"/>
      <c r="H192" s="11"/>
      <c r="I192" s="11"/>
      <c r="J192" s="11"/>
      <c r="K192" s="30">
        <f t="shared" si="9"/>
        <v>4.6833333333333336</v>
      </c>
      <c r="L192" s="31">
        <f t="shared" si="10"/>
        <v>1.6393442622950821E-2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9</v>
      </c>
      <c r="D193" s="11">
        <v>96</v>
      </c>
      <c r="E193" s="11"/>
      <c r="F193" s="11"/>
      <c r="G193" s="11"/>
      <c r="H193" s="11"/>
      <c r="I193" s="11"/>
      <c r="J193" s="11"/>
      <c r="K193" s="30">
        <f t="shared" si="9"/>
        <v>10.666666666666666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72</v>
      </c>
      <c r="D196" s="8">
        <v>418</v>
      </c>
      <c r="E196" s="8">
        <v>1</v>
      </c>
      <c r="F196" s="8">
        <v>10</v>
      </c>
      <c r="G196" s="8">
        <v>0</v>
      </c>
      <c r="H196" s="8">
        <v>84</v>
      </c>
      <c r="I196" s="8">
        <v>0</v>
      </c>
      <c r="J196" s="8">
        <v>0</v>
      </c>
      <c r="K196" s="30">
        <f t="shared" si="9"/>
        <v>5.8055555555555554</v>
      </c>
      <c r="L196" s="31">
        <f t="shared" si="10"/>
        <v>1.3698630136986301E-2</v>
      </c>
      <c r="M196" s="30">
        <f t="shared" si="11"/>
        <v>8.4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79</v>
      </c>
      <c r="D198" s="11">
        <v>1157</v>
      </c>
      <c r="E198" s="11"/>
      <c r="F198" s="11">
        <v>8</v>
      </c>
      <c r="G198" s="11">
        <v>1</v>
      </c>
      <c r="H198" s="11">
        <v>70</v>
      </c>
      <c r="I198" s="11"/>
      <c r="J198" s="11"/>
      <c r="K198" s="30">
        <f t="shared" si="9"/>
        <v>14.645569620253164</v>
      </c>
      <c r="L198" s="31">
        <f t="shared" si="10"/>
        <v>0</v>
      </c>
      <c r="M198" s="30">
        <f t="shared" si="11"/>
        <v>8.75</v>
      </c>
      <c r="N198" s="31">
        <f t="shared" si="12"/>
        <v>0</v>
      </c>
      <c r="O198" s="31">
        <f t="shared" si="12"/>
        <v>0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79</v>
      </c>
      <c r="D200" s="8">
        <v>1157</v>
      </c>
      <c r="E200" s="8">
        <v>0</v>
      </c>
      <c r="F200" s="8">
        <v>8</v>
      </c>
      <c r="G200" s="8">
        <v>1</v>
      </c>
      <c r="H200" s="8">
        <v>70</v>
      </c>
      <c r="I200" s="8">
        <v>0</v>
      </c>
      <c r="J200" s="8">
        <v>0</v>
      </c>
      <c r="K200" s="30">
        <f t="shared" si="9"/>
        <v>14.645569620253164</v>
      </c>
      <c r="L200" s="31">
        <f t="shared" si="10"/>
        <v>0</v>
      </c>
      <c r="M200" s="30">
        <f t="shared" si="11"/>
        <v>8.75</v>
      </c>
      <c r="N200" s="31">
        <f t="shared" si="12"/>
        <v>0</v>
      </c>
      <c r="O200" s="31">
        <f t="shared" si="12"/>
        <v>0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10</v>
      </c>
      <c r="D202" s="11">
        <v>132</v>
      </c>
      <c r="E202" s="11"/>
      <c r="F202" s="11"/>
      <c r="G202" s="11"/>
      <c r="H202" s="11"/>
      <c r="I202" s="11"/>
      <c r="J202" s="11"/>
      <c r="K202" s="30">
        <f t="shared" si="9"/>
        <v>13.2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357</v>
      </c>
      <c r="D203" s="11">
        <v>4136</v>
      </c>
      <c r="E203" s="11">
        <v>26</v>
      </c>
      <c r="F203" s="11">
        <v>57</v>
      </c>
      <c r="G203" s="11">
        <v>11</v>
      </c>
      <c r="H203" s="11">
        <v>498</v>
      </c>
      <c r="I203" s="11"/>
      <c r="J203" s="11"/>
      <c r="K203" s="30">
        <f t="shared" si="9"/>
        <v>11.585434173669467</v>
      </c>
      <c r="L203" s="31">
        <f t="shared" si="10"/>
        <v>6.7885117493472591E-2</v>
      </c>
      <c r="M203" s="30">
        <f t="shared" si="11"/>
        <v>8.7368421052631575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367</v>
      </c>
      <c r="D206" s="8">
        <v>4268</v>
      </c>
      <c r="E206" s="8">
        <v>26</v>
      </c>
      <c r="F206" s="8">
        <v>57</v>
      </c>
      <c r="G206" s="8">
        <v>11</v>
      </c>
      <c r="H206" s="8">
        <v>498</v>
      </c>
      <c r="I206" s="8">
        <v>0</v>
      </c>
      <c r="J206" s="8">
        <v>0</v>
      </c>
      <c r="K206" s="30">
        <f t="shared" si="13"/>
        <v>11.629427792915532</v>
      </c>
      <c r="L206" s="31">
        <f t="shared" si="14"/>
        <v>6.6157760814249358E-2</v>
      </c>
      <c r="M206" s="30">
        <f t="shared" si="15"/>
        <v>8.7368421052631575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16</v>
      </c>
      <c r="D208" s="11">
        <v>242</v>
      </c>
      <c r="E208" s="11">
        <v>1</v>
      </c>
      <c r="F208" s="11">
        <v>5</v>
      </c>
      <c r="G208" s="11">
        <v>1</v>
      </c>
      <c r="H208" s="11">
        <v>62</v>
      </c>
      <c r="I208" s="11"/>
      <c r="J208" s="11"/>
      <c r="K208" s="30">
        <f t="shared" si="13"/>
        <v>15.125</v>
      </c>
      <c r="L208" s="31">
        <f t="shared" si="14"/>
        <v>5.8823529411764705E-2</v>
      </c>
      <c r="M208" s="30">
        <f t="shared" si="15"/>
        <v>12.4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16</v>
      </c>
      <c r="D210" s="8">
        <v>242</v>
      </c>
      <c r="E210" s="8">
        <v>1</v>
      </c>
      <c r="F210" s="8">
        <v>5</v>
      </c>
      <c r="G210" s="8">
        <v>1</v>
      </c>
      <c r="H210" s="8">
        <v>62</v>
      </c>
      <c r="I210" s="8">
        <v>0</v>
      </c>
      <c r="J210" s="8">
        <v>0</v>
      </c>
      <c r="K210" s="30">
        <f t="shared" si="13"/>
        <v>15.125</v>
      </c>
      <c r="L210" s="31">
        <f t="shared" si="14"/>
        <v>5.8823529411764705E-2</v>
      </c>
      <c r="M210" s="30">
        <f t="shared" si="15"/>
        <v>12.4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131</v>
      </c>
      <c r="D221" s="11">
        <v>1029</v>
      </c>
      <c r="E221" s="11">
        <v>10</v>
      </c>
      <c r="F221" s="11">
        <v>38</v>
      </c>
      <c r="G221" s="11">
        <v>3</v>
      </c>
      <c r="H221" s="11">
        <v>320</v>
      </c>
      <c r="I221" s="11"/>
      <c r="J221" s="11"/>
      <c r="K221" s="30">
        <f t="shared" si="13"/>
        <v>7.8549618320610683</v>
      </c>
      <c r="L221" s="31">
        <f t="shared" si="14"/>
        <v>7.0921985815602842E-2</v>
      </c>
      <c r="M221" s="30">
        <f t="shared" si="15"/>
        <v>8.4210526315789469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2</v>
      </c>
      <c r="D222" s="11">
        <v>18</v>
      </c>
      <c r="E222" s="11"/>
      <c r="F222" s="11"/>
      <c r="G222" s="11"/>
      <c r="H222" s="11"/>
      <c r="I222" s="11"/>
      <c r="J222" s="11"/>
      <c r="K222" s="30">
        <f t="shared" si="13"/>
        <v>9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133</v>
      </c>
      <c r="D225" s="8">
        <v>1047</v>
      </c>
      <c r="E225" s="8">
        <v>10</v>
      </c>
      <c r="F225" s="8">
        <v>38</v>
      </c>
      <c r="G225" s="8">
        <v>3</v>
      </c>
      <c r="H225" s="8">
        <v>320</v>
      </c>
      <c r="I225" s="8">
        <v>0</v>
      </c>
      <c r="J225" s="8">
        <v>0</v>
      </c>
      <c r="K225" s="30">
        <f t="shared" si="13"/>
        <v>7.8721804511278197</v>
      </c>
      <c r="L225" s="31">
        <f t="shared" si="14"/>
        <v>6.9930069930069935E-2</v>
      </c>
      <c r="M225" s="30">
        <f t="shared" si="15"/>
        <v>8.4210526315789469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51</v>
      </c>
      <c r="D231" s="11">
        <v>520</v>
      </c>
      <c r="E231" s="11">
        <v>1</v>
      </c>
      <c r="F231" s="11">
        <v>95</v>
      </c>
      <c r="G231" s="11"/>
      <c r="H231" s="11">
        <v>857</v>
      </c>
      <c r="I231" s="11"/>
      <c r="J231" s="11"/>
      <c r="K231" s="30">
        <f t="shared" si="13"/>
        <v>10.196078431372548</v>
      </c>
      <c r="L231" s="31">
        <f t="shared" si="14"/>
        <v>1.9230769230769232E-2</v>
      </c>
      <c r="M231" s="30">
        <f t="shared" si="15"/>
        <v>9.0210526315789465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51</v>
      </c>
      <c r="D233" s="8">
        <v>520</v>
      </c>
      <c r="E233" s="8">
        <v>1</v>
      </c>
      <c r="F233" s="8">
        <v>95</v>
      </c>
      <c r="G233" s="8">
        <v>0</v>
      </c>
      <c r="H233" s="8">
        <v>857</v>
      </c>
      <c r="I233" s="8">
        <v>0</v>
      </c>
      <c r="J233" s="8">
        <v>0</v>
      </c>
      <c r="K233" s="30">
        <f t="shared" si="13"/>
        <v>10.196078431372548</v>
      </c>
      <c r="L233" s="31">
        <f t="shared" si="14"/>
        <v>1.9230769230769232E-2</v>
      </c>
      <c r="M233" s="30">
        <f t="shared" si="15"/>
        <v>9.0210526315789465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70</v>
      </c>
      <c r="D235" s="11">
        <v>752</v>
      </c>
      <c r="E235" s="11">
        <v>2</v>
      </c>
      <c r="F235" s="11"/>
      <c r="G235" s="11"/>
      <c r="H235" s="11"/>
      <c r="I235" s="11"/>
      <c r="J235" s="11"/>
      <c r="K235" s="30">
        <f t="shared" si="13"/>
        <v>10.742857142857142</v>
      </c>
      <c r="L235" s="31">
        <f t="shared" si="14"/>
        <v>2.7777777777777776E-2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70</v>
      </c>
      <c r="D237" s="8">
        <v>752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10.742857142857142</v>
      </c>
      <c r="L237" s="31">
        <f t="shared" si="14"/>
        <v>2.7777777777777776E-2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788</v>
      </c>
      <c r="D242" s="8">
        <v>8404</v>
      </c>
      <c r="E242" s="8">
        <v>41</v>
      </c>
      <c r="F242" s="8">
        <v>213</v>
      </c>
      <c r="G242" s="8">
        <v>16</v>
      </c>
      <c r="H242" s="8">
        <v>1891</v>
      </c>
      <c r="I242" s="8">
        <v>0</v>
      </c>
      <c r="J242" s="8">
        <v>0</v>
      </c>
      <c r="K242" s="30">
        <f t="shared" si="13"/>
        <v>10.664974619289341</v>
      </c>
      <c r="L242" s="31">
        <f t="shared" si="14"/>
        <v>4.9457177322074788E-2</v>
      </c>
      <c r="M242" s="30">
        <f t="shared" si="15"/>
        <v>8.8779342723004699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5</v>
      </c>
      <c r="D263" s="11">
        <v>61</v>
      </c>
      <c r="E263" s="11">
        <v>1</v>
      </c>
      <c r="F263" s="11"/>
      <c r="G263" s="11"/>
      <c r="H263" s="11"/>
      <c r="I263" s="11"/>
      <c r="J263" s="11"/>
      <c r="K263" s="30">
        <f t="shared" si="13"/>
        <v>12.2</v>
      </c>
      <c r="L263" s="31">
        <f t="shared" si="14"/>
        <v>0.16666666666666666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5</v>
      </c>
      <c r="D265" s="8">
        <v>61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12.2</v>
      </c>
      <c r="L265" s="31">
        <f t="shared" si="14"/>
        <v>0.16666666666666666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5</v>
      </c>
      <c r="D269" s="8">
        <v>61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12.2</v>
      </c>
      <c r="L269" s="31">
        <f t="shared" si="18"/>
        <v>0.16666666666666666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6636</v>
      </c>
      <c r="D270" s="8">
        <v>120729</v>
      </c>
      <c r="E270" s="8">
        <v>406</v>
      </c>
      <c r="F270" s="8">
        <v>2956</v>
      </c>
      <c r="G270" s="8">
        <v>374</v>
      </c>
      <c r="H270" s="8">
        <v>23218</v>
      </c>
      <c r="I270" s="8">
        <v>4</v>
      </c>
      <c r="J270" s="8">
        <v>1</v>
      </c>
      <c r="K270" s="30">
        <f t="shared" si="17"/>
        <v>18.193037974683545</v>
      </c>
      <c r="L270" s="31">
        <f t="shared" si="18"/>
        <v>5.7654075546719682E-2</v>
      </c>
      <c r="M270" s="30">
        <f t="shared" si="19"/>
        <v>7.8545331529093367</v>
      </c>
      <c r="N270" s="31">
        <f t="shared" si="16"/>
        <v>1.3513513513513514E-3</v>
      </c>
      <c r="O270" s="31">
        <f t="shared" si="16"/>
        <v>2.6666666666666666E-3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9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16:34:31&amp;R&amp;8&amp;P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424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425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426</v>
      </c>
      <c r="B12" s="7" t="s">
        <v>427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627</v>
      </c>
      <c r="D16" s="11">
        <v>8249</v>
      </c>
      <c r="E16" s="11">
        <v>201</v>
      </c>
      <c r="F16" s="11"/>
      <c r="G16" s="11"/>
      <c r="H16" s="11"/>
      <c r="I16" s="11"/>
      <c r="J16" s="11"/>
      <c r="K16" s="30">
        <f t="shared" si="0"/>
        <v>13.156299840510366</v>
      </c>
      <c r="L16" s="31">
        <f t="shared" si="1"/>
        <v>0.24275362318840579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33</v>
      </c>
      <c r="D18" s="11">
        <v>566</v>
      </c>
      <c r="E18" s="11">
        <v>12</v>
      </c>
      <c r="F18" s="11"/>
      <c r="G18" s="11"/>
      <c r="H18" s="11"/>
      <c r="I18" s="11"/>
      <c r="J18" s="11"/>
      <c r="K18" s="30">
        <f t="shared" si="0"/>
        <v>17.151515151515152</v>
      </c>
      <c r="L18" s="31">
        <f t="shared" si="1"/>
        <v>0.26666666666666666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254</v>
      </c>
      <c r="D20" s="11">
        <v>5435</v>
      </c>
      <c r="E20" s="11"/>
      <c r="F20" s="11"/>
      <c r="G20" s="11"/>
      <c r="H20" s="11"/>
      <c r="I20" s="11"/>
      <c r="J20" s="11"/>
      <c r="K20" s="30">
        <f t="shared" si="0"/>
        <v>21.397637795275589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2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914</v>
      </c>
      <c r="D36" s="8">
        <v>14250</v>
      </c>
      <c r="E36" s="8">
        <v>215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15.590809628008753</v>
      </c>
      <c r="L36" s="31">
        <f t="shared" si="1"/>
        <v>0.19043401240035429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9</v>
      </c>
      <c r="D38" s="11">
        <v>46</v>
      </c>
      <c r="E38" s="11"/>
      <c r="F38" s="11"/>
      <c r="G38" s="11"/>
      <c r="H38" s="11"/>
      <c r="I38" s="11"/>
      <c r="J38" s="11"/>
      <c r="K38" s="30">
        <f t="shared" si="0"/>
        <v>5.1111111111111107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9</v>
      </c>
      <c r="D40" s="8">
        <v>46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5.1111111111111107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6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7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923</v>
      </c>
      <c r="D80" s="8">
        <v>14296</v>
      </c>
      <c r="E80" s="8">
        <v>222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15.488624052004333</v>
      </c>
      <c r="L80" s="31">
        <f t="shared" si="5"/>
        <v>0.19388646288209607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116</v>
      </c>
      <c r="D83" s="11">
        <v>1668</v>
      </c>
      <c r="E83" s="11">
        <v>41</v>
      </c>
      <c r="F83" s="11"/>
      <c r="G83" s="11"/>
      <c r="H83" s="11"/>
      <c r="I83" s="11"/>
      <c r="J83" s="11"/>
      <c r="K83" s="30">
        <f t="shared" si="4"/>
        <v>14.379310344827585</v>
      </c>
      <c r="L83" s="31">
        <f t="shared" si="5"/>
        <v>0.26114649681528662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116</v>
      </c>
      <c r="D86" s="8">
        <v>1668</v>
      </c>
      <c r="E86" s="8">
        <v>41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14.379310344827585</v>
      </c>
      <c r="L86" s="31">
        <f t="shared" si="5"/>
        <v>0.26114649681528662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398</v>
      </c>
      <c r="D88" s="11">
        <v>3992</v>
      </c>
      <c r="E88" s="11">
        <v>83</v>
      </c>
      <c r="F88" s="11">
        <v>1</v>
      </c>
      <c r="G88" s="11"/>
      <c r="H88" s="11">
        <v>10</v>
      </c>
      <c r="I88" s="11"/>
      <c r="J88" s="11"/>
      <c r="K88" s="30">
        <f t="shared" si="4"/>
        <v>10.030150753768844</v>
      </c>
      <c r="L88" s="31">
        <f t="shared" si="5"/>
        <v>0.17255717255717257</v>
      </c>
      <c r="M88" s="30">
        <f t="shared" si="6"/>
        <v>10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398</v>
      </c>
      <c r="D91" s="8">
        <v>3992</v>
      </c>
      <c r="E91" s="8">
        <v>83</v>
      </c>
      <c r="F91" s="8">
        <v>1</v>
      </c>
      <c r="G91" s="8">
        <v>0</v>
      </c>
      <c r="H91" s="8">
        <v>10</v>
      </c>
      <c r="I91" s="8">
        <v>0</v>
      </c>
      <c r="J91" s="8">
        <v>0</v>
      </c>
      <c r="K91" s="30">
        <f t="shared" si="4"/>
        <v>10.030150753768844</v>
      </c>
      <c r="L91" s="31">
        <f t="shared" si="5"/>
        <v>0.17255717255717257</v>
      </c>
      <c r="M91" s="30">
        <f t="shared" si="6"/>
        <v>10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15</v>
      </c>
      <c r="D93" s="11">
        <v>211</v>
      </c>
      <c r="E93" s="11">
        <v>4</v>
      </c>
      <c r="F93" s="11"/>
      <c r="G93" s="11"/>
      <c r="H93" s="11"/>
      <c r="I93" s="11"/>
      <c r="J93" s="11"/>
      <c r="K93" s="30">
        <f t="shared" si="4"/>
        <v>14.066666666666666</v>
      </c>
      <c r="L93" s="31">
        <f t="shared" si="5"/>
        <v>0.21052631578947367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15</v>
      </c>
      <c r="D95" s="8">
        <v>211</v>
      </c>
      <c r="E95" s="8">
        <v>4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14.066666666666666</v>
      </c>
      <c r="L95" s="31">
        <f t="shared" si="5"/>
        <v>0.21052631578947367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416</v>
      </c>
      <c r="D101" s="11">
        <v>6458</v>
      </c>
      <c r="E101" s="11">
        <v>67</v>
      </c>
      <c r="F101" s="11"/>
      <c r="G101" s="11"/>
      <c r="H101" s="11"/>
      <c r="I101" s="11"/>
      <c r="J101" s="11"/>
      <c r="K101" s="30">
        <f t="shared" si="4"/>
        <v>15.524038461538462</v>
      </c>
      <c r="L101" s="31">
        <f t="shared" si="5"/>
        <v>0.13871635610766045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416</v>
      </c>
      <c r="D104" s="8">
        <v>6458</v>
      </c>
      <c r="E104" s="8">
        <v>67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15.524038461538462</v>
      </c>
      <c r="L104" s="31">
        <f t="shared" si="5"/>
        <v>0.13871635610766045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289</v>
      </c>
      <c r="D106" s="11">
        <v>3054</v>
      </c>
      <c r="E106" s="11">
        <v>36</v>
      </c>
      <c r="F106" s="11"/>
      <c r="G106" s="11"/>
      <c r="H106" s="11"/>
      <c r="I106" s="11"/>
      <c r="J106" s="11"/>
      <c r="K106" s="30">
        <f t="shared" si="4"/>
        <v>10.567474048442907</v>
      </c>
      <c r="L106" s="31">
        <f t="shared" si="5"/>
        <v>0.11076923076923077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289</v>
      </c>
      <c r="D108" s="8">
        <v>3054</v>
      </c>
      <c r="E108" s="8">
        <v>36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10.567474048442907</v>
      </c>
      <c r="L108" s="31">
        <f t="shared" si="5"/>
        <v>0.11076923076923077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460</v>
      </c>
      <c r="D110" s="11">
        <v>4248</v>
      </c>
      <c r="E110" s="11">
        <v>80</v>
      </c>
      <c r="F110" s="11"/>
      <c r="G110" s="11"/>
      <c r="H110" s="11"/>
      <c r="I110" s="11"/>
      <c r="J110" s="11"/>
      <c r="K110" s="30">
        <f t="shared" si="4"/>
        <v>9.234782608695653</v>
      </c>
      <c r="L110" s="31">
        <f t="shared" si="5"/>
        <v>0.14814814814814814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460</v>
      </c>
      <c r="D113" s="8">
        <v>4248</v>
      </c>
      <c r="E113" s="8">
        <v>80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9.234782608695653</v>
      </c>
      <c r="L113" s="31">
        <f t="shared" si="5"/>
        <v>0.14814814814814814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224</v>
      </c>
      <c r="D115" s="11">
        <v>2471</v>
      </c>
      <c r="E115" s="11">
        <v>29</v>
      </c>
      <c r="F115" s="11"/>
      <c r="G115" s="11"/>
      <c r="H115" s="11"/>
      <c r="I115" s="11"/>
      <c r="J115" s="11"/>
      <c r="K115" s="30">
        <f t="shared" si="4"/>
        <v>11.03125</v>
      </c>
      <c r="L115" s="31">
        <f t="shared" si="5"/>
        <v>0.11462450592885376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100</v>
      </c>
      <c r="D117" s="11">
        <v>3379</v>
      </c>
      <c r="E117" s="11">
        <v>20</v>
      </c>
      <c r="F117" s="11"/>
      <c r="G117" s="11"/>
      <c r="H117" s="11"/>
      <c r="I117" s="11"/>
      <c r="J117" s="11"/>
      <c r="K117" s="30">
        <f t="shared" si="4"/>
        <v>33.79</v>
      </c>
      <c r="L117" s="31">
        <f t="shared" si="5"/>
        <v>0.16666666666666666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324</v>
      </c>
      <c r="D120" s="8">
        <v>5850</v>
      </c>
      <c r="E120" s="8">
        <v>49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18.055555555555557</v>
      </c>
      <c r="L120" s="31">
        <f t="shared" si="5"/>
        <v>0.13136729222520108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386</v>
      </c>
      <c r="D122" s="11">
        <v>3733</v>
      </c>
      <c r="E122" s="11">
        <v>65</v>
      </c>
      <c r="F122" s="11"/>
      <c r="G122" s="11"/>
      <c r="H122" s="11"/>
      <c r="I122" s="11"/>
      <c r="J122" s="11"/>
      <c r="K122" s="30">
        <f t="shared" si="4"/>
        <v>9.6709844559585498</v>
      </c>
      <c r="L122" s="31">
        <f t="shared" si="5"/>
        <v>0.14412416851441243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386</v>
      </c>
      <c r="D125" s="8">
        <v>3733</v>
      </c>
      <c r="E125" s="8">
        <v>65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9.6709844559585498</v>
      </c>
      <c r="L125" s="31">
        <f t="shared" si="5"/>
        <v>0.14412416851441243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7</v>
      </c>
      <c r="D127" s="11">
        <v>40</v>
      </c>
      <c r="E127" s="11">
        <v>3</v>
      </c>
      <c r="F127" s="11"/>
      <c r="G127" s="11"/>
      <c r="H127" s="11"/>
      <c r="I127" s="11"/>
      <c r="J127" s="11"/>
      <c r="K127" s="30">
        <f t="shared" si="4"/>
        <v>5.7142857142857144</v>
      </c>
      <c r="L127" s="31">
        <f t="shared" si="5"/>
        <v>0.3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453</v>
      </c>
      <c r="D128" s="11">
        <v>5154</v>
      </c>
      <c r="E128" s="11">
        <v>87</v>
      </c>
      <c r="F128" s="11"/>
      <c r="G128" s="11"/>
      <c r="H128" s="11"/>
      <c r="I128" s="11"/>
      <c r="J128" s="11"/>
      <c r="K128" s="30">
        <f t="shared" si="4"/>
        <v>11.377483443708609</v>
      </c>
      <c r="L128" s="31">
        <f t="shared" si="5"/>
        <v>0.16111111111111112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643</v>
      </c>
      <c r="D129" s="11">
        <v>7594</v>
      </c>
      <c r="E129" s="11">
        <v>99</v>
      </c>
      <c r="F129" s="11"/>
      <c r="G129" s="11"/>
      <c r="H129" s="11"/>
      <c r="I129" s="11"/>
      <c r="J129" s="11"/>
      <c r="K129" s="30">
        <f t="shared" si="4"/>
        <v>11.810264385692069</v>
      </c>
      <c r="L129" s="31">
        <f t="shared" si="5"/>
        <v>0.13342318059299191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1103</v>
      </c>
      <c r="D137" s="8">
        <v>12788</v>
      </c>
      <c r="E137" s="8">
        <v>189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11.593834995466908</v>
      </c>
      <c r="L137" s="31">
        <f t="shared" si="5"/>
        <v>0.14628482972136223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415</v>
      </c>
      <c r="D139" s="11">
        <v>4573</v>
      </c>
      <c r="E139" s="11">
        <v>34</v>
      </c>
      <c r="F139" s="11"/>
      <c r="G139" s="11"/>
      <c r="H139" s="11"/>
      <c r="I139" s="11"/>
      <c r="J139" s="11"/>
      <c r="K139" s="30">
        <f t="shared" si="4"/>
        <v>11.019277108433736</v>
      </c>
      <c r="L139" s="31">
        <f t="shared" si="5"/>
        <v>7.5723830734966593E-2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415</v>
      </c>
      <c r="D141" s="8">
        <v>4573</v>
      </c>
      <c r="E141" s="8">
        <v>34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11.019277108433736</v>
      </c>
      <c r="L141" s="31">
        <f t="shared" si="10"/>
        <v>7.5723830734966593E-2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51</v>
      </c>
      <c r="D143" s="11">
        <v>667</v>
      </c>
      <c r="E143" s="11"/>
      <c r="F143" s="11"/>
      <c r="G143" s="11"/>
      <c r="H143" s="11"/>
      <c r="I143" s="11"/>
      <c r="J143" s="11"/>
      <c r="K143" s="30">
        <f t="shared" si="9"/>
        <v>13.078431372549019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44</v>
      </c>
      <c r="D144" s="11">
        <v>346</v>
      </c>
      <c r="E144" s="11">
        <v>1</v>
      </c>
      <c r="F144" s="11"/>
      <c r="G144" s="11"/>
      <c r="H144" s="11"/>
      <c r="I144" s="11"/>
      <c r="J144" s="11"/>
      <c r="K144" s="30">
        <f t="shared" si="9"/>
        <v>7.8636363636363633</v>
      </c>
      <c r="L144" s="31">
        <f t="shared" si="10"/>
        <v>2.2222222222222223E-2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355</v>
      </c>
      <c r="D145" s="11">
        <v>3899</v>
      </c>
      <c r="E145" s="11">
        <v>49</v>
      </c>
      <c r="F145" s="11"/>
      <c r="G145" s="11"/>
      <c r="H145" s="11"/>
      <c r="I145" s="11"/>
      <c r="J145" s="11"/>
      <c r="K145" s="30">
        <f t="shared" si="9"/>
        <v>10.983098591549295</v>
      </c>
      <c r="L145" s="31">
        <f t="shared" si="10"/>
        <v>0.12128712871287128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450</v>
      </c>
      <c r="D148" s="8">
        <v>4912</v>
      </c>
      <c r="E148" s="8">
        <v>50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10.915555555555555</v>
      </c>
      <c r="L148" s="31">
        <f t="shared" si="10"/>
        <v>0.1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599</v>
      </c>
      <c r="D150" s="11">
        <v>5810</v>
      </c>
      <c r="E150" s="11">
        <v>85</v>
      </c>
      <c r="F150" s="11"/>
      <c r="G150" s="11"/>
      <c r="H150" s="11"/>
      <c r="I150" s="11"/>
      <c r="J150" s="11"/>
      <c r="K150" s="30">
        <f t="shared" si="9"/>
        <v>9.6994991652754585</v>
      </c>
      <c r="L150" s="31">
        <f t="shared" si="10"/>
        <v>0.12426900584795321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794</v>
      </c>
      <c r="D152" s="11">
        <v>7886</v>
      </c>
      <c r="E152" s="11">
        <v>105</v>
      </c>
      <c r="F152" s="11"/>
      <c r="G152" s="11"/>
      <c r="H152" s="11"/>
      <c r="I152" s="11"/>
      <c r="J152" s="11"/>
      <c r="K152" s="30">
        <f t="shared" si="9"/>
        <v>9.9319899244332497</v>
      </c>
      <c r="L152" s="31">
        <f t="shared" si="10"/>
        <v>0.1167964404894327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186</v>
      </c>
      <c r="D155" s="11">
        <v>2960</v>
      </c>
      <c r="E155" s="11">
        <v>22</v>
      </c>
      <c r="F155" s="11"/>
      <c r="G155" s="11"/>
      <c r="H155" s="11"/>
      <c r="I155" s="11"/>
      <c r="J155" s="11"/>
      <c r="K155" s="30">
        <f t="shared" si="9"/>
        <v>15.913978494623656</v>
      </c>
      <c r="L155" s="31">
        <f t="shared" si="10"/>
        <v>0.10576923076923077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>
        <v>3</v>
      </c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0.75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1580</v>
      </c>
      <c r="D171" s="8">
        <v>16658</v>
      </c>
      <c r="E171" s="8">
        <v>215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10.543037974683545</v>
      </c>
      <c r="L171" s="31">
        <f t="shared" si="10"/>
        <v>0.11977715877437325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203</v>
      </c>
      <c r="D173" s="11">
        <v>2792</v>
      </c>
      <c r="E173" s="11">
        <v>10</v>
      </c>
      <c r="F173" s="11"/>
      <c r="G173" s="11"/>
      <c r="H173" s="11"/>
      <c r="I173" s="11"/>
      <c r="J173" s="11"/>
      <c r="K173" s="30">
        <f t="shared" si="9"/>
        <v>13.753694581280788</v>
      </c>
      <c r="L173" s="31">
        <f t="shared" si="10"/>
        <v>4.6948356807511735E-2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203</v>
      </c>
      <c r="D175" s="8">
        <v>2792</v>
      </c>
      <c r="E175" s="8">
        <v>10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13.753694581280788</v>
      </c>
      <c r="L175" s="31">
        <f t="shared" si="10"/>
        <v>4.6948356807511735E-2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188</v>
      </c>
      <c r="D177" s="11">
        <v>1804</v>
      </c>
      <c r="E177" s="11">
        <v>57</v>
      </c>
      <c r="F177" s="11"/>
      <c r="G177" s="11"/>
      <c r="H177" s="11"/>
      <c r="I177" s="11"/>
      <c r="J177" s="11"/>
      <c r="K177" s="30">
        <f t="shared" si="9"/>
        <v>9.5957446808510642</v>
      </c>
      <c r="L177" s="31">
        <f t="shared" si="10"/>
        <v>0.23265306122448978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188</v>
      </c>
      <c r="D180" s="8">
        <v>1804</v>
      </c>
      <c r="E180" s="8">
        <v>57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9.5957446808510642</v>
      </c>
      <c r="L180" s="31">
        <f t="shared" si="10"/>
        <v>0.23265306122448978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247</v>
      </c>
      <c r="D182" s="11">
        <v>2484</v>
      </c>
      <c r="E182" s="11">
        <v>117</v>
      </c>
      <c r="F182" s="11"/>
      <c r="G182" s="11"/>
      <c r="H182" s="11"/>
      <c r="I182" s="11"/>
      <c r="J182" s="11"/>
      <c r="K182" s="30">
        <f t="shared" si="9"/>
        <v>10.056680161943319</v>
      </c>
      <c r="L182" s="31">
        <f t="shared" si="10"/>
        <v>0.32142857142857145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295</v>
      </c>
      <c r="D183" s="11">
        <v>3268</v>
      </c>
      <c r="E183" s="11">
        <v>30</v>
      </c>
      <c r="F183" s="11"/>
      <c r="G183" s="11"/>
      <c r="H183" s="11"/>
      <c r="I183" s="11"/>
      <c r="J183" s="11"/>
      <c r="K183" s="30">
        <f t="shared" si="9"/>
        <v>11.077966101694916</v>
      </c>
      <c r="L183" s="31">
        <f t="shared" si="10"/>
        <v>9.2307692307692313E-2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542</v>
      </c>
      <c r="D187" s="8">
        <v>5752</v>
      </c>
      <c r="E187" s="8">
        <v>147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10.612546125461254</v>
      </c>
      <c r="L187" s="31">
        <f t="shared" si="10"/>
        <v>0.21335268505079827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6885</v>
      </c>
      <c r="D188" s="8">
        <v>78493</v>
      </c>
      <c r="E188" s="8">
        <v>1127</v>
      </c>
      <c r="F188" s="8">
        <v>1</v>
      </c>
      <c r="G188" s="8">
        <v>0</v>
      </c>
      <c r="H188" s="8">
        <v>10</v>
      </c>
      <c r="I188" s="8">
        <v>0</v>
      </c>
      <c r="J188" s="8">
        <v>0</v>
      </c>
      <c r="K188" s="30">
        <f t="shared" si="9"/>
        <v>11.400580973129992</v>
      </c>
      <c r="L188" s="31">
        <f t="shared" si="10"/>
        <v>0.140664003994009</v>
      </c>
      <c r="M188" s="30">
        <f t="shared" si="11"/>
        <v>10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75</v>
      </c>
      <c r="D191" s="11">
        <v>962</v>
      </c>
      <c r="E191" s="11">
        <v>1</v>
      </c>
      <c r="F191" s="11"/>
      <c r="G191" s="11"/>
      <c r="H191" s="11"/>
      <c r="I191" s="11"/>
      <c r="J191" s="11"/>
      <c r="K191" s="30">
        <f t="shared" si="9"/>
        <v>12.826666666666666</v>
      </c>
      <c r="L191" s="31">
        <f t="shared" si="10"/>
        <v>1.3157894736842105E-2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119</v>
      </c>
      <c r="D192" s="11">
        <v>1358</v>
      </c>
      <c r="E192" s="11">
        <v>3</v>
      </c>
      <c r="F192" s="11"/>
      <c r="G192" s="11"/>
      <c r="H192" s="11"/>
      <c r="I192" s="11"/>
      <c r="J192" s="11"/>
      <c r="K192" s="30">
        <f t="shared" si="9"/>
        <v>11.411764705882353</v>
      </c>
      <c r="L192" s="31">
        <f t="shared" si="10"/>
        <v>2.4590163934426229E-2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12</v>
      </c>
      <c r="D193" s="11">
        <v>413</v>
      </c>
      <c r="E193" s="11">
        <v>1</v>
      </c>
      <c r="F193" s="11"/>
      <c r="G193" s="11"/>
      <c r="H193" s="11"/>
      <c r="I193" s="11"/>
      <c r="J193" s="11"/>
      <c r="K193" s="30">
        <f t="shared" si="9"/>
        <v>34.416666666666664</v>
      </c>
      <c r="L193" s="31">
        <f t="shared" si="10"/>
        <v>7.6923076923076927E-2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206</v>
      </c>
      <c r="D196" s="8">
        <v>2733</v>
      </c>
      <c r="E196" s="8">
        <v>5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13.266990291262136</v>
      </c>
      <c r="L196" s="31">
        <f t="shared" si="10"/>
        <v>2.3696682464454975E-2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96</v>
      </c>
      <c r="D198" s="11">
        <v>1080</v>
      </c>
      <c r="E198" s="11">
        <v>27</v>
      </c>
      <c r="F198" s="11"/>
      <c r="G198" s="11"/>
      <c r="H198" s="11"/>
      <c r="I198" s="11"/>
      <c r="J198" s="11"/>
      <c r="K198" s="30">
        <f t="shared" si="9"/>
        <v>11.25</v>
      </c>
      <c r="L198" s="31">
        <f t="shared" si="10"/>
        <v>0.21951219512195122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96</v>
      </c>
      <c r="D200" s="8">
        <v>1080</v>
      </c>
      <c r="E200" s="8">
        <v>27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11.25</v>
      </c>
      <c r="L200" s="31">
        <f t="shared" si="10"/>
        <v>0.21951219512195122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242</v>
      </c>
      <c r="D202" s="11">
        <v>2348</v>
      </c>
      <c r="E202" s="11">
        <v>2</v>
      </c>
      <c r="F202" s="11"/>
      <c r="G202" s="11"/>
      <c r="H202" s="11"/>
      <c r="I202" s="11"/>
      <c r="J202" s="11"/>
      <c r="K202" s="30">
        <f t="shared" si="9"/>
        <v>9.7024793388429753</v>
      </c>
      <c r="L202" s="31">
        <f t="shared" si="10"/>
        <v>8.1967213114754103E-3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410</v>
      </c>
      <c r="D203" s="11">
        <v>4207</v>
      </c>
      <c r="E203" s="11">
        <v>55</v>
      </c>
      <c r="F203" s="11"/>
      <c r="G203" s="11"/>
      <c r="H203" s="11"/>
      <c r="I203" s="11"/>
      <c r="J203" s="11"/>
      <c r="K203" s="30">
        <f t="shared" si="9"/>
        <v>10.260975609756098</v>
      </c>
      <c r="L203" s="31">
        <f t="shared" si="10"/>
        <v>0.11827956989247312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652</v>
      </c>
      <c r="D206" s="8">
        <v>6555</v>
      </c>
      <c r="E206" s="8">
        <v>57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10.053680981595091</v>
      </c>
      <c r="L206" s="31">
        <f t="shared" si="14"/>
        <v>8.0394922425952045E-2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60</v>
      </c>
      <c r="D208" s="11">
        <v>743</v>
      </c>
      <c r="E208" s="11">
        <v>2</v>
      </c>
      <c r="F208" s="11"/>
      <c r="G208" s="11"/>
      <c r="H208" s="11"/>
      <c r="I208" s="11"/>
      <c r="J208" s="11"/>
      <c r="K208" s="30">
        <f t="shared" si="13"/>
        <v>12.383333333333333</v>
      </c>
      <c r="L208" s="31">
        <f t="shared" si="14"/>
        <v>3.2258064516129031E-2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60</v>
      </c>
      <c r="D210" s="8">
        <v>743</v>
      </c>
      <c r="E210" s="8">
        <v>2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12.383333333333333</v>
      </c>
      <c r="L210" s="31">
        <f t="shared" si="14"/>
        <v>3.2258064516129031E-2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178</v>
      </c>
      <c r="D221" s="11">
        <v>1922</v>
      </c>
      <c r="E221" s="11">
        <v>28</v>
      </c>
      <c r="F221" s="11"/>
      <c r="G221" s="11"/>
      <c r="H221" s="11"/>
      <c r="I221" s="11"/>
      <c r="J221" s="11"/>
      <c r="K221" s="30">
        <f t="shared" si="13"/>
        <v>10.797752808988765</v>
      </c>
      <c r="L221" s="31">
        <f t="shared" si="14"/>
        <v>0.13592233009708737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143</v>
      </c>
      <c r="D222" s="11">
        <v>1803</v>
      </c>
      <c r="E222" s="11">
        <v>3</v>
      </c>
      <c r="F222" s="11"/>
      <c r="G222" s="11"/>
      <c r="H222" s="11"/>
      <c r="I222" s="11"/>
      <c r="J222" s="11"/>
      <c r="K222" s="30">
        <f t="shared" si="13"/>
        <v>12.608391608391608</v>
      </c>
      <c r="L222" s="31">
        <f t="shared" si="14"/>
        <v>2.0547945205479451E-2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321</v>
      </c>
      <c r="D225" s="8">
        <v>3725</v>
      </c>
      <c r="E225" s="8">
        <v>31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11.604361370716511</v>
      </c>
      <c r="L225" s="31">
        <f t="shared" si="14"/>
        <v>8.8068181818181823E-2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32</v>
      </c>
      <c r="D227" s="11">
        <v>337</v>
      </c>
      <c r="E227" s="11">
        <v>5</v>
      </c>
      <c r="F227" s="11"/>
      <c r="G227" s="11"/>
      <c r="H227" s="11"/>
      <c r="I227" s="11"/>
      <c r="J227" s="11"/>
      <c r="K227" s="30">
        <f t="shared" si="13"/>
        <v>10.53125</v>
      </c>
      <c r="L227" s="31">
        <f t="shared" si="14"/>
        <v>0.13513513513513514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32</v>
      </c>
      <c r="D229" s="8">
        <v>337</v>
      </c>
      <c r="E229" s="8">
        <v>5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10.53125</v>
      </c>
      <c r="L229" s="31">
        <f t="shared" si="14"/>
        <v>0.13513513513513514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15</v>
      </c>
      <c r="D231" s="11">
        <v>158</v>
      </c>
      <c r="E231" s="11">
        <v>1</v>
      </c>
      <c r="F231" s="11"/>
      <c r="G231" s="11"/>
      <c r="H231" s="11"/>
      <c r="I231" s="11"/>
      <c r="J231" s="11"/>
      <c r="K231" s="30">
        <f t="shared" si="13"/>
        <v>10.533333333333333</v>
      </c>
      <c r="L231" s="31">
        <f t="shared" si="14"/>
        <v>6.25E-2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15</v>
      </c>
      <c r="D233" s="8">
        <v>158</v>
      </c>
      <c r="E233" s="8">
        <v>1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10.533333333333333</v>
      </c>
      <c r="L233" s="31">
        <f t="shared" si="14"/>
        <v>6.25E-2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211</v>
      </c>
      <c r="D235" s="11">
        <v>2136</v>
      </c>
      <c r="E235" s="11">
        <v>20</v>
      </c>
      <c r="F235" s="11"/>
      <c r="G235" s="11"/>
      <c r="H235" s="11"/>
      <c r="I235" s="11"/>
      <c r="J235" s="11"/>
      <c r="K235" s="30">
        <f t="shared" si="13"/>
        <v>10.123222748815166</v>
      </c>
      <c r="L235" s="31">
        <f t="shared" si="14"/>
        <v>8.6580086580086577E-2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211</v>
      </c>
      <c r="D237" s="8">
        <v>2136</v>
      </c>
      <c r="E237" s="8">
        <v>20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10.123222748815166</v>
      </c>
      <c r="L237" s="31">
        <f t="shared" si="14"/>
        <v>8.6580086580086577E-2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1593</v>
      </c>
      <c r="D242" s="8">
        <v>17467</v>
      </c>
      <c r="E242" s="8">
        <v>148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10.964846202134337</v>
      </c>
      <c r="L242" s="31">
        <f t="shared" si="14"/>
        <v>8.5008615738081564E-2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216</v>
      </c>
      <c r="D263" s="11">
        <v>2251</v>
      </c>
      <c r="E263" s="11">
        <v>8</v>
      </c>
      <c r="F263" s="11"/>
      <c r="G263" s="11"/>
      <c r="H263" s="11"/>
      <c r="I263" s="11"/>
      <c r="J263" s="11"/>
      <c r="K263" s="30">
        <f t="shared" si="13"/>
        <v>10.421296296296296</v>
      </c>
      <c r="L263" s="31">
        <f t="shared" si="14"/>
        <v>3.5714285714285712E-2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216</v>
      </c>
      <c r="D265" s="8">
        <v>2251</v>
      </c>
      <c r="E265" s="8">
        <v>8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10.421296296296296</v>
      </c>
      <c r="L265" s="31">
        <f t="shared" si="14"/>
        <v>3.5714285714285712E-2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216</v>
      </c>
      <c r="D269" s="8">
        <v>2251</v>
      </c>
      <c r="E269" s="8">
        <v>8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10.421296296296296</v>
      </c>
      <c r="L269" s="31">
        <f t="shared" si="18"/>
        <v>3.5714285714285712E-2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9617</v>
      </c>
      <c r="D270" s="8">
        <v>112507</v>
      </c>
      <c r="E270" s="8">
        <v>1505</v>
      </c>
      <c r="F270" s="8">
        <v>1</v>
      </c>
      <c r="G270" s="8">
        <v>0</v>
      </c>
      <c r="H270" s="8">
        <v>10</v>
      </c>
      <c r="I270" s="8">
        <v>0</v>
      </c>
      <c r="J270" s="8">
        <v>0</v>
      </c>
      <c r="K270" s="30">
        <f t="shared" si="17"/>
        <v>11.698762607881877</v>
      </c>
      <c r="L270" s="31">
        <f t="shared" si="18"/>
        <v>0.13531738895882037</v>
      </c>
      <c r="M270" s="30">
        <f t="shared" si="19"/>
        <v>10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16:35:25&amp;R&amp;8&amp;P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428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429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430</v>
      </c>
      <c r="B12" s="7" t="s">
        <v>431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64</v>
      </c>
      <c r="D16" s="11">
        <v>1125</v>
      </c>
      <c r="E16" s="11">
        <v>63</v>
      </c>
      <c r="F16" s="11"/>
      <c r="G16" s="11"/>
      <c r="H16" s="11"/>
      <c r="I16" s="11"/>
      <c r="J16" s="11"/>
      <c r="K16" s="30">
        <f t="shared" si="0"/>
        <v>17.578125</v>
      </c>
      <c r="L16" s="31">
        <f t="shared" si="1"/>
        <v>0.49606299212598426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29</v>
      </c>
      <c r="D18" s="11">
        <v>253</v>
      </c>
      <c r="E18" s="11">
        <v>9</v>
      </c>
      <c r="F18" s="11"/>
      <c r="G18" s="11"/>
      <c r="H18" s="11"/>
      <c r="I18" s="11"/>
      <c r="J18" s="11"/>
      <c r="K18" s="30">
        <f t="shared" si="0"/>
        <v>8.7241379310344822</v>
      </c>
      <c r="L18" s="31">
        <f t="shared" si="1"/>
        <v>0.23684210526315788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93</v>
      </c>
      <c r="D36" s="8">
        <v>1378</v>
      </c>
      <c r="E36" s="8">
        <v>72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14.817204301075268</v>
      </c>
      <c r="L36" s="31">
        <f t="shared" si="1"/>
        <v>0.43636363636363634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>
        <v>1</v>
      </c>
      <c r="F44" s="11"/>
      <c r="G44" s="11"/>
      <c r="H44" s="11"/>
      <c r="I44" s="11"/>
      <c r="J44" s="11"/>
      <c r="K44" s="30" t="e">
        <f t="shared" si="0"/>
        <v>#DIV/0!</v>
      </c>
      <c r="L44" s="31">
        <f t="shared" si="1"/>
        <v>1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2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93</v>
      </c>
      <c r="D80" s="8">
        <v>1378</v>
      </c>
      <c r="E80" s="8">
        <v>74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14.817204301075268</v>
      </c>
      <c r="L80" s="31">
        <f t="shared" si="5"/>
        <v>0.44311377245508982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</v>
      </c>
      <c r="D83" s="11">
        <v>64</v>
      </c>
      <c r="E83" s="11">
        <v>10</v>
      </c>
      <c r="F83" s="11"/>
      <c r="G83" s="11"/>
      <c r="H83" s="11"/>
      <c r="I83" s="11"/>
      <c r="J83" s="11"/>
      <c r="K83" s="30">
        <f t="shared" si="4"/>
        <v>21.333333333333332</v>
      </c>
      <c r="L83" s="31">
        <f t="shared" si="5"/>
        <v>0.76923076923076927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</v>
      </c>
      <c r="D86" s="8">
        <v>64</v>
      </c>
      <c r="E86" s="8">
        <v>10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21.333333333333332</v>
      </c>
      <c r="L86" s="31">
        <f t="shared" si="5"/>
        <v>0.76923076923076927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19</v>
      </c>
      <c r="D88" s="11">
        <v>158</v>
      </c>
      <c r="E88" s="11">
        <v>17</v>
      </c>
      <c r="F88" s="11"/>
      <c r="G88" s="11"/>
      <c r="H88" s="11"/>
      <c r="I88" s="11"/>
      <c r="J88" s="11"/>
      <c r="K88" s="30">
        <f t="shared" si="4"/>
        <v>8.3157894736842106</v>
      </c>
      <c r="L88" s="31">
        <f t="shared" si="5"/>
        <v>0.47222222222222221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19</v>
      </c>
      <c r="D91" s="8">
        <v>158</v>
      </c>
      <c r="E91" s="8">
        <v>17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8.3157894736842106</v>
      </c>
      <c r="L91" s="31">
        <f t="shared" si="5"/>
        <v>0.47222222222222221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23</v>
      </c>
      <c r="D101" s="11">
        <v>194</v>
      </c>
      <c r="E101" s="11">
        <v>15</v>
      </c>
      <c r="F101" s="11"/>
      <c r="G101" s="11"/>
      <c r="H101" s="11"/>
      <c r="I101" s="11"/>
      <c r="J101" s="11"/>
      <c r="K101" s="30">
        <f t="shared" si="4"/>
        <v>8.4347826086956523</v>
      </c>
      <c r="L101" s="31">
        <f t="shared" si="5"/>
        <v>0.39473684210526316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23</v>
      </c>
      <c r="D104" s="8">
        <v>194</v>
      </c>
      <c r="E104" s="8">
        <v>15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8.4347826086956523</v>
      </c>
      <c r="L104" s="31">
        <f t="shared" si="5"/>
        <v>0.39473684210526316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27</v>
      </c>
      <c r="D106" s="11">
        <v>273</v>
      </c>
      <c r="E106" s="11">
        <v>6</v>
      </c>
      <c r="F106" s="11"/>
      <c r="G106" s="11"/>
      <c r="H106" s="11"/>
      <c r="I106" s="11"/>
      <c r="J106" s="11"/>
      <c r="K106" s="30">
        <f t="shared" si="4"/>
        <v>10.111111111111111</v>
      </c>
      <c r="L106" s="31">
        <f t="shared" si="5"/>
        <v>0.18181818181818182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27</v>
      </c>
      <c r="D108" s="8">
        <v>273</v>
      </c>
      <c r="E108" s="8">
        <v>6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10.111111111111111</v>
      </c>
      <c r="L108" s="31">
        <f t="shared" si="5"/>
        <v>0.18181818181818182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21</v>
      </c>
      <c r="D110" s="11">
        <v>349</v>
      </c>
      <c r="E110" s="11">
        <v>21</v>
      </c>
      <c r="F110" s="11"/>
      <c r="G110" s="11"/>
      <c r="H110" s="11"/>
      <c r="I110" s="11"/>
      <c r="J110" s="11"/>
      <c r="K110" s="30">
        <f t="shared" si="4"/>
        <v>16.61904761904762</v>
      </c>
      <c r="L110" s="31">
        <f t="shared" si="5"/>
        <v>0.5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21</v>
      </c>
      <c r="D113" s="8">
        <v>349</v>
      </c>
      <c r="E113" s="8">
        <v>21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16.61904761904762</v>
      </c>
      <c r="L113" s="31">
        <f t="shared" si="5"/>
        <v>0.5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7</v>
      </c>
      <c r="D115" s="11">
        <v>112</v>
      </c>
      <c r="E115" s="11">
        <v>12</v>
      </c>
      <c r="F115" s="11"/>
      <c r="G115" s="11"/>
      <c r="H115" s="11"/>
      <c r="I115" s="11"/>
      <c r="J115" s="11"/>
      <c r="K115" s="30">
        <f t="shared" si="4"/>
        <v>16</v>
      </c>
      <c r="L115" s="31">
        <f t="shared" si="5"/>
        <v>0.63157894736842102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>
        <v>4</v>
      </c>
      <c r="F117" s="11"/>
      <c r="G117" s="11"/>
      <c r="H117" s="11"/>
      <c r="I117" s="11"/>
      <c r="J117" s="11"/>
      <c r="K117" s="30" t="e">
        <f t="shared" si="4"/>
        <v>#DIV/0!</v>
      </c>
      <c r="L117" s="31">
        <f t="shared" si="5"/>
        <v>1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7</v>
      </c>
      <c r="D120" s="8">
        <v>112</v>
      </c>
      <c r="E120" s="8">
        <v>16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16</v>
      </c>
      <c r="L120" s="31">
        <f t="shared" si="5"/>
        <v>0.69565217391304346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23</v>
      </c>
      <c r="D122" s="11">
        <v>297</v>
      </c>
      <c r="E122" s="11">
        <v>23</v>
      </c>
      <c r="F122" s="11"/>
      <c r="G122" s="11"/>
      <c r="H122" s="11"/>
      <c r="I122" s="11"/>
      <c r="J122" s="11"/>
      <c r="K122" s="30">
        <f t="shared" si="4"/>
        <v>12.913043478260869</v>
      </c>
      <c r="L122" s="31">
        <f t="shared" si="5"/>
        <v>0.5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23</v>
      </c>
      <c r="D125" s="8">
        <v>297</v>
      </c>
      <c r="E125" s="8">
        <v>23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12.913043478260869</v>
      </c>
      <c r="L125" s="31">
        <f t="shared" si="5"/>
        <v>0.5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42</v>
      </c>
      <c r="D128" s="11">
        <v>606</v>
      </c>
      <c r="E128" s="11">
        <v>21</v>
      </c>
      <c r="F128" s="11"/>
      <c r="G128" s="11"/>
      <c r="H128" s="11"/>
      <c r="I128" s="11"/>
      <c r="J128" s="11"/>
      <c r="K128" s="30">
        <f t="shared" si="4"/>
        <v>14.428571428571429</v>
      </c>
      <c r="L128" s="31">
        <f t="shared" si="5"/>
        <v>0.33333333333333331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32</v>
      </c>
      <c r="D129" s="11">
        <v>514</v>
      </c>
      <c r="E129" s="11">
        <v>29</v>
      </c>
      <c r="F129" s="11"/>
      <c r="G129" s="11"/>
      <c r="H129" s="11"/>
      <c r="I129" s="11"/>
      <c r="J129" s="11"/>
      <c r="K129" s="30">
        <f t="shared" si="4"/>
        <v>16.0625</v>
      </c>
      <c r="L129" s="31">
        <f t="shared" si="5"/>
        <v>0.47540983606557374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74</v>
      </c>
      <c r="D137" s="8">
        <v>1120</v>
      </c>
      <c r="E137" s="8">
        <v>50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15.135135135135135</v>
      </c>
      <c r="L137" s="31">
        <f t="shared" si="5"/>
        <v>0.40322580645161288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7</v>
      </c>
      <c r="D139" s="11">
        <v>154</v>
      </c>
      <c r="E139" s="11">
        <v>10</v>
      </c>
      <c r="F139" s="11"/>
      <c r="G139" s="11"/>
      <c r="H139" s="11"/>
      <c r="I139" s="11"/>
      <c r="J139" s="11"/>
      <c r="K139" s="30">
        <f t="shared" si="4"/>
        <v>22</v>
      </c>
      <c r="L139" s="31">
        <f t="shared" si="5"/>
        <v>0.58823529411764708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7</v>
      </c>
      <c r="D141" s="8">
        <v>154</v>
      </c>
      <c r="E141" s="8">
        <v>10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22</v>
      </c>
      <c r="L141" s="31">
        <f t="shared" si="10"/>
        <v>0.58823529411764708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30</v>
      </c>
      <c r="D145" s="11">
        <v>380</v>
      </c>
      <c r="E145" s="11">
        <v>17</v>
      </c>
      <c r="F145" s="11"/>
      <c r="G145" s="11"/>
      <c r="H145" s="11"/>
      <c r="I145" s="11"/>
      <c r="J145" s="11"/>
      <c r="K145" s="30">
        <f t="shared" si="9"/>
        <v>12.666666666666666</v>
      </c>
      <c r="L145" s="31">
        <f t="shared" si="10"/>
        <v>0.36170212765957449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30</v>
      </c>
      <c r="D148" s="8">
        <v>380</v>
      </c>
      <c r="E148" s="8">
        <v>17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12.666666666666666</v>
      </c>
      <c r="L148" s="31">
        <f t="shared" si="10"/>
        <v>0.36170212765957449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28</v>
      </c>
      <c r="D150" s="11">
        <v>319</v>
      </c>
      <c r="E150" s="11">
        <v>28</v>
      </c>
      <c r="F150" s="11"/>
      <c r="G150" s="11"/>
      <c r="H150" s="11"/>
      <c r="I150" s="11"/>
      <c r="J150" s="11"/>
      <c r="K150" s="30">
        <f t="shared" si="9"/>
        <v>11.392857142857142</v>
      </c>
      <c r="L150" s="31">
        <f t="shared" si="10"/>
        <v>0.5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56</v>
      </c>
      <c r="D152" s="11">
        <v>678</v>
      </c>
      <c r="E152" s="11">
        <v>22</v>
      </c>
      <c r="F152" s="11"/>
      <c r="G152" s="11"/>
      <c r="H152" s="11"/>
      <c r="I152" s="11"/>
      <c r="J152" s="11"/>
      <c r="K152" s="30">
        <f t="shared" si="9"/>
        <v>12.107142857142858</v>
      </c>
      <c r="L152" s="31">
        <f t="shared" si="10"/>
        <v>0.28205128205128205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3</v>
      </c>
      <c r="E155" s="11">
        <v>3</v>
      </c>
      <c r="F155" s="11"/>
      <c r="G155" s="11"/>
      <c r="H155" s="11"/>
      <c r="I155" s="11"/>
      <c r="J155" s="11"/>
      <c r="K155" s="30">
        <f t="shared" si="9"/>
        <v>3</v>
      </c>
      <c r="L155" s="31">
        <f t="shared" si="10"/>
        <v>0.75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/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86</v>
      </c>
      <c r="D171" s="8">
        <v>1002</v>
      </c>
      <c r="E171" s="8">
        <v>53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11.651162790697674</v>
      </c>
      <c r="L171" s="31">
        <f t="shared" si="10"/>
        <v>0.38129496402877699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</v>
      </c>
      <c r="D173" s="11">
        <v>124</v>
      </c>
      <c r="E173" s="11"/>
      <c r="F173" s="11"/>
      <c r="G173" s="11"/>
      <c r="H173" s="11"/>
      <c r="I173" s="11"/>
      <c r="J173" s="11"/>
      <c r="K173" s="30">
        <f t="shared" si="9"/>
        <v>41.333333333333336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</v>
      </c>
      <c r="D175" s="8">
        <v>124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41.333333333333336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24</v>
      </c>
      <c r="D177" s="11">
        <v>29</v>
      </c>
      <c r="E177" s="11">
        <v>23</v>
      </c>
      <c r="F177" s="11"/>
      <c r="G177" s="11"/>
      <c r="H177" s="11"/>
      <c r="I177" s="11"/>
      <c r="J177" s="11"/>
      <c r="K177" s="30">
        <f t="shared" si="9"/>
        <v>1.2083333333333333</v>
      </c>
      <c r="L177" s="31">
        <f t="shared" si="10"/>
        <v>0.48936170212765956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24</v>
      </c>
      <c r="D180" s="8">
        <v>29</v>
      </c>
      <c r="E180" s="8">
        <v>23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1.2083333333333333</v>
      </c>
      <c r="L180" s="31">
        <f t="shared" si="10"/>
        <v>0.48936170212765956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29</v>
      </c>
      <c r="D182" s="11">
        <v>359</v>
      </c>
      <c r="E182" s="11">
        <v>42</v>
      </c>
      <c r="F182" s="11"/>
      <c r="G182" s="11"/>
      <c r="H182" s="11"/>
      <c r="I182" s="11"/>
      <c r="J182" s="11"/>
      <c r="K182" s="30">
        <f t="shared" si="9"/>
        <v>12.379310344827585</v>
      </c>
      <c r="L182" s="31">
        <f t="shared" si="10"/>
        <v>0.59154929577464788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19</v>
      </c>
      <c r="D183" s="11">
        <v>211</v>
      </c>
      <c r="E183" s="11">
        <v>5</v>
      </c>
      <c r="F183" s="11"/>
      <c r="G183" s="11"/>
      <c r="H183" s="11"/>
      <c r="I183" s="11"/>
      <c r="J183" s="11"/>
      <c r="K183" s="30">
        <f t="shared" si="9"/>
        <v>11.105263157894736</v>
      </c>
      <c r="L183" s="31">
        <f t="shared" si="10"/>
        <v>0.20833333333333334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48</v>
      </c>
      <c r="D187" s="8">
        <v>570</v>
      </c>
      <c r="E187" s="8">
        <v>47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11.875</v>
      </c>
      <c r="L187" s="31">
        <f t="shared" si="10"/>
        <v>0.49473684210526314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395</v>
      </c>
      <c r="D188" s="8">
        <v>4826</v>
      </c>
      <c r="E188" s="8">
        <v>308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12.217721518987341</v>
      </c>
      <c r="L188" s="31">
        <f t="shared" si="10"/>
        <v>0.43812233285917496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17</v>
      </c>
      <c r="E192" s="11">
        <v>1</v>
      </c>
      <c r="F192" s="11"/>
      <c r="G192" s="11"/>
      <c r="H192" s="11"/>
      <c r="I192" s="11"/>
      <c r="J192" s="11"/>
      <c r="K192" s="30">
        <f t="shared" si="9"/>
        <v>8.5</v>
      </c>
      <c r="L192" s="31">
        <f t="shared" si="10"/>
        <v>0.33333333333333331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</v>
      </c>
      <c r="D193" s="11">
        <v>9</v>
      </c>
      <c r="E193" s="11"/>
      <c r="F193" s="11"/>
      <c r="G193" s="11"/>
      <c r="H193" s="11"/>
      <c r="I193" s="11"/>
      <c r="J193" s="11"/>
      <c r="K193" s="30">
        <f t="shared" si="9"/>
        <v>9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</v>
      </c>
      <c r="D196" s="8">
        <v>26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8.6666666666666661</v>
      </c>
      <c r="L196" s="31">
        <f t="shared" si="10"/>
        <v>0.25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11</v>
      </c>
      <c r="D198" s="11">
        <v>228</v>
      </c>
      <c r="E198" s="11">
        <v>11</v>
      </c>
      <c r="F198" s="11"/>
      <c r="G198" s="11"/>
      <c r="H198" s="11"/>
      <c r="I198" s="11"/>
      <c r="J198" s="11"/>
      <c r="K198" s="30">
        <f t="shared" si="9"/>
        <v>20.727272727272727</v>
      </c>
      <c r="L198" s="31">
        <f t="shared" si="10"/>
        <v>0.5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11</v>
      </c>
      <c r="D200" s="8">
        <v>228</v>
      </c>
      <c r="E200" s="8">
        <v>11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20.727272727272727</v>
      </c>
      <c r="L200" s="31">
        <f t="shared" si="10"/>
        <v>0.5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>
        <v>2</v>
      </c>
      <c r="F202" s="11"/>
      <c r="G202" s="11"/>
      <c r="H202" s="11"/>
      <c r="I202" s="11"/>
      <c r="J202" s="11"/>
      <c r="K202" s="30" t="e">
        <f t="shared" si="9"/>
        <v>#DIV/0!</v>
      </c>
      <c r="L202" s="31">
        <f t="shared" si="10"/>
        <v>1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23</v>
      </c>
      <c r="D203" s="11">
        <v>239</v>
      </c>
      <c r="E203" s="11">
        <v>29</v>
      </c>
      <c r="F203" s="11"/>
      <c r="G203" s="11"/>
      <c r="H203" s="11"/>
      <c r="I203" s="11"/>
      <c r="J203" s="11"/>
      <c r="K203" s="30">
        <f t="shared" si="9"/>
        <v>10.391304347826088</v>
      </c>
      <c r="L203" s="31">
        <f t="shared" si="10"/>
        <v>0.55769230769230771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23</v>
      </c>
      <c r="D206" s="8">
        <v>239</v>
      </c>
      <c r="E206" s="8">
        <v>31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10.391304347826088</v>
      </c>
      <c r="L206" s="31">
        <f t="shared" si="14"/>
        <v>0.57407407407407407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10</v>
      </c>
      <c r="E208" s="11">
        <v>1</v>
      </c>
      <c r="F208" s="11"/>
      <c r="G208" s="11"/>
      <c r="H208" s="11"/>
      <c r="I208" s="11"/>
      <c r="J208" s="11"/>
      <c r="K208" s="30">
        <f t="shared" si="13"/>
        <v>10</v>
      </c>
      <c r="L208" s="31">
        <f t="shared" si="14"/>
        <v>0.5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10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10</v>
      </c>
      <c r="L210" s="31">
        <f t="shared" si="14"/>
        <v>0.5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101</v>
      </c>
      <c r="E221" s="11">
        <v>15</v>
      </c>
      <c r="F221" s="11"/>
      <c r="G221" s="11"/>
      <c r="H221" s="11"/>
      <c r="I221" s="11"/>
      <c r="J221" s="11"/>
      <c r="K221" s="30">
        <f t="shared" si="13"/>
        <v>14.428571428571429</v>
      </c>
      <c r="L221" s="31">
        <f t="shared" si="14"/>
        <v>0.68181818181818177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27</v>
      </c>
      <c r="E222" s="11">
        <v>2</v>
      </c>
      <c r="F222" s="11"/>
      <c r="G222" s="11"/>
      <c r="H222" s="11"/>
      <c r="I222" s="11"/>
      <c r="J222" s="11"/>
      <c r="K222" s="30">
        <f t="shared" si="13"/>
        <v>27</v>
      </c>
      <c r="L222" s="31">
        <f t="shared" si="14"/>
        <v>0.66666666666666663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</v>
      </c>
      <c r="D225" s="8">
        <v>128</v>
      </c>
      <c r="E225" s="8">
        <v>17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16</v>
      </c>
      <c r="L225" s="31">
        <f t="shared" si="14"/>
        <v>0.68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</v>
      </c>
      <c r="D227" s="11">
        <v>39</v>
      </c>
      <c r="E227" s="11">
        <v>2</v>
      </c>
      <c r="F227" s="11"/>
      <c r="G227" s="11"/>
      <c r="H227" s="11"/>
      <c r="I227" s="11"/>
      <c r="J227" s="11"/>
      <c r="K227" s="30">
        <f t="shared" si="13"/>
        <v>9.75</v>
      </c>
      <c r="L227" s="31">
        <f t="shared" si="14"/>
        <v>0.33333333333333331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</v>
      </c>
      <c r="D229" s="8">
        <v>39</v>
      </c>
      <c r="E229" s="8">
        <v>2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9.75</v>
      </c>
      <c r="L229" s="31">
        <f t="shared" si="14"/>
        <v>0.33333333333333331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</v>
      </c>
      <c r="D235" s="11">
        <v>33</v>
      </c>
      <c r="E235" s="11">
        <v>6</v>
      </c>
      <c r="F235" s="11"/>
      <c r="G235" s="11"/>
      <c r="H235" s="11"/>
      <c r="I235" s="11"/>
      <c r="J235" s="11"/>
      <c r="K235" s="30">
        <f t="shared" si="13"/>
        <v>11</v>
      </c>
      <c r="L235" s="31">
        <f t="shared" si="14"/>
        <v>0.66666666666666663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</v>
      </c>
      <c r="D237" s="8">
        <v>33</v>
      </c>
      <c r="E237" s="8">
        <v>6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</v>
      </c>
      <c r="L237" s="31">
        <f t="shared" si="14"/>
        <v>0.66666666666666663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53</v>
      </c>
      <c r="D242" s="8">
        <v>703</v>
      </c>
      <c r="E242" s="8">
        <v>69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13.264150943396226</v>
      </c>
      <c r="L242" s="31">
        <f t="shared" si="14"/>
        <v>0.56557377049180324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4</v>
      </c>
      <c r="D263" s="11">
        <v>37</v>
      </c>
      <c r="E263" s="11">
        <v>1</v>
      </c>
      <c r="F263" s="11"/>
      <c r="G263" s="11"/>
      <c r="H263" s="11"/>
      <c r="I263" s="11"/>
      <c r="J263" s="11"/>
      <c r="K263" s="30">
        <f t="shared" si="13"/>
        <v>9.25</v>
      </c>
      <c r="L263" s="31">
        <f t="shared" si="14"/>
        <v>0.2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4</v>
      </c>
      <c r="D265" s="8">
        <v>37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9.25</v>
      </c>
      <c r="L265" s="31">
        <f t="shared" si="14"/>
        <v>0.2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4</v>
      </c>
      <c r="D269" s="8">
        <v>37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9.25</v>
      </c>
      <c r="L269" s="31">
        <f t="shared" si="18"/>
        <v>0.2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545</v>
      </c>
      <c r="D270" s="8">
        <v>6944</v>
      </c>
      <c r="E270" s="8">
        <v>452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12.741284403669725</v>
      </c>
      <c r="L270" s="31">
        <f t="shared" si="18"/>
        <v>0.45336008024072216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16:35:27&amp;R&amp;8&amp;P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432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433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434</v>
      </c>
      <c r="B12" s="7" t="s">
        <v>435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444</v>
      </c>
      <c r="D16" s="11">
        <v>5774</v>
      </c>
      <c r="E16" s="11">
        <v>132</v>
      </c>
      <c r="F16" s="11"/>
      <c r="G16" s="11"/>
      <c r="H16" s="11"/>
      <c r="I16" s="11"/>
      <c r="J16" s="11"/>
      <c r="K16" s="30">
        <f t="shared" si="0"/>
        <v>13.004504504504505</v>
      </c>
      <c r="L16" s="31">
        <f t="shared" si="1"/>
        <v>0.22916666666666666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3</v>
      </c>
      <c r="D18" s="11">
        <v>35</v>
      </c>
      <c r="E18" s="11">
        <v>2</v>
      </c>
      <c r="F18" s="11"/>
      <c r="G18" s="11"/>
      <c r="H18" s="11"/>
      <c r="I18" s="11"/>
      <c r="J18" s="11"/>
      <c r="K18" s="30">
        <f t="shared" si="0"/>
        <v>11.666666666666666</v>
      </c>
      <c r="L18" s="31">
        <f t="shared" si="1"/>
        <v>0.4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2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447</v>
      </c>
      <c r="D36" s="8">
        <v>5809</v>
      </c>
      <c r="E36" s="8">
        <v>136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12.995525727069351</v>
      </c>
      <c r="L36" s="31">
        <f t="shared" si="1"/>
        <v>0.23327615780445971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4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5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447</v>
      </c>
      <c r="D80" s="8">
        <v>5809</v>
      </c>
      <c r="E80" s="8">
        <v>141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12.995525727069351</v>
      </c>
      <c r="L80" s="31">
        <f t="shared" si="5"/>
        <v>0.23979591836734693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96</v>
      </c>
      <c r="D83" s="11">
        <v>1412</v>
      </c>
      <c r="E83" s="11">
        <v>23</v>
      </c>
      <c r="F83" s="11"/>
      <c r="G83" s="11"/>
      <c r="H83" s="11"/>
      <c r="I83" s="11"/>
      <c r="J83" s="11"/>
      <c r="K83" s="30">
        <f t="shared" si="4"/>
        <v>14.708333333333334</v>
      </c>
      <c r="L83" s="31">
        <f t="shared" si="5"/>
        <v>0.19327731092436976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96</v>
      </c>
      <c r="D86" s="8">
        <v>1412</v>
      </c>
      <c r="E86" s="8">
        <v>23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14.708333333333334</v>
      </c>
      <c r="L86" s="31">
        <f t="shared" si="5"/>
        <v>0.19327731092436976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247</v>
      </c>
      <c r="D88" s="11">
        <v>2537</v>
      </c>
      <c r="E88" s="11">
        <v>64</v>
      </c>
      <c r="F88" s="11"/>
      <c r="G88" s="11"/>
      <c r="H88" s="11"/>
      <c r="I88" s="11"/>
      <c r="J88" s="11"/>
      <c r="K88" s="30">
        <f t="shared" si="4"/>
        <v>10.271255060728745</v>
      </c>
      <c r="L88" s="31">
        <f t="shared" si="5"/>
        <v>0.20578778135048231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247</v>
      </c>
      <c r="D91" s="8">
        <v>2537</v>
      </c>
      <c r="E91" s="8">
        <v>64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10.271255060728745</v>
      </c>
      <c r="L91" s="31">
        <f t="shared" si="5"/>
        <v>0.20578778135048231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14</v>
      </c>
      <c r="D93" s="11">
        <v>193</v>
      </c>
      <c r="E93" s="11"/>
      <c r="F93" s="11"/>
      <c r="G93" s="11"/>
      <c r="H93" s="11"/>
      <c r="I93" s="11"/>
      <c r="J93" s="11"/>
      <c r="K93" s="30">
        <f t="shared" si="4"/>
        <v>13.785714285714286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14</v>
      </c>
      <c r="D95" s="8">
        <v>193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13.785714285714286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163</v>
      </c>
      <c r="D101" s="11">
        <v>1843</v>
      </c>
      <c r="E101" s="11">
        <v>51</v>
      </c>
      <c r="F101" s="11"/>
      <c r="G101" s="11"/>
      <c r="H101" s="11"/>
      <c r="I101" s="11"/>
      <c r="J101" s="11"/>
      <c r="K101" s="30">
        <f t="shared" si="4"/>
        <v>11.306748466257668</v>
      </c>
      <c r="L101" s="31">
        <f t="shared" si="5"/>
        <v>0.23831775700934579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163</v>
      </c>
      <c r="D104" s="8">
        <v>1843</v>
      </c>
      <c r="E104" s="8">
        <v>51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11.306748466257668</v>
      </c>
      <c r="L104" s="31">
        <f t="shared" si="5"/>
        <v>0.23831775700934579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171</v>
      </c>
      <c r="D106" s="11">
        <v>1932</v>
      </c>
      <c r="E106" s="11">
        <v>30</v>
      </c>
      <c r="F106" s="11"/>
      <c r="G106" s="11"/>
      <c r="H106" s="11"/>
      <c r="I106" s="11"/>
      <c r="J106" s="11"/>
      <c r="K106" s="30">
        <f t="shared" si="4"/>
        <v>11.298245614035087</v>
      </c>
      <c r="L106" s="31">
        <f t="shared" si="5"/>
        <v>0.14925373134328357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171</v>
      </c>
      <c r="D108" s="8">
        <v>1932</v>
      </c>
      <c r="E108" s="8">
        <v>30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11.298245614035087</v>
      </c>
      <c r="L108" s="31">
        <f t="shared" si="5"/>
        <v>0.14925373134328357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199</v>
      </c>
      <c r="D110" s="11">
        <v>1932</v>
      </c>
      <c r="E110" s="11">
        <v>59</v>
      </c>
      <c r="F110" s="11"/>
      <c r="G110" s="11"/>
      <c r="H110" s="11"/>
      <c r="I110" s="11"/>
      <c r="J110" s="11"/>
      <c r="K110" s="30">
        <f t="shared" si="4"/>
        <v>9.708542713567839</v>
      </c>
      <c r="L110" s="31">
        <f t="shared" si="5"/>
        <v>0.22868217054263565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199</v>
      </c>
      <c r="D113" s="8">
        <v>1932</v>
      </c>
      <c r="E113" s="8">
        <v>59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9.708542713567839</v>
      </c>
      <c r="L113" s="31">
        <f t="shared" si="5"/>
        <v>0.22868217054263565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98</v>
      </c>
      <c r="D115" s="11">
        <v>1002</v>
      </c>
      <c r="E115" s="11">
        <v>16</v>
      </c>
      <c r="F115" s="11"/>
      <c r="G115" s="11"/>
      <c r="H115" s="11"/>
      <c r="I115" s="11"/>
      <c r="J115" s="11"/>
      <c r="K115" s="30">
        <f t="shared" si="4"/>
        <v>10.224489795918368</v>
      </c>
      <c r="L115" s="31">
        <f t="shared" si="5"/>
        <v>0.14035087719298245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18</v>
      </c>
      <c r="D117" s="11">
        <v>208</v>
      </c>
      <c r="E117" s="11">
        <v>4</v>
      </c>
      <c r="F117" s="11"/>
      <c r="G117" s="11"/>
      <c r="H117" s="11"/>
      <c r="I117" s="11"/>
      <c r="J117" s="11"/>
      <c r="K117" s="30">
        <f t="shared" si="4"/>
        <v>11.555555555555555</v>
      </c>
      <c r="L117" s="31">
        <f t="shared" si="5"/>
        <v>0.18181818181818182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116</v>
      </c>
      <c r="D120" s="8">
        <v>1210</v>
      </c>
      <c r="E120" s="8">
        <v>20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10.431034482758621</v>
      </c>
      <c r="L120" s="31">
        <f t="shared" si="5"/>
        <v>0.14705882352941177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178</v>
      </c>
      <c r="D122" s="11">
        <v>1793</v>
      </c>
      <c r="E122" s="11">
        <v>42</v>
      </c>
      <c r="F122" s="11"/>
      <c r="G122" s="11"/>
      <c r="H122" s="11"/>
      <c r="I122" s="11"/>
      <c r="J122" s="11"/>
      <c r="K122" s="30">
        <f t="shared" si="4"/>
        <v>10.073033707865168</v>
      </c>
      <c r="L122" s="31">
        <f t="shared" si="5"/>
        <v>0.19090909090909092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178</v>
      </c>
      <c r="D125" s="8">
        <v>1793</v>
      </c>
      <c r="E125" s="8">
        <v>42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10.073033707865168</v>
      </c>
      <c r="L125" s="31">
        <f t="shared" si="5"/>
        <v>0.19090909090909092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>
        <v>2</v>
      </c>
      <c r="F127" s="11"/>
      <c r="G127" s="11"/>
      <c r="H127" s="11"/>
      <c r="I127" s="11"/>
      <c r="J127" s="11"/>
      <c r="K127" s="30" t="e">
        <f t="shared" si="4"/>
        <v>#DIV/0!</v>
      </c>
      <c r="L127" s="31">
        <f t="shared" si="5"/>
        <v>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192</v>
      </c>
      <c r="D128" s="11">
        <v>2329</v>
      </c>
      <c r="E128" s="11">
        <v>61</v>
      </c>
      <c r="F128" s="11"/>
      <c r="G128" s="11"/>
      <c r="H128" s="11"/>
      <c r="I128" s="11"/>
      <c r="J128" s="11"/>
      <c r="K128" s="30">
        <f t="shared" si="4"/>
        <v>12.130208333333334</v>
      </c>
      <c r="L128" s="31">
        <f t="shared" si="5"/>
        <v>0.24110671936758893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260</v>
      </c>
      <c r="D129" s="11">
        <v>3374</v>
      </c>
      <c r="E129" s="11">
        <v>70</v>
      </c>
      <c r="F129" s="11"/>
      <c r="G129" s="11"/>
      <c r="H129" s="11"/>
      <c r="I129" s="11"/>
      <c r="J129" s="11"/>
      <c r="K129" s="30">
        <f t="shared" si="4"/>
        <v>12.976923076923077</v>
      </c>
      <c r="L129" s="31">
        <f t="shared" si="5"/>
        <v>0.21212121212121213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452</v>
      </c>
      <c r="D137" s="8">
        <v>5703</v>
      </c>
      <c r="E137" s="8">
        <v>133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12.617256637168142</v>
      </c>
      <c r="L137" s="31">
        <f t="shared" si="5"/>
        <v>0.22735042735042735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73</v>
      </c>
      <c r="D139" s="11">
        <v>997</v>
      </c>
      <c r="E139" s="11">
        <v>19</v>
      </c>
      <c r="F139" s="11"/>
      <c r="G139" s="11"/>
      <c r="H139" s="11"/>
      <c r="I139" s="11"/>
      <c r="J139" s="11"/>
      <c r="K139" s="30">
        <f t="shared" si="4"/>
        <v>13.657534246575343</v>
      </c>
      <c r="L139" s="31">
        <f t="shared" si="5"/>
        <v>0.20652173913043478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73</v>
      </c>
      <c r="D141" s="8">
        <v>997</v>
      </c>
      <c r="E141" s="8">
        <v>19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13.657534246575343</v>
      </c>
      <c r="L141" s="31">
        <f t="shared" si="10"/>
        <v>0.20652173913043478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11</v>
      </c>
      <c r="D143" s="11">
        <v>258</v>
      </c>
      <c r="E143" s="11"/>
      <c r="F143" s="11"/>
      <c r="G143" s="11"/>
      <c r="H143" s="11"/>
      <c r="I143" s="11"/>
      <c r="J143" s="11"/>
      <c r="K143" s="30">
        <f t="shared" si="9"/>
        <v>23.454545454545453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>
        <v>1</v>
      </c>
      <c r="F144" s="11"/>
      <c r="G144" s="11"/>
      <c r="H144" s="11"/>
      <c r="I144" s="11"/>
      <c r="J144" s="11"/>
      <c r="K144" s="30" t="e">
        <f t="shared" si="9"/>
        <v>#DIV/0!</v>
      </c>
      <c r="L144" s="31">
        <f t="shared" si="10"/>
        <v>1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176</v>
      </c>
      <c r="D145" s="11">
        <v>2142</v>
      </c>
      <c r="E145" s="11">
        <v>32</v>
      </c>
      <c r="F145" s="11"/>
      <c r="G145" s="11"/>
      <c r="H145" s="11"/>
      <c r="I145" s="11"/>
      <c r="J145" s="11"/>
      <c r="K145" s="30">
        <f t="shared" si="9"/>
        <v>12.170454545454545</v>
      </c>
      <c r="L145" s="31">
        <f t="shared" si="10"/>
        <v>0.15384615384615385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187</v>
      </c>
      <c r="D148" s="8">
        <v>2400</v>
      </c>
      <c r="E148" s="8">
        <v>33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12.834224598930481</v>
      </c>
      <c r="L148" s="31">
        <f t="shared" si="10"/>
        <v>0.15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396</v>
      </c>
      <c r="D150" s="11">
        <v>3890</v>
      </c>
      <c r="E150" s="11">
        <v>56</v>
      </c>
      <c r="F150" s="11"/>
      <c r="G150" s="11"/>
      <c r="H150" s="11"/>
      <c r="I150" s="11"/>
      <c r="J150" s="11"/>
      <c r="K150" s="30">
        <f t="shared" si="9"/>
        <v>9.8232323232323235</v>
      </c>
      <c r="L150" s="31">
        <f t="shared" si="10"/>
        <v>0.12389380530973451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631</v>
      </c>
      <c r="D152" s="11">
        <v>6289</v>
      </c>
      <c r="E152" s="11">
        <v>82</v>
      </c>
      <c r="F152" s="11"/>
      <c r="G152" s="11"/>
      <c r="H152" s="11"/>
      <c r="I152" s="11"/>
      <c r="J152" s="11"/>
      <c r="K152" s="30">
        <f t="shared" si="9"/>
        <v>9.9667194928684619</v>
      </c>
      <c r="L152" s="31">
        <f t="shared" si="10"/>
        <v>0.11500701262272089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8</v>
      </c>
      <c r="D155" s="11">
        <v>82</v>
      </c>
      <c r="E155" s="11">
        <v>3</v>
      </c>
      <c r="F155" s="11"/>
      <c r="G155" s="11"/>
      <c r="H155" s="11"/>
      <c r="I155" s="11"/>
      <c r="J155" s="11"/>
      <c r="K155" s="30">
        <f t="shared" si="9"/>
        <v>10.25</v>
      </c>
      <c r="L155" s="31">
        <f t="shared" si="10"/>
        <v>0.27272727272727271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1035</v>
      </c>
      <c r="D171" s="8">
        <v>10261</v>
      </c>
      <c r="E171" s="8">
        <v>142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9.9140096618357489</v>
      </c>
      <c r="L171" s="31">
        <f t="shared" si="10"/>
        <v>0.12064570943075616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21</v>
      </c>
      <c r="D173" s="11">
        <v>239</v>
      </c>
      <c r="E173" s="11">
        <v>1</v>
      </c>
      <c r="F173" s="11"/>
      <c r="G173" s="11"/>
      <c r="H173" s="11"/>
      <c r="I173" s="11"/>
      <c r="J173" s="11"/>
      <c r="K173" s="30">
        <f t="shared" si="9"/>
        <v>11.380952380952381</v>
      </c>
      <c r="L173" s="31">
        <f t="shared" si="10"/>
        <v>4.5454545454545456E-2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21</v>
      </c>
      <c r="D175" s="8">
        <v>239</v>
      </c>
      <c r="E175" s="8">
        <v>1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11.380952380952381</v>
      </c>
      <c r="L175" s="31">
        <f t="shared" si="10"/>
        <v>4.5454545454545456E-2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126</v>
      </c>
      <c r="D177" s="11">
        <v>1173</v>
      </c>
      <c r="E177" s="11">
        <v>34</v>
      </c>
      <c r="F177" s="11"/>
      <c r="G177" s="11"/>
      <c r="H177" s="11"/>
      <c r="I177" s="11"/>
      <c r="J177" s="11"/>
      <c r="K177" s="30">
        <f t="shared" si="9"/>
        <v>9.3095238095238102</v>
      </c>
      <c r="L177" s="31">
        <f t="shared" si="10"/>
        <v>0.21249999999999999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126</v>
      </c>
      <c r="D180" s="8">
        <v>1173</v>
      </c>
      <c r="E180" s="8">
        <v>34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9.3095238095238102</v>
      </c>
      <c r="L180" s="31">
        <f t="shared" si="10"/>
        <v>0.21249999999999999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194</v>
      </c>
      <c r="D182" s="11">
        <v>2012</v>
      </c>
      <c r="E182" s="11">
        <v>74</v>
      </c>
      <c r="F182" s="11"/>
      <c r="G182" s="11"/>
      <c r="H182" s="11"/>
      <c r="I182" s="11"/>
      <c r="J182" s="11"/>
      <c r="K182" s="30">
        <f t="shared" si="9"/>
        <v>10.371134020618557</v>
      </c>
      <c r="L182" s="31">
        <f t="shared" si="10"/>
        <v>0.27611940298507465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97</v>
      </c>
      <c r="D183" s="11">
        <v>1296</v>
      </c>
      <c r="E183" s="11">
        <v>25</v>
      </c>
      <c r="F183" s="11"/>
      <c r="G183" s="11"/>
      <c r="H183" s="11"/>
      <c r="I183" s="11"/>
      <c r="J183" s="11"/>
      <c r="K183" s="30">
        <f t="shared" si="9"/>
        <v>13.360824742268042</v>
      </c>
      <c r="L183" s="31">
        <f t="shared" si="10"/>
        <v>0.20491803278688525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291</v>
      </c>
      <c r="D187" s="8">
        <v>3308</v>
      </c>
      <c r="E187" s="8">
        <v>99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11.367697594501719</v>
      </c>
      <c r="L187" s="31">
        <f t="shared" si="10"/>
        <v>0.25384615384615383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3369</v>
      </c>
      <c r="D188" s="8">
        <v>36933</v>
      </c>
      <c r="E188" s="8">
        <v>750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10.962600178094391</v>
      </c>
      <c r="L188" s="31">
        <f t="shared" si="10"/>
        <v>0.1820830298616169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44</v>
      </c>
      <c r="D191" s="11">
        <v>580</v>
      </c>
      <c r="E191" s="11">
        <v>1</v>
      </c>
      <c r="F191" s="11"/>
      <c r="G191" s="11"/>
      <c r="H191" s="11"/>
      <c r="I191" s="11"/>
      <c r="J191" s="11"/>
      <c r="K191" s="30">
        <f t="shared" si="9"/>
        <v>13.181818181818182</v>
      </c>
      <c r="L191" s="31">
        <f t="shared" si="10"/>
        <v>2.2222222222222223E-2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38</v>
      </c>
      <c r="D192" s="11">
        <v>532</v>
      </c>
      <c r="E192" s="11">
        <v>2</v>
      </c>
      <c r="F192" s="11"/>
      <c r="G192" s="11"/>
      <c r="H192" s="11"/>
      <c r="I192" s="11"/>
      <c r="J192" s="11"/>
      <c r="K192" s="30">
        <f t="shared" si="9"/>
        <v>14</v>
      </c>
      <c r="L192" s="31">
        <f t="shared" si="10"/>
        <v>0.05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</v>
      </c>
      <c r="D193" s="11">
        <v>9</v>
      </c>
      <c r="E193" s="11">
        <v>1</v>
      </c>
      <c r="F193" s="11"/>
      <c r="G193" s="11"/>
      <c r="H193" s="11"/>
      <c r="I193" s="11"/>
      <c r="J193" s="11"/>
      <c r="K193" s="30">
        <f t="shared" si="9"/>
        <v>9</v>
      </c>
      <c r="L193" s="31">
        <f t="shared" si="10"/>
        <v>0.5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83</v>
      </c>
      <c r="D196" s="8">
        <v>1121</v>
      </c>
      <c r="E196" s="8">
        <v>4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13.506024096385541</v>
      </c>
      <c r="L196" s="31">
        <f t="shared" si="10"/>
        <v>4.5977011494252873E-2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80</v>
      </c>
      <c r="D198" s="11">
        <v>820</v>
      </c>
      <c r="E198" s="11">
        <v>9</v>
      </c>
      <c r="F198" s="11"/>
      <c r="G198" s="11"/>
      <c r="H198" s="11"/>
      <c r="I198" s="11"/>
      <c r="J198" s="11"/>
      <c r="K198" s="30">
        <f t="shared" si="9"/>
        <v>10.25</v>
      </c>
      <c r="L198" s="31">
        <f t="shared" si="10"/>
        <v>0.10112359550561797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80</v>
      </c>
      <c r="D200" s="8">
        <v>820</v>
      </c>
      <c r="E200" s="8">
        <v>9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10.25</v>
      </c>
      <c r="L200" s="31">
        <f t="shared" si="10"/>
        <v>0.10112359550561797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33</v>
      </c>
      <c r="D202" s="11">
        <v>411</v>
      </c>
      <c r="E202" s="11"/>
      <c r="F202" s="11"/>
      <c r="G202" s="11"/>
      <c r="H202" s="11"/>
      <c r="I202" s="11"/>
      <c r="J202" s="11"/>
      <c r="K202" s="30">
        <f t="shared" si="9"/>
        <v>12.454545454545455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158</v>
      </c>
      <c r="D203" s="11">
        <v>1659</v>
      </c>
      <c r="E203" s="11">
        <v>26</v>
      </c>
      <c r="F203" s="11"/>
      <c r="G203" s="11"/>
      <c r="H203" s="11"/>
      <c r="I203" s="11"/>
      <c r="J203" s="11"/>
      <c r="K203" s="30">
        <f t="shared" si="9"/>
        <v>10.5</v>
      </c>
      <c r="L203" s="31">
        <f t="shared" si="10"/>
        <v>0.14130434782608695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191</v>
      </c>
      <c r="D206" s="8">
        <v>2070</v>
      </c>
      <c r="E206" s="8">
        <v>26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10.837696335078535</v>
      </c>
      <c r="L206" s="31">
        <f t="shared" si="14"/>
        <v>0.11981566820276497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6</v>
      </c>
      <c r="D208" s="11">
        <v>86</v>
      </c>
      <c r="E208" s="11">
        <v>1</v>
      </c>
      <c r="F208" s="11"/>
      <c r="G208" s="11"/>
      <c r="H208" s="11"/>
      <c r="I208" s="11"/>
      <c r="J208" s="11"/>
      <c r="K208" s="30">
        <f t="shared" si="13"/>
        <v>14.333333333333334</v>
      </c>
      <c r="L208" s="31">
        <f t="shared" si="14"/>
        <v>0.14285714285714285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6</v>
      </c>
      <c r="D210" s="8">
        <v>86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14.333333333333334</v>
      </c>
      <c r="L210" s="31">
        <f t="shared" si="14"/>
        <v>0.14285714285714285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76</v>
      </c>
      <c r="D221" s="11">
        <v>991</v>
      </c>
      <c r="E221" s="11">
        <v>12</v>
      </c>
      <c r="F221" s="11"/>
      <c r="G221" s="11"/>
      <c r="H221" s="11"/>
      <c r="I221" s="11"/>
      <c r="J221" s="11"/>
      <c r="K221" s="30">
        <f t="shared" si="13"/>
        <v>13.039473684210526</v>
      </c>
      <c r="L221" s="31">
        <f t="shared" si="14"/>
        <v>0.13636363636363635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22</v>
      </c>
      <c r="D222" s="11">
        <v>339</v>
      </c>
      <c r="E222" s="11"/>
      <c r="F222" s="11"/>
      <c r="G222" s="11"/>
      <c r="H222" s="11"/>
      <c r="I222" s="11"/>
      <c r="J222" s="11"/>
      <c r="K222" s="30">
        <f t="shared" si="13"/>
        <v>15.409090909090908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98</v>
      </c>
      <c r="D225" s="8">
        <v>1330</v>
      </c>
      <c r="E225" s="8">
        <v>12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13.571428571428571</v>
      </c>
      <c r="L225" s="31">
        <f t="shared" si="14"/>
        <v>0.10909090909090909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28</v>
      </c>
      <c r="D227" s="11">
        <v>298</v>
      </c>
      <c r="E227" s="11">
        <v>2</v>
      </c>
      <c r="F227" s="11"/>
      <c r="G227" s="11"/>
      <c r="H227" s="11"/>
      <c r="I227" s="11"/>
      <c r="J227" s="11"/>
      <c r="K227" s="30">
        <f t="shared" si="13"/>
        <v>10.642857142857142</v>
      </c>
      <c r="L227" s="31">
        <f t="shared" si="14"/>
        <v>6.6666666666666666E-2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28</v>
      </c>
      <c r="D229" s="8">
        <v>298</v>
      </c>
      <c r="E229" s="8">
        <v>2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10.642857142857142</v>
      </c>
      <c r="L229" s="31">
        <f t="shared" si="14"/>
        <v>6.6666666666666666E-2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4</v>
      </c>
      <c r="D231" s="11">
        <v>35</v>
      </c>
      <c r="E231" s="11">
        <v>1</v>
      </c>
      <c r="F231" s="11"/>
      <c r="G231" s="11"/>
      <c r="H231" s="11"/>
      <c r="I231" s="11"/>
      <c r="J231" s="11"/>
      <c r="K231" s="30">
        <f t="shared" si="13"/>
        <v>8.75</v>
      </c>
      <c r="L231" s="31">
        <f t="shared" si="14"/>
        <v>0.2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4</v>
      </c>
      <c r="D233" s="8">
        <v>35</v>
      </c>
      <c r="E233" s="8">
        <v>1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8.75</v>
      </c>
      <c r="L233" s="31">
        <f t="shared" si="14"/>
        <v>0.2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89</v>
      </c>
      <c r="D235" s="11">
        <v>1047</v>
      </c>
      <c r="E235" s="11">
        <v>14</v>
      </c>
      <c r="F235" s="11"/>
      <c r="G235" s="11"/>
      <c r="H235" s="11"/>
      <c r="I235" s="11"/>
      <c r="J235" s="11"/>
      <c r="K235" s="30">
        <f t="shared" si="13"/>
        <v>11.764044943820224</v>
      </c>
      <c r="L235" s="31">
        <f t="shared" si="14"/>
        <v>0.13592233009708737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89</v>
      </c>
      <c r="D237" s="8">
        <v>1047</v>
      </c>
      <c r="E237" s="8">
        <v>14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11.764044943820224</v>
      </c>
      <c r="L237" s="31">
        <f t="shared" si="14"/>
        <v>0.13592233009708737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579</v>
      </c>
      <c r="D242" s="8">
        <v>6807</v>
      </c>
      <c r="E242" s="8">
        <v>69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11.756476683937823</v>
      </c>
      <c r="L242" s="31">
        <f t="shared" si="14"/>
        <v>0.10648148148148148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38</v>
      </c>
      <c r="D263" s="11">
        <v>454</v>
      </c>
      <c r="E263" s="11">
        <v>7</v>
      </c>
      <c r="F263" s="11"/>
      <c r="G263" s="11"/>
      <c r="H263" s="11"/>
      <c r="I263" s="11"/>
      <c r="J263" s="11"/>
      <c r="K263" s="30">
        <f t="shared" si="13"/>
        <v>11.947368421052632</v>
      </c>
      <c r="L263" s="31">
        <f t="shared" si="14"/>
        <v>0.15555555555555556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38</v>
      </c>
      <c r="D265" s="8">
        <v>454</v>
      </c>
      <c r="E265" s="8">
        <v>7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11.947368421052632</v>
      </c>
      <c r="L265" s="31">
        <f t="shared" si="14"/>
        <v>0.15555555555555556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38</v>
      </c>
      <c r="D269" s="8">
        <v>454</v>
      </c>
      <c r="E269" s="8">
        <v>7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11.947368421052632</v>
      </c>
      <c r="L269" s="31">
        <f t="shared" si="18"/>
        <v>0.15555555555555556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4433</v>
      </c>
      <c r="D270" s="8">
        <v>50003</v>
      </c>
      <c r="E270" s="8">
        <v>967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11.27972027972028</v>
      </c>
      <c r="L270" s="31">
        <f t="shared" si="18"/>
        <v>0.17907407407407408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16:35:28&amp;R&amp;8&amp;P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436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437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438</v>
      </c>
      <c r="B12" s="7" t="s">
        <v>439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7</v>
      </c>
      <c r="D88" s="11">
        <v>71</v>
      </c>
      <c r="E88" s="11"/>
      <c r="F88" s="11"/>
      <c r="G88" s="11"/>
      <c r="H88" s="11"/>
      <c r="I88" s="11"/>
      <c r="J88" s="11"/>
      <c r="K88" s="30">
        <f t="shared" si="4"/>
        <v>10.142857142857142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7</v>
      </c>
      <c r="D91" s="8">
        <v>71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10.142857142857142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</v>
      </c>
      <c r="D93" s="11">
        <v>10</v>
      </c>
      <c r="E93" s="11">
        <v>2</v>
      </c>
      <c r="F93" s="11"/>
      <c r="G93" s="11"/>
      <c r="H93" s="11"/>
      <c r="I93" s="11"/>
      <c r="J93" s="11"/>
      <c r="K93" s="30">
        <f t="shared" si="4"/>
        <v>10</v>
      </c>
      <c r="L93" s="31">
        <f t="shared" si="5"/>
        <v>0.66666666666666663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</v>
      </c>
      <c r="D95" s="8">
        <v>10</v>
      </c>
      <c r="E95" s="8">
        <v>2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10</v>
      </c>
      <c r="L95" s="31">
        <f t="shared" si="5"/>
        <v>0.66666666666666663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3</v>
      </c>
      <c r="E106" s="11"/>
      <c r="F106" s="11"/>
      <c r="G106" s="11"/>
      <c r="H106" s="11"/>
      <c r="I106" s="11"/>
      <c r="J106" s="11"/>
      <c r="K106" s="30">
        <f t="shared" si="4"/>
        <v>3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3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3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>
        <v>1</v>
      </c>
      <c r="F117" s="11"/>
      <c r="G117" s="11"/>
      <c r="H117" s="11"/>
      <c r="I117" s="11"/>
      <c r="J117" s="11"/>
      <c r="K117" s="30" t="e">
        <f t="shared" si="4"/>
        <v>#DIV/0!</v>
      </c>
      <c r="L117" s="31">
        <f t="shared" si="5"/>
        <v>1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>
        <f t="shared" si="5"/>
        <v>1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</v>
      </c>
      <c r="D122" s="11">
        <v>43</v>
      </c>
      <c r="E122" s="11"/>
      <c r="F122" s="11"/>
      <c r="G122" s="11"/>
      <c r="H122" s="11"/>
      <c r="I122" s="11"/>
      <c r="J122" s="11"/>
      <c r="K122" s="30">
        <f t="shared" si="4"/>
        <v>10.75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</v>
      </c>
      <c r="D125" s="8">
        <v>43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10.75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</v>
      </c>
      <c r="D127" s="11">
        <v>15</v>
      </c>
      <c r="E127" s="11"/>
      <c r="F127" s="11"/>
      <c r="G127" s="11"/>
      <c r="H127" s="11"/>
      <c r="I127" s="11"/>
      <c r="J127" s="11"/>
      <c r="K127" s="30">
        <f t="shared" si="4"/>
        <v>5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>
        <v>1</v>
      </c>
      <c r="F128" s="11"/>
      <c r="G128" s="11"/>
      <c r="H128" s="11"/>
      <c r="I128" s="11"/>
      <c r="J128" s="11"/>
      <c r="K128" s="30" t="e">
        <f t="shared" si="4"/>
        <v>#DIV/0!</v>
      </c>
      <c r="L128" s="31">
        <f t="shared" si="5"/>
        <v>1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</v>
      </c>
      <c r="D137" s="8">
        <v>15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5</v>
      </c>
      <c r="L137" s="31">
        <f t="shared" si="5"/>
        <v>0.25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2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2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>
        <f t="shared" si="10"/>
        <v>1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16</v>
      </c>
      <c r="D188" s="8">
        <v>142</v>
      </c>
      <c r="E188" s="8">
        <v>6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8.875</v>
      </c>
      <c r="L188" s="31">
        <f t="shared" si="10"/>
        <v>0.27272727272727271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</v>
      </c>
      <c r="D192" s="11">
        <v>35</v>
      </c>
      <c r="E192" s="11"/>
      <c r="F192" s="11"/>
      <c r="G192" s="11"/>
      <c r="H192" s="11"/>
      <c r="I192" s="11"/>
      <c r="J192" s="11"/>
      <c r="K192" s="30">
        <f t="shared" si="9"/>
        <v>11.666666666666666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</v>
      </c>
      <c r="D193" s="11">
        <v>10</v>
      </c>
      <c r="E193" s="11"/>
      <c r="F193" s="11"/>
      <c r="G193" s="11"/>
      <c r="H193" s="11"/>
      <c r="I193" s="11"/>
      <c r="J193" s="11"/>
      <c r="K193" s="30">
        <f t="shared" si="9"/>
        <v>10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</v>
      </c>
      <c r="D196" s="8">
        <v>45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11.25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>
        <v>1</v>
      </c>
      <c r="F198" s="11"/>
      <c r="G198" s="11"/>
      <c r="H198" s="11"/>
      <c r="I198" s="11"/>
      <c r="J198" s="11"/>
      <c r="K198" s="30" t="e">
        <f t="shared" si="9"/>
        <v>#DIV/0!</v>
      </c>
      <c r="L198" s="31">
        <f t="shared" si="10"/>
        <v>1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>
        <f t="shared" si="10"/>
        <v>1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</v>
      </c>
      <c r="D242" s="8">
        <v>45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11.25</v>
      </c>
      <c r="L242" s="31">
        <f t="shared" si="14"/>
        <v>0.2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</v>
      </c>
      <c r="D270" s="8">
        <v>187</v>
      </c>
      <c r="E270" s="8">
        <v>7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9.35</v>
      </c>
      <c r="L270" s="31">
        <f t="shared" si="18"/>
        <v>0.25925925925925924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16:35:30&amp;R&amp;8&amp;P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440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441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442</v>
      </c>
      <c r="B12" s="7" t="s">
        <v>443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868</v>
      </c>
      <c r="D16" s="11">
        <v>9274</v>
      </c>
      <c r="E16" s="11">
        <v>19</v>
      </c>
      <c r="F16" s="11">
        <v>81</v>
      </c>
      <c r="G16" s="11">
        <v>1</v>
      </c>
      <c r="H16" s="11">
        <v>586</v>
      </c>
      <c r="I16" s="11"/>
      <c r="J16" s="11"/>
      <c r="K16" s="30">
        <f t="shared" si="0"/>
        <v>10.684331797235023</v>
      </c>
      <c r="L16" s="31">
        <f t="shared" si="1"/>
        <v>2.1420518602029311E-2</v>
      </c>
      <c r="M16" s="30">
        <f t="shared" si="2"/>
        <v>7.2345679012345681</v>
      </c>
      <c r="N16" s="31">
        <f t="shared" si="3"/>
        <v>0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988</v>
      </c>
      <c r="G17" s="11">
        <v>154</v>
      </c>
      <c r="H17" s="11">
        <v>9908</v>
      </c>
      <c r="I17" s="11">
        <v>1</v>
      </c>
      <c r="J17" s="11">
        <v>1</v>
      </c>
      <c r="K17" s="30" t="e">
        <f t="shared" si="0"/>
        <v>#DIV/0!</v>
      </c>
      <c r="L17" s="31" t="e">
        <f t="shared" si="1"/>
        <v>#DIV/0!</v>
      </c>
      <c r="M17" s="30">
        <f t="shared" si="2"/>
        <v>10.02834008097166</v>
      </c>
      <c r="N17" s="31">
        <f t="shared" si="3"/>
        <v>1.0111223458038423E-3</v>
      </c>
      <c r="O17" s="31">
        <f t="shared" si="3"/>
        <v>6.4516129032258064E-3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36</v>
      </c>
      <c r="D20" s="11">
        <v>617</v>
      </c>
      <c r="E20" s="11"/>
      <c r="F20" s="11"/>
      <c r="G20" s="11"/>
      <c r="H20" s="11"/>
      <c r="I20" s="11"/>
      <c r="J20" s="11"/>
      <c r="K20" s="30">
        <f t="shared" si="0"/>
        <v>17.138888888888889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41</v>
      </c>
      <c r="D21" s="11">
        <v>443</v>
      </c>
      <c r="E21" s="11"/>
      <c r="F21" s="11"/>
      <c r="G21" s="11"/>
      <c r="H21" s="11"/>
      <c r="I21" s="11"/>
      <c r="J21" s="11"/>
      <c r="K21" s="30">
        <f t="shared" si="0"/>
        <v>10.804878048780488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945</v>
      </c>
      <c r="D24" s="11">
        <v>9613</v>
      </c>
      <c r="E24" s="11">
        <v>4</v>
      </c>
      <c r="F24" s="11">
        <v>466</v>
      </c>
      <c r="G24" s="11">
        <v>24</v>
      </c>
      <c r="H24" s="11">
        <v>2466</v>
      </c>
      <c r="I24" s="11"/>
      <c r="J24" s="11"/>
      <c r="K24" s="30">
        <f t="shared" si="0"/>
        <v>10.172486772486772</v>
      </c>
      <c r="L24" s="31">
        <f t="shared" si="1"/>
        <v>4.2149631190727078E-3</v>
      </c>
      <c r="M24" s="30">
        <f t="shared" si="2"/>
        <v>5.2918454935622314</v>
      </c>
      <c r="N24" s="31">
        <f t="shared" si="3"/>
        <v>0</v>
      </c>
      <c r="O24" s="31">
        <f t="shared" si="3"/>
        <v>0</v>
      </c>
    </row>
    <row r="25" spans="1:15" x14ac:dyDescent="0.25">
      <c r="A25" s="9"/>
      <c r="B25" s="10" t="s">
        <v>34</v>
      </c>
      <c r="C25" s="11">
        <v>780</v>
      </c>
      <c r="D25" s="11">
        <v>9589</v>
      </c>
      <c r="E25" s="11">
        <v>45</v>
      </c>
      <c r="F25" s="11">
        <v>262</v>
      </c>
      <c r="G25" s="11">
        <v>22</v>
      </c>
      <c r="H25" s="11">
        <v>1720</v>
      </c>
      <c r="I25" s="11"/>
      <c r="J25" s="11"/>
      <c r="K25" s="30">
        <f t="shared" si="0"/>
        <v>12.293589743589743</v>
      </c>
      <c r="L25" s="31">
        <f t="shared" si="1"/>
        <v>5.4545454545454543E-2</v>
      </c>
      <c r="M25" s="30">
        <f t="shared" si="2"/>
        <v>6.5648854961832059</v>
      </c>
      <c r="N25" s="31">
        <f t="shared" si="3"/>
        <v>0</v>
      </c>
      <c r="O25" s="31">
        <f t="shared" si="3"/>
        <v>0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2670</v>
      </c>
      <c r="D36" s="8">
        <v>29536</v>
      </c>
      <c r="E36" s="8">
        <v>68</v>
      </c>
      <c r="F36" s="8">
        <v>1797</v>
      </c>
      <c r="G36" s="8">
        <v>201</v>
      </c>
      <c r="H36" s="8">
        <v>14680</v>
      </c>
      <c r="I36" s="8">
        <v>1</v>
      </c>
      <c r="J36" s="8">
        <v>1</v>
      </c>
      <c r="K36" s="30">
        <f t="shared" si="0"/>
        <v>11.062172284644195</v>
      </c>
      <c r="L36" s="31">
        <f t="shared" si="1"/>
        <v>2.483564645726808E-2</v>
      </c>
      <c r="M36" s="30">
        <f t="shared" si="2"/>
        <v>8.1691708402893717</v>
      </c>
      <c r="N36" s="31">
        <f t="shared" si="3"/>
        <v>5.5617352614015572E-4</v>
      </c>
      <c r="O36" s="31">
        <f t="shared" si="3"/>
        <v>4.9504950495049506E-3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3</v>
      </c>
      <c r="D38" s="11">
        <v>14</v>
      </c>
      <c r="E38" s="11">
        <v>1</v>
      </c>
      <c r="F38" s="11"/>
      <c r="G38" s="11"/>
      <c r="H38" s="11"/>
      <c r="I38" s="11"/>
      <c r="J38" s="11"/>
      <c r="K38" s="30">
        <f t="shared" si="0"/>
        <v>4.666666666666667</v>
      </c>
      <c r="L38" s="31">
        <f t="shared" si="1"/>
        <v>0.25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14</v>
      </c>
      <c r="E39" s="11"/>
      <c r="F39" s="11"/>
      <c r="G39" s="11"/>
      <c r="H39" s="11"/>
      <c r="I39" s="11"/>
      <c r="J39" s="11"/>
      <c r="K39" s="30">
        <f t="shared" si="0"/>
        <v>14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4</v>
      </c>
      <c r="D40" s="8">
        <v>28</v>
      </c>
      <c r="E40" s="8">
        <v>1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7</v>
      </c>
      <c r="L40" s="31">
        <f t="shared" si="1"/>
        <v>0.2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4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5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1</v>
      </c>
      <c r="D55" s="11">
        <v>5</v>
      </c>
      <c r="E55" s="11"/>
      <c r="F55" s="11"/>
      <c r="G55" s="11"/>
      <c r="H55" s="11"/>
      <c r="I55" s="11"/>
      <c r="J55" s="11"/>
      <c r="K55" s="30">
        <f t="shared" si="0"/>
        <v>5</v>
      </c>
      <c r="L55" s="31">
        <f t="shared" si="1"/>
        <v>0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5</v>
      </c>
      <c r="D56" s="11">
        <v>19</v>
      </c>
      <c r="E56" s="11"/>
      <c r="F56" s="11"/>
      <c r="G56" s="11"/>
      <c r="H56" s="11"/>
      <c r="I56" s="11"/>
      <c r="J56" s="11"/>
      <c r="K56" s="30">
        <f t="shared" si="0"/>
        <v>3.8</v>
      </c>
      <c r="L56" s="31">
        <f t="shared" si="1"/>
        <v>0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6</v>
      </c>
      <c r="D57" s="8">
        <v>24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4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2680</v>
      </c>
      <c r="D80" s="8">
        <v>29588</v>
      </c>
      <c r="E80" s="8">
        <v>74</v>
      </c>
      <c r="F80" s="8">
        <v>1797</v>
      </c>
      <c r="G80" s="8">
        <v>201</v>
      </c>
      <c r="H80" s="8">
        <v>14680</v>
      </c>
      <c r="I80" s="8">
        <v>1</v>
      </c>
      <c r="J80" s="8">
        <v>1</v>
      </c>
      <c r="K80" s="30">
        <f t="shared" si="4"/>
        <v>11.040298507462687</v>
      </c>
      <c r="L80" s="31">
        <f t="shared" si="5"/>
        <v>2.6870007262164125E-2</v>
      </c>
      <c r="M80" s="30">
        <f t="shared" si="6"/>
        <v>8.1691708402893717</v>
      </c>
      <c r="N80" s="31">
        <f t="shared" si="7"/>
        <v>5.5617352614015572E-4</v>
      </c>
      <c r="O80" s="31">
        <f t="shared" si="7"/>
        <v>4.9504950495049506E-3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329</v>
      </c>
      <c r="D83" s="11">
        <v>3504</v>
      </c>
      <c r="E83" s="11">
        <v>21</v>
      </c>
      <c r="F83" s="11">
        <v>4</v>
      </c>
      <c r="G83" s="11"/>
      <c r="H83" s="11">
        <v>2</v>
      </c>
      <c r="I83" s="11"/>
      <c r="J83" s="11"/>
      <c r="K83" s="30">
        <f t="shared" si="4"/>
        <v>10.650455927051672</v>
      </c>
      <c r="L83" s="31">
        <f t="shared" si="5"/>
        <v>0.06</v>
      </c>
      <c r="M83" s="30">
        <f t="shared" si="6"/>
        <v>0.5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329</v>
      </c>
      <c r="D86" s="8">
        <v>3504</v>
      </c>
      <c r="E86" s="8">
        <v>21</v>
      </c>
      <c r="F86" s="8">
        <v>4</v>
      </c>
      <c r="G86" s="8">
        <v>0</v>
      </c>
      <c r="H86" s="8">
        <v>2</v>
      </c>
      <c r="I86" s="8">
        <v>0</v>
      </c>
      <c r="J86" s="8">
        <v>0</v>
      </c>
      <c r="K86" s="30">
        <f t="shared" si="4"/>
        <v>10.650455927051672</v>
      </c>
      <c r="L86" s="31">
        <f t="shared" si="5"/>
        <v>0.06</v>
      </c>
      <c r="M86" s="30">
        <f t="shared" si="6"/>
        <v>0.5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1268</v>
      </c>
      <c r="D88" s="11">
        <v>15530</v>
      </c>
      <c r="E88" s="11">
        <v>120</v>
      </c>
      <c r="F88" s="11">
        <v>489</v>
      </c>
      <c r="G88" s="11">
        <v>52</v>
      </c>
      <c r="H88" s="11">
        <v>4439</v>
      </c>
      <c r="I88" s="11"/>
      <c r="J88" s="11"/>
      <c r="K88" s="30">
        <f t="shared" si="4"/>
        <v>12.247634069400631</v>
      </c>
      <c r="L88" s="31">
        <f t="shared" si="5"/>
        <v>8.645533141210375E-2</v>
      </c>
      <c r="M88" s="30">
        <f t="shared" si="6"/>
        <v>9.077709611451942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1268</v>
      </c>
      <c r="D91" s="8">
        <v>15530</v>
      </c>
      <c r="E91" s="8">
        <v>120</v>
      </c>
      <c r="F91" s="8">
        <v>489</v>
      </c>
      <c r="G91" s="8">
        <v>52</v>
      </c>
      <c r="H91" s="8">
        <v>4439</v>
      </c>
      <c r="I91" s="8">
        <v>0</v>
      </c>
      <c r="J91" s="8">
        <v>0</v>
      </c>
      <c r="K91" s="30">
        <f t="shared" si="4"/>
        <v>12.247634069400631</v>
      </c>
      <c r="L91" s="31">
        <f t="shared" si="5"/>
        <v>8.645533141210375E-2</v>
      </c>
      <c r="M91" s="30">
        <f t="shared" si="6"/>
        <v>9.077709611451942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302</v>
      </c>
      <c r="D93" s="11">
        <v>2532</v>
      </c>
      <c r="E93" s="11">
        <v>4</v>
      </c>
      <c r="F93" s="11">
        <v>160</v>
      </c>
      <c r="G93" s="11">
        <v>15</v>
      </c>
      <c r="H93" s="11">
        <v>1715</v>
      </c>
      <c r="I93" s="11"/>
      <c r="J93" s="11"/>
      <c r="K93" s="30">
        <f t="shared" si="4"/>
        <v>8.3841059602649004</v>
      </c>
      <c r="L93" s="31">
        <f t="shared" si="5"/>
        <v>1.3071895424836602E-2</v>
      </c>
      <c r="M93" s="30">
        <f t="shared" si="6"/>
        <v>10.71875</v>
      </c>
      <c r="N93" s="31">
        <f t="shared" si="7"/>
        <v>0</v>
      </c>
      <c r="O93" s="31">
        <f t="shared" si="7"/>
        <v>0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302</v>
      </c>
      <c r="D95" s="8">
        <v>2532</v>
      </c>
      <c r="E95" s="8">
        <v>4</v>
      </c>
      <c r="F95" s="8">
        <v>160</v>
      </c>
      <c r="G95" s="8">
        <v>15</v>
      </c>
      <c r="H95" s="8">
        <v>1715</v>
      </c>
      <c r="I95" s="8">
        <v>0</v>
      </c>
      <c r="J95" s="8">
        <v>0</v>
      </c>
      <c r="K95" s="30">
        <f t="shared" si="4"/>
        <v>8.3841059602649004</v>
      </c>
      <c r="L95" s="31">
        <f t="shared" si="5"/>
        <v>1.3071895424836602E-2</v>
      </c>
      <c r="M95" s="30">
        <f t="shared" si="6"/>
        <v>10.71875</v>
      </c>
      <c r="N95" s="31">
        <f t="shared" si="7"/>
        <v>0</v>
      </c>
      <c r="O95" s="31">
        <f t="shared" si="7"/>
        <v>0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1213</v>
      </c>
      <c r="D101" s="11">
        <v>19181</v>
      </c>
      <c r="E101" s="11">
        <v>30</v>
      </c>
      <c r="F101" s="11">
        <v>419</v>
      </c>
      <c r="G101" s="11">
        <v>67</v>
      </c>
      <c r="H101" s="11">
        <v>4459</v>
      </c>
      <c r="I101" s="11"/>
      <c r="J101" s="11"/>
      <c r="K101" s="30">
        <f t="shared" si="4"/>
        <v>15.812860676009892</v>
      </c>
      <c r="L101" s="31">
        <f t="shared" si="5"/>
        <v>2.413515687851971E-2</v>
      </c>
      <c r="M101" s="30">
        <f t="shared" si="6"/>
        <v>10.64200477326969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1213</v>
      </c>
      <c r="D104" s="8">
        <v>19181</v>
      </c>
      <c r="E104" s="8">
        <v>30</v>
      </c>
      <c r="F104" s="8">
        <v>419</v>
      </c>
      <c r="G104" s="8">
        <v>67</v>
      </c>
      <c r="H104" s="8">
        <v>4459</v>
      </c>
      <c r="I104" s="8">
        <v>0</v>
      </c>
      <c r="J104" s="8">
        <v>0</v>
      </c>
      <c r="K104" s="30">
        <f t="shared" si="4"/>
        <v>15.812860676009892</v>
      </c>
      <c r="L104" s="31">
        <f t="shared" si="5"/>
        <v>2.413515687851971E-2</v>
      </c>
      <c r="M104" s="30">
        <f t="shared" si="6"/>
        <v>10.64200477326969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696</v>
      </c>
      <c r="D106" s="11">
        <v>7267</v>
      </c>
      <c r="E106" s="11">
        <v>49</v>
      </c>
      <c r="F106" s="11">
        <v>386</v>
      </c>
      <c r="G106" s="11">
        <v>31</v>
      </c>
      <c r="H106" s="11">
        <v>4527</v>
      </c>
      <c r="I106" s="11">
        <v>1</v>
      </c>
      <c r="J106" s="11"/>
      <c r="K106" s="30">
        <f t="shared" si="4"/>
        <v>10.441091954022989</v>
      </c>
      <c r="L106" s="31">
        <f t="shared" si="5"/>
        <v>6.5771812080536909E-2</v>
      </c>
      <c r="M106" s="30">
        <f t="shared" si="6"/>
        <v>11.7279792746114</v>
      </c>
      <c r="N106" s="31">
        <f t="shared" si="8"/>
        <v>2.5839793281653748E-3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696</v>
      </c>
      <c r="D108" s="8">
        <v>7267</v>
      </c>
      <c r="E108" s="8">
        <v>49</v>
      </c>
      <c r="F108" s="8">
        <v>386</v>
      </c>
      <c r="G108" s="8">
        <v>31</v>
      </c>
      <c r="H108" s="8">
        <v>4527</v>
      </c>
      <c r="I108" s="8">
        <v>1</v>
      </c>
      <c r="J108" s="8">
        <v>0</v>
      </c>
      <c r="K108" s="30">
        <f t="shared" si="4"/>
        <v>10.441091954022989</v>
      </c>
      <c r="L108" s="31">
        <f t="shared" si="5"/>
        <v>6.5771812080536909E-2</v>
      </c>
      <c r="M108" s="30">
        <f t="shared" si="6"/>
        <v>11.7279792746114</v>
      </c>
      <c r="N108" s="31">
        <f t="shared" si="8"/>
        <v>2.5839793281653748E-3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1091</v>
      </c>
      <c r="D110" s="11">
        <v>12960</v>
      </c>
      <c r="E110" s="11">
        <v>31</v>
      </c>
      <c r="F110" s="11">
        <v>485</v>
      </c>
      <c r="G110" s="11">
        <v>42</v>
      </c>
      <c r="H110" s="11">
        <v>4899</v>
      </c>
      <c r="I110" s="11"/>
      <c r="J110" s="11"/>
      <c r="K110" s="30">
        <f t="shared" si="4"/>
        <v>11.879010082493126</v>
      </c>
      <c r="L110" s="31">
        <f t="shared" si="5"/>
        <v>2.7629233511586453E-2</v>
      </c>
      <c r="M110" s="30">
        <f t="shared" si="6"/>
        <v>10.101030927835051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1091</v>
      </c>
      <c r="D113" s="8">
        <v>12960</v>
      </c>
      <c r="E113" s="8">
        <v>31</v>
      </c>
      <c r="F113" s="8">
        <v>485</v>
      </c>
      <c r="G113" s="8">
        <v>42</v>
      </c>
      <c r="H113" s="8">
        <v>4899</v>
      </c>
      <c r="I113" s="8">
        <v>0</v>
      </c>
      <c r="J113" s="8">
        <v>0</v>
      </c>
      <c r="K113" s="30">
        <f t="shared" si="4"/>
        <v>11.879010082493126</v>
      </c>
      <c r="L113" s="31">
        <f t="shared" si="5"/>
        <v>2.7629233511586453E-2</v>
      </c>
      <c r="M113" s="30">
        <f t="shared" si="6"/>
        <v>10.101030927835051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571</v>
      </c>
      <c r="D115" s="11">
        <v>5443</v>
      </c>
      <c r="E115" s="11">
        <v>61</v>
      </c>
      <c r="F115" s="11"/>
      <c r="G115" s="11"/>
      <c r="H115" s="11"/>
      <c r="I115" s="11"/>
      <c r="J115" s="11"/>
      <c r="K115" s="30">
        <f t="shared" si="4"/>
        <v>9.5323992994746067</v>
      </c>
      <c r="L115" s="31">
        <f t="shared" si="5"/>
        <v>9.6518987341772153E-2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550</v>
      </c>
      <c r="D116" s="11">
        <v>6410</v>
      </c>
      <c r="E116" s="11">
        <v>5</v>
      </c>
      <c r="F116" s="11">
        <v>48</v>
      </c>
      <c r="G116" s="11"/>
      <c r="H116" s="11">
        <v>358</v>
      </c>
      <c r="I116" s="11"/>
      <c r="J116" s="11"/>
      <c r="K116" s="30">
        <f t="shared" si="4"/>
        <v>11.654545454545454</v>
      </c>
      <c r="L116" s="31">
        <f t="shared" si="5"/>
        <v>9.0090090090090089E-3</v>
      </c>
      <c r="M116" s="30">
        <f t="shared" si="6"/>
        <v>7.458333333333333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29</v>
      </c>
      <c r="D117" s="11">
        <v>248</v>
      </c>
      <c r="E117" s="11">
        <v>4</v>
      </c>
      <c r="F117" s="11">
        <v>514</v>
      </c>
      <c r="G117" s="11">
        <v>57</v>
      </c>
      <c r="H117" s="11">
        <v>4096</v>
      </c>
      <c r="I117" s="11"/>
      <c r="J117" s="11"/>
      <c r="K117" s="30">
        <f t="shared" si="4"/>
        <v>8.5517241379310338</v>
      </c>
      <c r="L117" s="31">
        <f t="shared" si="5"/>
        <v>0.12121212121212122</v>
      </c>
      <c r="M117" s="30">
        <f t="shared" si="6"/>
        <v>7.9688715953307394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1150</v>
      </c>
      <c r="D120" s="8">
        <v>12101</v>
      </c>
      <c r="E120" s="8">
        <v>70</v>
      </c>
      <c r="F120" s="8">
        <v>562</v>
      </c>
      <c r="G120" s="8">
        <v>57</v>
      </c>
      <c r="H120" s="8">
        <v>4454</v>
      </c>
      <c r="I120" s="8">
        <v>0</v>
      </c>
      <c r="J120" s="8">
        <v>0</v>
      </c>
      <c r="K120" s="30">
        <f t="shared" si="4"/>
        <v>10.522608695652174</v>
      </c>
      <c r="L120" s="31">
        <f t="shared" si="5"/>
        <v>5.737704918032787E-2</v>
      </c>
      <c r="M120" s="30">
        <f t="shared" si="6"/>
        <v>7.9252669039145909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717</v>
      </c>
      <c r="D122" s="11">
        <v>7582</v>
      </c>
      <c r="E122" s="11">
        <v>42</v>
      </c>
      <c r="F122" s="11">
        <v>299</v>
      </c>
      <c r="G122" s="11">
        <v>43</v>
      </c>
      <c r="H122" s="11">
        <v>1913</v>
      </c>
      <c r="I122" s="11"/>
      <c r="J122" s="11"/>
      <c r="K122" s="30">
        <f t="shared" si="4"/>
        <v>10.574616457461646</v>
      </c>
      <c r="L122" s="31">
        <f t="shared" si="5"/>
        <v>5.533596837944664E-2</v>
      </c>
      <c r="M122" s="30">
        <f t="shared" si="6"/>
        <v>6.3979933110367897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717</v>
      </c>
      <c r="D125" s="8">
        <v>7582</v>
      </c>
      <c r="E125" s="8">
        <v>42</v>
      </c>
      <c r="F125" s="8">
        <v>299</v>
      </c>
      <c r="G125" s="8">
        <v>43</v>
      </c>
      <c r="H125" s="8">
        <v>1913</v>
      </c>
      <c r="I125" s="8">
        <v>0</v>
      </c>
      <c r="J125" s="8">
        <v>0</v>
      </c>
      <c r="K125" s="30">
        <f t="shared" si="4"/>
        <v>10.574616457461646</v>
      </c>
      <c r="L125" s="31">
        <f t="shared" si="5"/>
        <v>5.533596837944664E-2</v>
      </c>
      <c r="M125" s="30">
        <f t="shared" si="6"/>
        <v>6.3979933110367897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446</v>
      </c>
      <c r="D127" s="11">
        <v>4206</v>
      </c>
      <c r="E127" s="11">
        <v>11</v>
      </c>
      <c r="F127" s="11"/>
      <c r="G127" s="11"/>
      <c r="H127" s="11"/>
      <c r="I127" s="11"/>
      <c r="J127" s="11"/>
      <c r="K127" s="30">
        <f t="shared" si="4"/>
        <v>9.4304932735426004</v>
      </c>
      <c r="L127" s="31">
        <f t="shared" si="5"/>
        <v>2.4070021881838075E-2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366</v>
      </c>
      <c r="D128" s="11">
        <v>3816</v>
      </c>
      <c r="E128" s="11">
        <v>16</v>
      </c>
      <c r="F128" s="11"/>
      <c r="G128" s="11"/>
      <c r="H128" s="11"/>
      <c r="I128" s="11"/>
      <c r="J128" s="11"/>
      <c r="K128" s="30">
        <f t="shared" si="4"/>
        <v>10.426229508196721</v>
      </c>
      <c r="L128" s="31">
        <f t="shared" si="5"/>
        <v>4.1884816753926704E-2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1588</v>
      </c>
      <c r="D129" s="11">
        <v>20064</v>
      </c>
      <c r="E129" s="11">
        <v>81</v>
      </c>
      <c r="F129" s="11">
        <v>34</v>
      </c>
      <c r="G129" s="11"/>
      <c r="H129" s="11">
        <v>284</v>
      </c>
      <c r="I129" s="11"/>
      <c r="J129" s="11"/>
      <c r="K129" s="30">
        <f t="shared" si="4"/>
        <v>12.634760705289672</v>
      </c>
      <c r="L129" s="31">
        <f t="shared" si="5"/>
        <v>4.8532055122828044E-2</v>
      </c>
      <c r="M129" s="30">
        <f t="shared" si="6"/>
        <v>8.3529411764705888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1280</v>
      </c>
      <c r="G130" s="11">
        <v>174</v>
      </c>
      <c r="H130" s="11">
        <v>9732</v>
      </c>
      <c r="I130" s="11">
        <v>1</v>
      </c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7.6031250000000004</v>
      </c>
      <c r="N130" s="31">
        <f t="shared" si="8"/>
        <v>7.8064012490241998E-4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2400</v>
      </c>
      <c r="D137" s="8">
        <v>28086</v>
      </c>
      <c r="E137" s="8">
        <v>108</v>
      </c>
      <c r="F137" s="8">
        <v>1314</v>
      </c>
      <c r="G137" s="8">
        <v>174</v>
      </c>
      <c r="H137" s="8">
        <v>10016</v>
      </c>
      <c r="I137" s="8">
        <v>1</v>
      </c>
      <c r="J137" s="8">
        <v>0</v>
      </c>
      <c r="K137" s="30">
        <f t="shared" si="4"/>
        <v>11.702500000000001</v>
      </c>
      <c r="L137" s="31">
        <f t="shared" si="5"/>
        <v>4.3062200956937802E-2</v>
      </c>
      <c r="M137" s="30">
        <f t="shared" si="6"/>
        <v>7.6225266362252659</v>
      </c>
      <c r="N137" s="31">
        <f t="shared" si="8"/>
        <v>7.6045627376425851E-4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152</v>
      </c>
      <c r="D139" s="11">
        <v>1422</v>
      </c>
      <c r="E139" s="11">
        <v>11</v>
      </c>
      <c r="F139" s="11">
        <v>229</v>
      </c>
      <c r="G139" s="11">
        <v>26</v>
      </c>
      <c r="H139" s="11">
        <v>1498</v>
      </c>
      <c r="I139" s="11"/>
      <c r="J139" s="11"/>
      <c r="K139" s="30">
        <f t="shared" si="4"/>
        <v>9.3552631578947363</v>
      </c>
      <c r="L139" s="31">
        <f t="shared" si="5"/>
        <v>6.7484662576687116E-2</v>
      </c>
      <c r="M139" s="30">
        <f t="shared" si="6"/>
        <v>6.5414847161572052</v>
      </c>
      <c r="N139" s="31">
        <f t="shared" si="8"/>
        <v>0</v>
      </c>
      <c r="O139" s="31">
        <f t="shared" si="8"/>
        <v>0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152</v>
      </c>
      <c r="D141" s="8">
        <v>1422</v>
      </c>
      <c r="E141" s="8">
        <v>11</v>
      </c>
      <c r="F141" s="8">
        <v>229</v>
      </c>
      <c r="G141" s="8">
        <v>26</v>
      </c>
      <c r="H141" s="8">
        <v>1498</v>
      </c>
      <c r="I141" s="8">
        <v>0</v>
      </c>
      <c r="J141" s="8">
        <v>0</v>
      </c>
      <c r="K141" s="30">
        <f t="shared" si="9"/>
        <v>9.3552631578947363</v>
      </c>
      <c r="L141" s="31">
        <f t="shared" si="10"/>
        <v>6.7484662576687116E-2</v>
      </c>
      <c r="M141" s="30">
        <f t="shared" si="11"/>
        <v>6.5414847161572052</v>
      </c>
      <c r="N141" s="31">
        <f t="shared" si="8"/>
        <v>0</v>
      </c>
      <c r="O141" s="31">
        <f t="shared" si="8"/>
        <v>0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272</v>
      </c>
      <c r="D143" s="11">
        <v>3186</v>
      </c>
      <c r="E143" s="11">
        <v>5</v>
      </c>
      <c r="F143" s="11"/>
      <c r="G143" s="11"/>
      <c r="H143" s="11"/>
      <c r="I143" s="11"/>
      <c r="J143" s="11"/>
      <c r="K143" s="30">
        <f t="shared" si="9"/>
        <v>11.713235294117647</v>
      </c>
      <c r="L143" s="31">
        <f t="shared" si="10"/>
        <v>1.8050541516245487E-2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112</v>
      </c>
      <c r="D144" s="11">
        <v>1123</v>
      </c>
      <c r="E144" s="11">
        <v>1</v>
      </c>
      <c r="F144" s="11"/>
      <c r="G144" s="11"/>
      <c r="H144" s="11"/>
      <c r="I144" s="11"/>
      <c r="J144" s="11"/>
      <c r="K144" s="30">
        <f t="shared" si="9"/>
        <v>10.026785714285714</v>
      </c>
      <c r="L144" s="31">
        <f t="shared" si="10"/>
        <v>8.8495575221238937E-3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471</v>
      </c>
      <c r="D145" s="11">
        <v>6473</v>
      </c>
      <c r="E145" s="11">
        <v>47</v>
      </c>
      <c r="F145" s="11">
        <v>226</v>
      </c>
      <c r="G145" s="11">
        <v>31</v>
      </c>
      <c r="H145" s="11">
        <v>2538</v>
      </c>
      <c r="I145" s="11"/>
      <c r="J145" s="11"/>
      <c r="K145" s="30">
        <f t="shared" si="9"/>
        <v>13.743099787685775</v>
      </c>
      <c r="L145" s="31">
        <f t="shared" si="10"/>
        <v>9.0733590733590733E-2</v>
      </c>
      <c r="M145" s="30">
        <f t="shared" si="11"/>
        <v>11.230088495575222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855</v>
      </c>
      <c r="D148" s="8">
        <v>10782</v>
      </c>
      <c r="E148" s="8">
        <v>53</v>
      </c>
      <c r="F148" s="8">
        <v>226</v>
      </c>
      <c r="G148" s="8">
        <v>31</v>
      </c>
      <c r="H148" s="8">
        <v>2538</v>
      </c>
      <c r="I148" s="8">
        <v>0</v>
      </c>
      <c r="J148" s="8">
        <v>0</v>
      </c>
      <c r="K148" s="30">
        <f t="shared" si="9"/>
        <v>12.610526315789473</v>
      </c>
      <c r="L148" s="31">
        <f t="shared" si="10"/>
        <v>5.8370044052863439E-2</v>
      </c>
      <c r="M148" s="30">
        <f t="shared" si="11"/>
        <v>11.230088495575222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846</v>
      </c>
      <c r="D150" s="11">
        <v>8283</v>
      </c>
      <c r="E150" s="11">
        <v>25</v>
      </c>
      <c r="F150" s="11">
        <v>188</v>
      </c>
      <c r="G150" s="11"/>
      <c r="H150" s="11">
        <v>875</v>
      </c>
      <c r="I150" s="11"/>
      <c r="J150" s="11"/>
      <c r="K150" s="30">
        <f t="shared" si="9"/>
        <v>9.7907801418439711</v>
      </c>
      <c r="L150" s="31">
        <f t="shared" si="10"/>
        <v>2.8702640642939151E-2</v>
      </c>
      <c r="M150" s="30">
        <f t="shared" si="11"/>
        <v>4.6542553191489358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45</v>
      </c>
      <c r="G151" s="11">
        <v>31</v>
      </c>
      <c r="H151" s="11">
        <v>620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13.777777777777779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1372</v>
      </c>
      <c r="D152" s="11">
        <v>13272</v>
      </c>
      <c r="E152" s="11">
        <v>208</v>
      </c>
      <c r="F152" s="11">
        <v>2154</v>
      </c>
      <c r="G152" s="11">
        <v>306</v>
      </c>
      <c r="H152" s="11">
        <v>21507</v>
      </c>
      <c r="I152" s="11"/>
      <c r="J152" s="11"/>
      <c r="K152" s="30">
        <f t="shared" si="9"/>
        <v>9.6734693877551017</v>
      </c>
      <c r="L152" s="31">
        <f t="shared" si="10"/>
        <v>0.13164556962025317</v>
      </c>
      <c r="M152" s="30">
        <f t="shared" si="11"/>
        <v>9.9846796657381613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1970</v>
      </c>
      <c r="D155" s="11">
        <v>21890</v>
      </c>
      <c r="E155" s="11">
        <v>209</v>
      </c>
      <c r="F155" s="11">
        <v>320</v>
      </c>
      <c r="G155" s="11">
        <v>29</v>
      </c>
      <c r="H155" s="11">
        <v>4195</v>
      </c>
      <c r="I155" s="11"/>
      <c r="J155" s="11"/>
      <c r="K155" s="30">
        <f t="shared" si="9"/>
        <v>11.111675126903553</v>
      </c>
      <c r="L155" s="31">
        <f t="shared" si="10"/>
        <v>9.5915557595227172E-2</v>
      </c>
      <c r="M155" s="30">
        <f t="shared" si="11"/>
        <v>13.109375</v>
      </c>
      <c r="N155" s="31">
        <f t="shared" si="8"/>
        <v>0</v>
      </c>
      <c r="O155" s="31">
        <f t="shared" si="8"/>
        <v>0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367</v>
      </c>
      <c r="D157" s="11">
        <v>3072</v>
      </c>
      <c r="E157" s="11">
        <v>10</v>
      </c>
      <c r="F157" s="11"/>
      <c r="G157" s="11"/>
      <c r="H157" s="11"/>
      <c r="I157" s="11"/>
      <c r="J157" s="11"/>
      <c r="K157" s="30">
        <f t="shared" si="9"/>
        <v>8.3705722070844679</v>
      </c>
      <c r="L157" s="31">
        <f t="shared" si="10"/>
        <v>2.6525198938992044E-2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4555</v>
      </c>
      <c r="D171" s="8">
        <v>46517</v>
      </c>
      <c r="E171" s="8">
        <v>452</v>
      </c>
      <c r="F171" s="8">
        <v>2707</v>
      </c>
      <c r="G171" s="8">
        <v>366</v>
      </c>
      <c r="H171" s="8">
        <v>27197</v>
      </c>
      <c r="I171" s="8">
        <v>0</v>
      </c>
      <c r="J171" s="8">
        <v>0</v>
      </c>
      <c r="K171" s="30">
        <f t="shared" si="9"/>
        <v>10.212294182217343</v>
      </c>
      <c r="L171" s="31">
        <f t="shared" si="10"/>
        <v>9.02736169362892E-2</v>
      </c>
      <c r="M171" s="30">
        <f t="shared" si="11"/>
        <v>10.046915404506834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118</v>
      </c>
      <c r="D173" s="11">
        <v>1394</v>
      </c>
      <c r="E173" s="11">
        <v>1</v>
      </c>
      <c r="F173" s="11"/>
      <c r="G173" s="11"/>
      <c r="H173" s="11"/>
      <c r="I173" s="11"/>
      <c r="J173" s="11"/>
      <c r="K173" s="30">
        <f t="shared" si="9"/>
        <v>11.813559322033898</v>
      </c>
      <c r="L173" s="31">
        <f t="shared" si="10"/>
        <v>8.4033613445378148E-3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118</v>
      </c>
      <c r="D175" s="8">
        <v>1394</v>
      </c>
      <c r="E175" s="8">
        <v>1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11.813559322033898</v>
      </c>
      <c r="L175" s="31">
        <f t="shared" si="10"/>
        <v>8.4033613445378148E-3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731</v>
      </c>
      <c r="D177" s="11">
        <v>10740</v>
      </c>
      <c r="E177" s="11">
        <v>32</v>
      </c>
      <c r="F177" s="11">
        <v>420</v>
      </c>
      <c r="G177" s="11">
        <v>41</v>
      </c>
      <c r="H177" s="11">
        <v>4026</v>
      </c>
      <c r="I177" s="11"/>
      <c r="J177" s="11"/>
      <c r="K177" s="30">
        <f t="shared" si="9"/>
        <v>14.692202462380301</v>
      </c>
      <c r="L177" s="31">
        <f t="shared" si="10"/>
        <v>4.1939711664482307E-2</v>
      </c>
      <c r="M177" s="30">
        <f t="shared" si="11"/>
        <v>9.5857142857142854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731</v>
      </c>
      <c r="D180" s="8">
        <v>10740</v>
      </c>
      <c r="E180" s="8">
        <v>32</v>
      </c>
      <c r="F180" s="8">
        <v>420</v>
      </c>
      <c r="G180" s="8">
        <v>41</v>
      </c>
      <c r="H180" s="8">
        <v>4026</v>
      </c>
      <c r="I180" s="8">
        <v>0</v>
      </c>
      <c r="J180" s="8">
        <v>0</v>
      </c>
      <c r="K180" s="30">
        <f t="shared" si="9"/>
        <v>14.692202462380301</v>
      </c>
      <c r="L180" s="31">
        <f t="shared" si="10"/>
        <v>4.1939711664482307E-2</v>
      </c>
      <c r="M180" s="30">
        <f t="shared" si="11"/>
        <v>9.5857142857142854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964</v>
      </c>
      <c r="D182" s="11">
        <v>10178</v>
      </c>
      <c r="E182" s="11">
        <v>64</v>
      </c>
      <c r="F182" s="11">
        <v>152</v>
      </c>
      <c r="G182" s="11"/>
      <c r="H182" s="11">
        <v>1223</v>
      </c>
      <c r="I182" s="11"/>
      <c r="J182" s="11"/>
      <c r="K182" s="30">
        <f t="shared" si="9"/>
        <v>10.558091286307054</v>
      </c>
      <c r="L182" s="31">
        <f t="shared" si="10"/>
        <v>6.2256809338521402E-2</v>
      </c>
      <c r="M182" s="30">
        <f t="shared" si="11"/>
        <v>8.0460526315789469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234</v>
      </c>
      <c r="D183" s="11">
        <v>2858</v>
      </c>
      <c r="E183" s="11">
        <v>4</v>
      </c>
      <c r="F183" s="11">
        <v>4</v>
      </c>
      <c r="G183" s="11"/>
      <c r="H183" s="11">
        <v>14</v>
      </c>
      <c r="I183" s="11"/>
      <c r="J183" s="11"/>
      <c r="K183" s="30">
        <f t="shared" si="9"/>
        <v>12.213675213675213</v>
      </c>
      <c r="L183" s="31">
        <f t="shared" si="10"/>
        <v>1.680672268907563E-2</v>
      </c>
      <c r="M183" s="30">
        <f t="shared" si="11"/>
        <v>3.5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1198</v>
      </c>
      <c r="D187" s="8">
        <v>13036</v>
      </c>
      <c r="E187" s="8">
        <v>68</v>
      </c>
      <c r="F187" s="8">
        <v>156</v>
      </c>
      <c r="G187" s="8">
        <v>0</v>
      </c>
      <c r="H187" s="8">
        <v>1237</v>
      </c>
      <c r="I187" s="8">
        <v>0</v>
      </c>
      <c r="J187" s="8">
        <v>0</v>
      </c>
      <c r="K187" s="30">
        <f t="shared" si="9"/>
        <v>10.881469115191987</v>
      </c>
      <c r="L187" s="31">
        <f t="shared" si="10"/>
        <v>5.3712480252764615E-2</v>
      </c>
      <c r="M187" s="30">
        <f t="shared" si="11"/>
        <v>7.9294871794871797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16775</v>
      </c>
      <c r="D188" s="8">
        <v>192634</v>
      </c>
      <c r="E188" s="8">
        <v>1092</v>
      </c>
      <c r="F188" s="8">
        <v>7856</v>
      </c>
      <c r="G188" s="8">
        <v>945</v>
      </c>
      <c r="H188" s="8">
        <v>72920</v>
      </c>
      <c r="I188" s="8">
        <v>2</v>
      </c>
      <c r="J188" s="8">
        <v>0</v>
      </c>
      <c r="K188" s="30">
        <f t="shared" si="9"/>
        <v>11.483397913561848</v>
      </c>
      <c r="L188" s="31">
        <f t="shared" si="10"/>
        <v>6.1118262718979126E-2</v>
      </c>
      <c r="M188" s="30">
        <f t="shared" si="11"/>
        <v>9.2820773930753564</v>
      </c>
      <c r="N188" s="31">
        <f t="shared" si="12"/>
        <v>2.5451768897938407E-4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167</v>
      </c>
      <c r="D191" s="11">
        <v>2202</v>
      </c>
      <c r="E191" s="11">
        <v>1</v>
      </c>
      <c r="F191" s="11">
        <v>28</v>
      </c>
      <c r="G191" s="11"/>
      <c r="H191" s="11">
        <v>422</v>
      </c>
      <c r="I191" s="11"/>
      <c r="J191" s="11"/>
      <c r="K191" s="30">
        <f t="shared" si="9"/>
        <v>13.18562874251497</v>
      </c>
      <c r="L191" s="31">
        <f t="shared" si="10"/>
        <v>5.9523809523809521E-3</v>
      </c>
      <c r="M191" s="30">
        <f t="shared" si="11"/>
        <v>15.071428571428571</v>
      </c>
      <c r="N191" s="31">
        <f t="shared" si="12"/>
        <v>0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376</v>
      </c>
      <c r="D192" s="11">
        <v>5653</v>
      </c>
      <c r="E192" s="11">
        <v>15</v>
      </c>
      <c r="F192" s="11">
        <v>4</v>
      </c>
      <c r="G192" s="11"/>
      <c r="H192" s="11">
        <v>38</v>
      </c>
      <c r="I192" s="11"/>
      <c r="J192" s="11"/>
      <c r="K192" s="30">
        <f t="shared" si="9"/>
        <v>15.034574468085106</v>
      </c>
      <c r="L192" s="31">
        <f t="shared" si="10"/>
        <v>3.8363171355498722E-2</v>
      </c>
      <c r="M192" s="30">
        <f t="shared" si="11"/>
        <v>9.5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211</v>
      </c>
      <c r="D193" s="11">
        <v>1935</v>
      </c>
      <c r="E193" s="11">
        <v>1</v>
      </c>
      <c r="F193" s="11"/>
      <c r="G193" s="11"/>
      <c r="H193" s="11"/>
      <c r="I193" s="11"/>
      <c r="J193" s="11"/>
      <c r="K193" s="30">
        <f t="shared" si="9"/>
        <v>9.1706161137440763</v>
      </c>
      <c r="L193" s="31">
        <f t="shared" si="10"/>
        <v>4.7169811320754715E-3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754</v>
      </c>
      <c r="D196" s="8">
        <v>9790</v>
      </c>
      <c r="E196" s="8">
        <v>17</v>
      </c>
      <c r="F196" s="8">
        <v>32</v>
      </c>
      <c r="G196" s="8">
        <v>0</v>
      </c>
      <c r="H196" s="8">
        <v>460</v>
      </c>
      <c r="I196" s="8">
        <v>0</v>
      </c>
      <c r="J196" s="8">
        <v>0</v>
      </c>
      <c r="K196" s="30">
        <f t="shared" si="9"/>
        <v>12.984084880636605</v>
      </c>
      <c r="L196" s="31">
        <f t="shared" si="10"/>
        <v>2.2049286640726331E-2</v>
      </c>
      <c r="M196" s="30">
        <f t="shared" si="11"/>
        <v>14.375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392</v>
      </c>
      <c r="D198" s="11">
        <v>4263</v>
      </c>
      <c r="E198" s="11">
        <v>33</v>
      </c>
      <c r="F198" s="11">
        <v>43</v>
      </c>
      <c r="G198" s="11">
        <v>5</v>
      </c>
      <c r="H198" s="11">
        <v>671</v>
      </c>
      <c r="I198" s="11"/>
      <c r="J198" s="11"/>
      <c r="K198" s="30">
        <f t="shared" si="9"/>
        <v>10.875</v>
      </c>
      <c r="L198" s="31">
        <f t="shared" si="10"/>
        <v>7.7647058823529416E-2</v>
      </c>
      <c r="M198" s="30">
        <f t="shared" si="11"/>
        <v>15.604651162790697</v>
      </c>
      <c r="N198" s="31">
        <f t="shared" si="12"/>
        <v>0</v>
      </c>
      <c r="O198" s="31">
        <f t="shared" si="12"/>
        <v>0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392</v>
      </c>
      <c r="D200" s="8">
        <v>4263</v>
      </c>
      <c r="E200" s="8">
        <v>33</v>
      </c>
      <c r="F200" s="8">
        <v>43</v>
      </c>
      <c r="G200" s="8">
        <v>5</v>
      </c>
      <c r="H200" s="8">
        <v>671</v>
      </c>
      <c r="I200" s="8">
        <v>0</v>
      </c>
      <c r="J200" s="8">
        <v>0</v>
      </c>
      <c r="K200" s="30">
        <f t="shared" si="9"/>
        <v>10.875</v>
      </c>
      <c r="L200" s="31">
        <f t="shared" si="10"/>
        <v>7.7647058823529416E-2</v>
      </c>
      <c r="M200" s="30">
        <f t="shared" si="11"/>
        <v>15.604651162790697</v>
      </c>
      <c r="N200" s="31">
        <f t="shared" si="12"/>
        <v>0</v>
      </c>
      <c r="O200" s="31">
        <f t="shared" si="12"/>
        <v>0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89</v>
      </c>
      <c r="D202" s="11">
        <v>889</v>
      </c>
      <c r="E202" s="11"/>
      <c r="F202" s="11"/>
      <c r="G202" s="11"/>
      <c r="H202" s="11"/>
      <c r="I202" s="11"/>
      <c r="J202" s="11"/>
      <c r="K202" s="30">
        <f t="shared" si="9"/>
        <v>9.9887640449438209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847</v>
      </c>
      <c r="D203" s="11">
        <v>8887</v>
      </c>
      <c r="E203" s="11">
        <v>2</v>
      </c>
      <c r="F203" s="11">
        <v>575</v>
      </c>
      <c r="G203" s="11">
        <v>68</v>
      </c>
      <c r="H203" s="11">
        <v>5790</v>
      </c>
      <c r="I203" s="11"/>
      <c r="J203" s="11"/>
      <c r="K203" s="30">
        <f t="shared" si="9"/>
        <v>10.492325855962219</v>
      </c>
      <c r="L203" s="31">
        <f t="shared" si="10"/>
        <v>2.3557126030624262E-3</v>
      </c>
      <c r="M203" s="30">
        <f t="shared" si="11"/>
        <v>10.069565217391304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936</v>
      </c>
      <c r="D206" s="8">
        <v>9776</v>
      </c>
      <c r="E206" s="8">
        <v>2</v>
      </c>
      <c r="F206" s="8">
        <v>575</v>
      </c>
      <c r="G206" s="8">
        <v>68</v>
      </c>
      <c r="H206" s="8">
        <v>5790</v>
      </c>
      <c r="I206" s="8">
        <v>0</v>
      </c>
      <c r="J206" s="8">
        <v>0</v>
      </c>
      <c r="K206" s="30">
        <f t="shared" si="13"/>
        <v>10.444444444444445</v>
      </c>
      <c r="L206" s="31">
        <f t="shared" si="14"/>
        <v>2.1321961620469083E-3</v>
      </c>
      <c r="M206" s="30">
        <f t="shared" si="15"/>
        <v>10.069565217391304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500</v>
      </c>
      <c r="D208" s="11">
        <v>7578</v>
      </c>
      <c r="E208" s="11">
        <v>7</v>
      </c>
      <c r="F208" s="11">
        <v>467</v>
      </c>
      <c r="G208" s="11">
        <v>33</v>
      </c>
      <c r="H208" s="11">
        <v>6945</v>
      </c>
      <c r="I208" s="11"/>
      <c r="J208" s="11"/>
      <c r="K208" s="30">
        <f t="shared" si="13"/>
        <v>15.156000000000001</v>
      </c>
      <c r="L208" s="31">
        <f t="shared" si="14"/>
        <v>1.3806706114398421E-2</v>
      </c>
      <c r="M208" s="30">
        <f t="shared" si="15"/>
        <v>14.871520342612421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500</v>
      </c>
      <c r="D210" s="8">
        <v>7578</v>
      </c>
      <c r="E210" s="8">
        <v>7</v>
      </c>
      <c r="F210" s="8">
        <v>467</v>
      </c>
      <c r="G210" s="8">
        <v>33</v>
      </c>
      <c r="H210" s="8">
        <v>6945</v>
      </c>
      <c r="I210" s="8">
        <v>0</v>
      </c>
      <c r="J210" s="8">
        <v>0</v>
      </c>
      <c r="K210" s="30">
        <f t="shared" si="13"/>
        <v>15.156000000000001</v>
      </c>
      <c r="L210" s="31">
        <f t="shared" si="14"/>
        <v>1.3806706114398421E-2</v>
      </c>
      <c r="M210" s="30">
        <f t="shared" si="15"/>
        <v>14.871520342612421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644</v>
      </c>
      <c r="D221" s="11">
        <v>9615</v>
      </c>
      <c r="E221" s="11">
        <v>43</v>
      </c>
      <c r="F221" s="11">
        <v>381</v>
      </c>
      <c r="G221" s="11">
        <v>65</v>
      </c>
      <c r="H221" s="11">
        <v>3874</v>
      </c>
      <c r="I221" s="11"/>
      <c r="J221" s="11"/>
      <c r="K221" s="30">
        <f t="shared" si="13"/>
        <v>14.930124223602485</v>
      </c>
      <c r="L221" s="31">
        <f t="shared" si="14"/>
        <v>6.2590975254730716E-2</v>
      </c>
      <c r="M221" s="30">
        <f t="shared" si="15"/>
        <v>10.167979002624673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465</v>
      </c>
      <c r="D222" s="11">
        <v>5614</v>
      </c>
      <c r="E222" s="11">
        <v>13</v>
      </c>
      <c r="F222" s="11">
        <v>15</v>
      </c>
      <c r="G222" s="11"/>
      <c r="H222" s="11">
        <v>107</v>
      </c>
      <c r="I222" s="11"/>
      <c r="J222" s="11"/>
      <c r="K222" s="30">
        <f t="shared" si="13"/>
        <v>12.073118279569892</v>
      </c>
      <c r="L222" s="31">
        <f t="shared" si="14"/>
        <v>2.7196652719665274E-2</v>
      </c>
      <c r="M222" s="30">
        <f t="shared" si="15"/>
        <v>7.1333333333333337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1109</v>
      </c>
      <c r="D225" s="8">
        <v>15229</v>
      </c>
      <c r="E225" s="8">
        <v>56</v>
      </c>
      <c r="F225" s="8">
        <v>396</v>
      </c>
      <c r="G225" s="8">
        <v>65</v>
      </c>
      <c r="H225" s="8">
        <v>3981</v>
      </c>
      <c r="I225" s="8">
        <v>0</v>
      </c>
      <c r="J225" s="8">
        <v>0</v>
      </c>
      <c r="K225" s="30">
        <f t="shared" si="13"/>
        <v>13.7321911632101</v>
      </c>
      <c r="L225" s="31">
        <f t="shared" si="14"/>
        <v>4.8068669527896998E-2</v>
      </c>
      <c r="M225" s="30">
        <f t="shared" si="15"/>
        <v>10.053030303030303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151</v>
      </c>
      <c r="D227" s="11">
        <v>1900</v>
      </c>
      <c r="E227" s="11">
        <v>2</v>
      </c>
      <c r="F227" s="11">
        <v>270</v>
      </c>
      <c r="G227" s="11">
        <v>16</v>
      </c>
      <c r="H227" s="11">
        <v>2923</v>
      </c>
      <c r="I227" s="11"/>
      <c r="J227" s="11"/>
      <c r="K227" s="30">
        <f t="shared" si="13"/>
        <v>12.582781456953642</v>
      </c>
      <c r="L227" s="31">
        <f t="shared" si="14"/>
        <v>1.3071895424836602E-2</v>
      </c>
      <c r="M227" s="30">
        <f t="shared" si="15"/>
        <v>10.825925925925926</v>
      </c>
      <c r="N227" s="31">
        <f t="shared" si="12"/>
        <v>0</v>
      </c>
      <c r="O227" s="31">
        <f t="shared" si="12"/>
        <v>0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151</v>
      </c>
      <c r="D229" s="8">
        <v>1900</v>
      </c>
      <c r="E229" s="8">
        <v>2</v>
      </c>
      <c r="F229" s="8">
        <v>270</v>
      </c>
      <c r="G229" s="8">
        <v>16</v>
      </c>
      <c r="H229" s="8">
        <v>2923</v>
      </c>
      <c r="I229" s="8">
        <v>0</v>
      </c>
      <c r="J229" s="8">
        <v>0</v>
      </c>
      <c r="K229" s="30">
        <f t="shared" si="13"/>
        <v>12.582781456953642</v>
      </c>
      <c r="L229" s="31">
        <f t="shared" si="14"/>
        <v>1.3071895424836602E-2</v>
      </c>
      <c r="M229" s="30">
        <f t="shared" si="15"/>
        <v>10.825925925925926</v>
      </c>
      <c r="N229" s="31">
        <f t="shared" si="12"/>
        <v>0</v>
      </c>
      <c r="O229" s="31">
        <f t="shared" si="12"/>
        <v>0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256</v>
      </c>
      <c r="D231" s="11">
        <v>2879</v>
      </c>
      <c r="E231" s="11"/>
      <c r="F231" s="11">
        <v>398</v>
      </c>
      <c r="G231" s="11">
        <v>25</v>
      </c>
      <c r="H231" s="11">
        <v>5097</v>
      </c>
      <c r="I231" s="11"/>
      <c r="J231" s="11"/>
      <c r="K231" s="30">
        <f t="shared" si="13"/>
        <v>11.24609375</v>
      </c>
      <c r="L231" s="31">
        <f t="shared" si="14"/>
        <v>0</v>
      </c>
      <c r="M231" s="30">
        <f t="shared" si="15"/>
        <v>12.806532663316583</v>
      </c>
      <c r="N231" s="31">
        <f t="shared" si="12"/>
        <v>0</v>
      </c>
      <c r="O231" s="31">
        <f t="shared" si="12"/>
        <v>0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256</v>
      </c>
      <c r="D233" s="8">
        <v>2879</v>
      </c>
      <c r="E233" s="8">
        <v>0</v>
      </c>
      <c r="F233" s="8">
        <v>398</v>
      </c>
      <c r="G233" s="8">
        <v>25</v>
      </c>
      <c r="H233" s="8">
        <v>5097</v>
      </c>
      <c r="I233" s="8">
        <v>0</v>
      </c>
      <c r="J233" s="8">
        <v>0</v>
      </c>
      <c r="K233" s="30">
        <f t="shared" si="13"/>
        <v>11.24609375</v>
      </c>
      <c r="L233" s="31">
        <f t="shared" si="14"/>
        <v>0</v>
      </c>
      <c r="M233" s="30">
        <f t="shared" si="15"/>
        <v>12.806532663316583</v>
      </c>
      <c r="N233" s="31">
        <f t="shared" ref="N233:O270" si="16">I233/(I233+F233)</f>
        <v>0</v>
      </c>
      <c r="O233" s="31">
        <f t="shared" si="16"/>
        <v>0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479</v>
      </c>
      <c r="D235" s="11">
        <v>5676</v>
      </c>
      <c r="E235" s="11">
        <v>10</v>
      </c>
      <c r="F235" s="11"/>
      <c r="G235" s="11"/>
      <c r="H235" s="11"/>
      <c r="I235" s="11"/>
      <c r="J235" s="11"/>
      <c r="K235" s="30">
        <f t="shared" si="13"/>
        <v>11.849686847599164</v>
      </c>
      <c r="L235" s="31">
        <f t="shared" si="14"/>
        <v>2.0449897750511249E-2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479</v>
      </c>
      <c r="D237" s="8">
        <v>5676</v>
      </c>
      <c r="E237" s="8">
        <v>10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11.849686847599164</v>
      </c>
      <c r="L237" s="31">
        <f t="shared" si="14"/>
        <v>2.0449897750511249E-2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4577</v>
      </c>
      <c r="D242" s="8">
        <v>57091</v>
      </c>
      <c r="E242" s="8">
        <v>127</v>
      </c>
      <c r="F242" s="8">
        <v>2181</v>
      </c>
      <c r="G242" s="8">
        <v>212</v>
      </c>
      <c r="H242" s="8">
        <v>25867</v>
      </c>
      <c r="I242" s="8">
        <v>0</v>
      </c>
      <c r="J242" s="8">
        <v>0</v>
      </c>
      <c r="K242" s="30">
        <f t="shared" si="13"/>
        <v>12.473454227660039</v>
      </c>
      <c r="L242" s="31">
        <f t="shared" si="14"/>
        <v>2.699829931972789E-2</v>
      </c>
      <c r="M242" s="30">
        <f t="shared" si="15"/>
        <v>11.860155891792756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327</v>
      </c>
      <c r="D263" s="11">
        <v>4041</v>
      </c>
      <c r="E263" s="11">
        <v>17</v>
      </c>
      <c r="F263" s="11"/>
      <c r="G263" s="11"/>
      <c r="H263" s="11"/>
      <c r="I263" s="11"/>
      <c r="J263" s="11"/>
      <c r="K263" s="30">
        <f t="shared" si="13"/>
        <v>12.357798165137615</v>
      </c>
      <c r="L263" s="31">
        <f t="shared" si="14"/>
        <v>4.9418604651162788E-2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327</v>
      </c>
      <c r="D265" s="8">
        <v>4041</v>
      </c>
      <c r="E265" s="8">
        <v>17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12.357798165137615</v>
      </c>
      <c r="L265" s="31">
        <f t="shared" si="14"/>
        <v>4.9418604651162788E-2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327</v>
      </c>
      <c r="D269" s="8">
        <v>4041</v>
      </c>
      <c r="E269" s="8">
        <v>17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12.357798165137615</v>
      </c>
      <c r="L269" s="31">
        <f t="shared" si="18"/>
        <v>4.9418604651162788E-2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24359</v>
      </c>
      <c r="D270" s="8">
        <v>283354</v>
      </c>
      <c r="E270" s="8">
        <v>1310</v>
      </c>
      <c r="F270" s="8">
        <v>11834</v>
      </c>
      <c r="G270" s="8">
        <v>1358</v>
      </c>
      <c r="H270" s="8">
        <v>113467</v>
      </c>
      <c r="I270" s="8">
        <v>3</v>
      </c>
      <c r="J270" s="8">
        <v>1</v>
      </c>
      <c r="K270" s="30">
        <f t="shared" si="17"/>
        <v>11.632415123773553</v>
      </c>
      <c r="L270" s="31">
        <f t="shared" si="18"/>
        <v>5.1034321555183296E-2</v>
      </c>
      <c r="M270" s="30">
        <f t="shared" si="19"/>
        <v>9.5882203819503129</v>
      </c>
      <c r="N270" s="31">
        <f t="shared" si="16"/>
        <v>2.5344259525217539E-4</v>
      </c>
      <c r="O270" s="31">
        <f t="shared" si="16"/>
        <v>7.3583517292126564E-4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16:35:31&amp;R&amp;8&amp;P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444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445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446</v>
      </c>
      <c r="B12" s="7" t="s">
        <v>447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269</v>
      </c>
      <c r="D16" s="11">
        <v>3886</v>
      </c>
      <c r="E16" s="11">
        <v>15</v>
      </c>
      <c r="F16" s="11"/>
      <c r="G16" s="11"/>
      <c r="H16" s="11"/>
      <c r="I16" s="11"/>
      <c r="J16" s="11"/>
      <c r="K16" s="30">
        <f t="shared" si="0"/>
        <v>14.446096654275093</v>
      </c>
      <c r="L16" s="31">
        <f t="shared" si="1"/>
        <v>5.2816901408450703E-2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210</v>
      </c>
      <c r="G17" s="11">
        <v>15</v>
      </c>
      <c r="H17" s="11">
        <v>2974</v>
      </c>
      <c r="I17" s="11">
        <v>1</v>
      </c>
      <c r="J17" s="11">
        <v>1</v>
      </c>
      <c r="K17" s="30" t="e">
        <f t="shared" si="0"/>
        <v>#DIV/0!</v>
      </c>
      <c r="L17" s="31" t="e">
        <f t="shared" si="1"/>
        <v>#DIV/0!</v>
      </c>
      <c r="M17" s="30">
        <f t="shared" si="2"/>
        <v>14.161904761904761</v>
      </c>
      <c r="N17" s="31">
        <f t="shared" si="3"/>
        <v>4.7393364928909956E-3</v>
      </c>
      <c r="O17" s="31">
        <f t="shared" si="3"/>
        <v>6.25E-2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9</v>
      </c>
      <c r="D20" s="11">
        <v>139</v>
      </c>
      <c r="E20" s="11"/>
      <c r="F20" s="11"/>
      <c r="G20" s="11"/>
      <c r="H20" s="11"/>
      <c r="I20" s="11"/>
      <c r="J20" s="11"/>
      <c r="K20" s="30">
        <f t="shared" si="0"/>
        <v>15.444444444444445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31</v>
      </c>
      <c r="D21" s="11">
        <v>355</v>
      </c>
      <c r="E21" s="11"/>
      <c r="F21" s="11"/>
      <c r="G21" s="11"/>
      <c r="H21" s="11"/>
      <c r="I21" s="11"/>
      <c r="J21" s="11"/>
      <c r="K21" s="30">
        <f t="shared" si="0"/>
        <v>11.451612903225806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786</v>
      </c>
      <c r="D24" s="11">
        <v>8349</v>
      </c>
      <c r="E24" s="11">
        <v>4</v>
      </c>
      <c r="F24" s="11">
        <v>23</v>
      </c>
      <c r="G24" s="11"/>
      <c r="H24" s="11">
        <v>161</v>
      </c>
      <c r="I24" s="11"/>
      <c r="J24" s="11"/>
      <c r="K24" s="30">
        <f t="shared" si="0"/>
        <v>10.622137404580153</v>
      </c>
      <c r="L24" s="31">
        <f t="shared" si="1"/>
        <v>5.0632911392405064E-3</v>
      </c>
      <c r="M24" s="30">
        <f t="shared" si="2"/>
        <v>7</v>
      </c>
      <c r="N24" s="31">
        <f t="shared" si="3"/>
        <v>0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496</v>
      </c>
      <c r="D25" s="11">
        <v>6820</v>
      </c>
      <c r="E25" s="11">
        <v>43</v>
      </c>
      <c r="F25" s="11">
        <v>31</v>
      </c>
      <c r="G25" s="11">
        <v>3</v>
      </c>
      <c r="H25" s="11">
        <v>263</v>
      </c>
      <c r="I25" s="11"/>
      <c r="J25" s="11"/>
      <c r="K25" s="30">
        <f t="shared" si="0"/>
        <v>13.75</v>
      </c>
      <c r="L25" s="31">
        <f t="shared" si="1"/>
        <v>7.9777365491651209E-2</v>
      </c>
      <c r="M25" s="30">
        <f t="shared" si="2"/>
        <v>8.4838709677419359</v>
      </c>
      <c r="N25" s="31">
        <f t="shared" si="3"/>
        <v>0</v>
      </c>
      <c r="O25" s="31">
        <f t="shared" si="3"/>
        <v>0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1591</v>
      </c>
      <c r="D36" s="8">
        <v>19549</v>
      </c>
      <c r="E36" s="8">
        <v>62</v>
      </c>
      <c r="F36" s="8">
        <v>264</v>
      </c>
      <c r="G36" s="8">
        <v>18</v>
      </c>
      <c r="H36" s="8">
        <v>3398</v>
      </c>
      <c r="I36" s="8">
        <v>1</v>
      </c>
      <c r="J36" s="8">
        <v>1</v>
      </c>
      <c r="K36" s="30">
        <f t="shared" si="0"/>
        <v>12.287240729101194</v>
      </c>
      <c r="L36" s="31">
        <f t="shared" si="1"/>
        <v>3.7507562008469449E-2</v>
      </c>
      <c r="M36" s="30">
        <f t="shared" si="2"/>
        <v>12.871212121212121</v>
      </c>
      <c r="N36" s="31">
        <f t="shared" si="3"/>
        <v>3.7735849056603774E-3</v>
      </c>
      <c r="O36" s="31">
        <f t="shared" si="3"/>
        <v>5.2631578947368418E-2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3</v>
      </c>
      <c r="D38" s="11">
        <v>14</v>
      </c>
      <c r="E38" s="11">
        <v>1</v>
      </c>
      <c r="F38" s="11"/>
      <c r="G38" s="11"/>
      <c r="H38" s="11"/>
      <c r="I38" s="11"/>
      <c r="J38" s="11"/>
      <c r="K38" s="30">
        <f t="shared" si="0"/>
        <v>4.666666666666667</v>
      </c>
      <c r="L38" s="31">
        <f t="shared" si="1"/>
        <v>0.25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</v>
      </c>
      <c r="D40" s="8">
        <v>14</v>
      </c>
      <c r="E40" s="8">
        <v>1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4.666666666666667</v>
      </c>
      <c r="L40" s="31">
        <f t="shared" si="1"/>
        <v>0.25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4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>
        <v>1</v>
      </c>
      <c r="F43" s="11"/>
      <c r="G43" s="11"/>
      <c r="H43" s="11"/>
      <c r="I43" s="11"/>
      <c r="J43" s="11"/>
      <c r="K43" s="30" t="e">
        <f t="shared" si="0"/>
        <v>#DIV/0!</v>
      </c>
      <c r="L43" s="31">
        <f t="shared" si="1"/>
        <v>1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5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1</v>
      </c>
      <c r="D55" s="11">
        <v>5</v>
      </c>
      <c r="E55" s="11"/>
      <c r="F55" s="11"/>
      <c r="G55" s="11"/>
      <c r="H55" s="11"/>
      <c r="I55" s="11"/>
      <c r="J55" s="11"/>
      <c r="K55" s="30">
        <f t="shared" si="0"/>
        <v>5</v>
      </c>
      <c r="L55" s="31">
        <f t="shared" si="1"/>
        <v>0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3</v>
      </c>
      <c r="D56" s="11">
        <v>9</v>
      </c>
      <c r="E56" s="11"/>
      <c r="F56" s="11"/>
      <c r="G56" s="11"/>
      <c r="H56" s="11"/>
      <c r="I56" s="11"/>
      <c r="J56" s="11"/>
      <c r="K56" s="30">
        <f t="shared" si="0"/>
        <v>3</v>
      </c>
      <c r="L56" s="31">
        <f t="shared" si="1"/>
        <v>0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4</v>
      </c>
      <c r="D57" s="8">
        <v>14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3.5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1598</v>
      </c>
      <c r="D80" s="8">
        <v>19577</v>
      </c>
      <c r="E80" s="8">
        <v>68</v>
      </c>
      <c r="F80" s="8">
        <v>264</v>
      </c>
      <c r="G80" s="8">
        <v>18</v>
      </c>
      <c r="H80" s="8">
        <v>3398</v>
      </c>
      <c r="I80" s="8">
        <v>1</v>
      </c>
      <c r="J80" s="8">
        <v>1</v>
      </c>
      <c r="K80" s="30">
        <f t="shared" si="4"/>
        <v>12.250938673341677</v>
      </c>
      <c r="L80" s="31">
        <f t="shared" si="5"/>
        <v>4.0816326530612242E-2</v>
      </c>
      <c r="M80" s="30">
        <f t="shared" si="6"/>
        <v>12.871212121212121</v>
      </c>
      <c r="N80" s="31">
        <f t="shared" si="7"/>
        <v>3.7735849056603774E-3</v>
      </c>
      <c r="O80" s="31">
        <f t="shared" si="7"/>
        <v>5.2631578947368418E-2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241</v>
      </c>
      <c r="D83" s="11">
        <v>2755</v>
      </c>
      <c r="E83" s="11">
        <v>18</v>
      </c>
      <c r="F83" s="11"/>
      <c r="G83" s="11"/>
      <c r="H83" s="11"/>
      <c r="I83" s="11"/>
      <c r="J83" s="11"/>
      <c r="K83" s="30">
        <f t="shared" si="4"/>
        <v>11.431535269709544</v>
      </c>
      <c r="L83" s="31">
        <f t="shared" si="5"/>
        <v>6.9498069498069498E-2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241</v>
      </c>
      <c r="D86" s="8">
        <v>2755</v>
      </c>
      <c r="E86" s="8">
        <v>18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11.431535269709544</v>
      </c>
      <c r="L86" s="31">
        <f t="shared" si="5"/>
        <v>6.9498069498069498E-2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981</v>
      </c>
      <c r="D88" s="11">
        <v>12819</v>
      </c>
      <c r="E88" s="11">
        <v>114</v>
      </c>
      <c r="F88" s="11">
        <v>121</v>
      </c>
      <c r="G88" s="11">
        <v>3</v>
      </c>
      <c r="H88" s="11">
        <v>1707</v>
      </c>
      <c r="I88" s="11"/>
      <c r="J88" s="11"/>
      <c r="K88" s="30">
        <f t="shared" si="4"/>
        <v>13.067278287461773</v>
      </c>
      <c r="L88" s="31">
        <f t="shared" si="5"/>
        <v>0.10410958904109589</v>
      </c>
      <c r="M88" s="30">
        <f t="shared" si="6"/>
        <v>14.107438016528926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981</v>
      </c>
      <c r="D91" s="8">
        <v>12819</v>
      </c>
      <c r="E91" s="8">
        <v>114</v>
      </c>
      <c r="F91" s="8">
        <v>121</v>
      </c>
      <c r="G91" s="8">
        <v>3</v>
      </c>
      <c r="H91" s="8">
        <v>1707</v>
      </c>
      <c r="I91" s="8">
        <v>0</v>
      </c>
      <c r="J91" s="8">
        <v>0</v>
      </c>
      <c r="K91" s="30">
        <f t="shared" si="4"/>
        <v>13.067278287461773</v>
      </c>
      <c r="L91" s="31">
        <f t="shared" si="5"/>
        <v>0.10410958904109589</v>
      </c>
      <c r="M91" s="30">
        <f t="shared" si="6"/>
        <v>14.107438016528926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218</v>
      </c>
      <c r="D93" s="11">
        <v>1757</v>
      </c>
      <c r="E93" s="11">
        <v>4</v>
      </c>
      <c r="F93" s="11">
        <v>25</v>
      </c>
      <c r="G93" s="11"/>
      <c r="H93" s="11">
        <v>348</v>
      </c>
      <c r="I93" s="11"/>
      <c r="J93" s="11"/>
      <c r="K93" s="30">
        <f t="shared" si="4"/>
        <v>8.0596330275229366</v>
      </c>
      <c r="L93" s="31">
        <f t="shared" si="5"/>
        <v>1.8018018018018018E-2</v>
      </c>
      <c r="M93" s="30">
        <f t="shared" si="6"/>
        <v>13.92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218</v>
      </c>
      <c r="D95" s="8">
        <v>1757</v>
      </c>
      <c r="E95" s="8">
        <v>4</v>
      </c>
      <c r="F95" s="8">
        <v>25</v>
      </c>
      <c r="G95" s="8">
        <v>0</v>
      </c>
      <c r="H95" s="8">
        <v>348</v>
      </c>
      <c r="I95" s="8">
        <v>0</v>
      </c>
      <c r="J95" s="8">
        <v>0</v>
      </c>
      <c r="K95" s="30">
        <f t="shared" si="4"/>
        <v>8.0596330275229366</v>
      </c>
      <c r="L95" s="31">
        <f t="shared" si="5"/>
        <v>1.8018018018018018E-2</v>
      </c>
      <c r="M95" s="30">
        <f t="shared" si="6"/>
        <v>13.92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734</v>
      </c>
      <c r="D101" s="11">
        <v>12328</v>
      </c>
      <c r="E101" s="11">
        <v>28</v>
      </c>
      <c r="F101" s="11">
        <v>180</v>
      </c>
      <c r="G101" s="11">
        <v>18</v>
      </c>
      <c r="H101" s="11">
        <v>2489</v>
      </c>
      <c r="I101" s="11"/>
      <c r="J101" s="11"/>
      <c r="K101" s="30">
        <f t="shared" si="4"/>
        <v>16.795640326975477</v>
      </c>
      <c r="L101" s="31">
        <f t="shared" si="5"/>
        <v>3.6745406824146981E-2</v>
      </c>
      <c r="M101" s="30">
        <f t="shared" si="6"/>
        <v>13.827777777777778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734</v>
      </c>
      <c r="D104" s="8">
        <v>12328</v>
      </c>
      <c r="E104" s="8">
        <v>28</v>
      </c>
      <c r="F104" s="8">
        <v>180</v>
      </c>
      <c r="G104" s="8">
        <v>18</v>
      </c>
      <c r="H104" s="8">
        <v>2489</v>
      </c>
      <c r="I104" s="8">
        <v>0</v>
      </c>
      <c r="J104" s="8">
        <v>0</v>
      </c>
      <c r="K104" s="30">
        <f t="shared" si="4"/>
        <v>16.795640326975477</v>
      </c>
      <c r="L104" s="31">
        <f t="shared" si="5"/>
        <v>3.6745406824146981E-2</v>
      </c>
      <c r="M104" s="30">
        <f t="shared" si="6"/>
        <v>13.827777777777778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299</v>
      </c>
      <c r="D106" s="11">
        <v>3822</v>
      </c>
      <c r="E106" s="11">
        <v>47</v>
      </c>
      <c r="F106" s="11">
        <v>92</v>
      </c>
      <c r="G106" s="11">
        <v>1</v>
      </c>
      <c r="H106" s="11">
        <v>1346</v>
      </c>
      <c r="I106" s="11">
        <v>1</v>
      </c>
      <c r="J106" s="11"/>
      <c r="K106" s="30">
        <f t="shared" si="4"/>
        <v>12.782608695652174</v>
      </c>
      <c r="L106" s="31">
        <f t="shared" si="5"/>
        <v>0.13583815028901733</v>
      </c>
      <c r="M106" s="30">
        <f t="shared" si="6"/>
        <v>14.630434782608695</v>
      </c>
      <c r="N106" s="31">
        <f t="shared" si="8"/>
        <v>1.0752688172043012E-2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299</v>
      </c>
      <c r="D108" s="8">
        <v>3822</v>
      </c>
      <c r="E108" s="8">
        <v>47</v>
      </c>
      <c r="F108" s="8">
        <v>92</v>
      </c>
      <c r="G108" s="8">
        <v>1</v>
      </c>
      <c r="H108" s="8">
        <v>1346</v>
      </c>
      <c r="I108" s="8">
        <v>1</v>
      </c>
      <c r="J108" s="8">
        <v>0</v>
      </c>
      <c r="K108" s="30">
        <f t="shared" si="4"/>
        <v>12.782608695652174</v>
      </c>
      <c r="L108" s="31">
        <f t="shared" si="5"/>
        <v>0.13583815028901733</v>
      </c>
      <c r="M108" s="30">
        <f t="shared" si="6"/>
        <v>14.630434782608695</v>
      </c>
      <c r="N108" s="31">
        <f t="shared" si="8"/>
        <v>1.0752688172043012E-2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767</v>
      </c>
      <c r="D110" s="11">
        <v>2570</v>
      </c>
      <c r="E110" s="11">
        <v>30</v>
      </c>
      <c r="F110" s="11">
        <v>99</v>
      </c>
      <c r="G110" s="11"/>
      <c r="H110" s="11">
        <v>1436</v>
      </c>
      <c r="I110" s="11"/>
      <c r="J110" s="11"/>
      <c r="K110" s="30">
        <f t="shared" si="4"/>
        <v>3.3507170795306389</v>
      </c>
      <c r="L110" s="31">
        <f t="shared" si="5"/>
        <v>3.7641154328732745E-2</v>
      </c>
      <c r="M110" s="30">
        <f t="shared" si="6"/>
        <v>14.505050505050505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767</v>
      </c>
      <c r="D113" s="8">
        <v>2570</v>
      </c>
      <c r="E113" s="8">
        <v>30</v>
      </c>
      <c r="F113" s="8">
        <v>99</v>
      </c>
      <c r="G113" s="8">
        <v>0</v>
      </c>
      <c r="H113" s="8">
        <v>1436</v>
      </c>
      <c r="I113" s="8">
        <v>0</v>
      </c>
      <c r="J113" s="8">
        <v>0</v>
      </c>
      <c r="K113" s="30">
        <f t="shared" si="4"/>
        <v>3.3507170795306389</v>
      </c>
      <c r="L113" s="31">
        <f t="shared" si="5"/>
        <v>3.7641154328732745E-2</v>
      </c>
      <c r="M113" s="30">
        <f t="shared" si="6"/>
        <v>14.505050505050505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532</v>
      </c>
      <c r="D115" s="11">
        <v>5320</v>
      </c>
      <c r="E115" s="11">
        <v>60</v>
      </c>
      <c r="F115" s="11"/>
      <c r="G115" s="11"/>
      <c r="H115" s="11"/>
      <c r="I115" s="11"/>
      <c r="J115" s="11"/>
      <c r="K115" s="30">
        <f t="shared" si="4"/>
        <v>10</v>
      </c>
      <c r="L115" s="31">
        <f t="shared" si="5"/>
        <v>0.10135135135135136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244</v>
      </c>
      <c r="D116" s="11">
        <v>3441</v>
      </c>
      <c r="E116" s="11">
        <v>5</v>
      </c>
      <c r="F116" s="11">
        <v>1</v>
      </c>
      <c r="G116" s="11"/>
      <c r="H116" s="11">
        <v>14</v>
      </c>
      <c r="I116" s="11"/>
      <c r="J116" s="11"/>
      <c r="K116" s="30">
        <f t="shared" si="4"/>
        <v>14.102459016393443</v>
      </c>
      <c r="L116" s="31">
        <f t="shared" si="5"/>
        <v>2.0080321285140562E-2</v>
      </c>
      <c r="M116" s="30">
        <f t="shared" si="6"/>
        <v>14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9</v>
      </c>
      <c r="D117" s="11">
        <v>57</v>
      </c>
      <c r="E117" s="11">
        <v>3</v>
      </c>
      <c r="F117" s="11">
        <v>102</v>
      </c>
      <c r="G117" s="11">
        <v>1</v>
      </c>
      <c r="H117" s="11">
        <v>1147</v>
      </c>
      <c r="I117" s="11"/>
      <c r="J117" s="11"/>
      <c r="K117" s="30">
        <f t="shared" si="4"/>
        <v>6.333333333333333</v>
      </c>
      <c r="L117" s="31">
        <f t="shared" si="5"/>
        <v>0.25</v>
      </c>
      <c r="M117" s="30">
        <f t="shared" si="6"/>
        <v>11.245098039215685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785</v>
      </c>
      <c r="D120" s="8">
        <v>8818</v>
      </c>
      <c r="E120" s="8">
        <v>68</v>
      </c>
      <c r="F120" s="8">
        <v>103</v>
      </c>
      <c r="G120" s="8">
        <v>1</v>
      </c>
      <c r="H120" s="8">
        <v>1161</v>
      </c>
      <c r="I120" s="8">
        <v>0</v>
      </c>
      <c r="J120" s="8">
        <v>0</v>
      </c>
      <c r="K120" s="30">
        <f t="shared" si="4"/>
        <v>11.23312101910828</v>
      </c>
      <c r="L120" s="31">
        <f t="shared" si="5"/>
        <v>7.9718640093786639E-2</v>
      </c>
      <c r="M120" s="30">
        <f t="shared" si="6"/>
        <v>11.271844660194175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343</v>
      </c>
      <c r="D122" s="11">
        <v>4476</v>
      </c>
      <c r="E122" s="11">
        <v>39</v>
      </c>
      <c r="F122" s="11">
        <v>81</v>
      </c>
      <c r="G122" s="11">
        <v>1</v>
      </c>
      <c r="H122" s="11">
        <v>194</v>
      </c>
      <c r="I122" s="11"/>
      <c r="J122" s="11"/>
      <c r="K122" s="30">
        <f t="shared" si="4"/>
        <v>13.049562682215743</v>
      </c>
      <c r="L122" s="31">
        <f t="shared" si="5"/>
        <v>0.10209424083769633</v>
      </c>
      <c r="M122" s="30">
        <f t="shared" si="6"/>
        <v>2.3950617283950617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343</v>
      </c>
      <c r="D125" s="8">
        <v>4476</v>
      </c>
      <c r="E125" s="8">
        <v>39</v>
      </c>
      <c r="F125" s="8">
        <v>81</v>
      </c>
      <c r="G125" s="8">
        <v>1</v>
      </c>
      <c r="H125" s="8">
        <v>194</v>
      </c>
      <c r="I125" s="8">
        <v>0</v>
      </c>
      <c r="J125" s="8">
        <v>0</v>
      </c>
      <c r="K125" s="30">
        <f t="shared" si="4"/>
        <v>13.049562682215743</v>
      </c>
      <c r="L125" s="31">
        <f t="shared" si="5"/>
        <v>0.10209424083769633</v>
      </c>
      <c r="M125" s="30">
        <f t="shared" si="6"/>
        <v>2.3950617283950617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276</v>
      </c>
      <c r="D127" s="11">
        <v>2458</v>
      </c>
      <c r="E127" s="11">
        <v>11</v>
      </c>
      <c r="F127" s="11"/>
      <c r="G127" s="11"/>
      <c r="H127" s="11"/>
      <c r="I127" s="11"/>
      <c r="J127" s="11"/>
      <c r="K127" s="30">
        <f t="shared" si="4"/>
        <v>8.9057971014492754</v>
      </c>
      <c r="L127" s="31">
        <f t="shared" si="5"/>
        <v>3.8327526132404179E-2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282</v>
      </c>
      <c r="D128" s="11">
        <v>3073</v>
      </c>
      <c r="E128" s="11">
        <v>14</v>
      </c>
      <c r="F128" s="11"/>
      <c r="G128" s="11"/>
      <c r="H128" s="11"/>
      <c r="I128" s="11"/>
      <c r="J128" s="11"/>
      <c r="K128" s="30">
        <f t="shared" si="4"/>
        <v>10.897163120567376</v>
      </c>
      <c r="L128" s="31">
        <f t="shared" si="5"/>
        <v>4.72972972972973E-2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990</v>
      </c>
      <c r="D129" s="11">
        <v>13326</v>
      </c>
      <c r="E129" s="11">
        <v>81</v>
      </c>
      <c r="F129" s="11"/>
      <c r="G129" s="11"/>
      <c r="H129" s="11"/>
      <c r="I129" s="11"/>
      <c r="J129" s="11"/>
      <c r="K129" s="30">
        <f t="shared" si="4"/>
        <v>13.460606060606061</v>
      </c>
      <c r="L129" s="31">
        <f t="shared" si="5"/>
        <v>7.5630252100840331E-2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320</v>
      </c>
      <c r="G130" s="11">
        <v>28</v>
      </c>
      <c r="H130" s="11">
        <v>3001</v>
      </c>
      <c r="I130" s="11">
        <v>1</v>
      </c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9.3781250000000007</v>
      </c>
      <c r="N130" s="31">
        <f t="shared" si="8"/>
        <v>3.1152647975077881E-3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1548</v>
      </c>
      <c r="D137" s="8">
        <v>18857</v>
      </c>
      <c r="E137" s="8">
        <v>106</v>
      </c>
      <c r="F137" s="8">
        <v>320</v>
      </c>
      <c r="G137" s="8">
        <v>28</v>
      </c>
      <c r="H137" s="8">
        <v>3001</v>
      </c>
      <c r="I137" s="8">
        <v>1</v>
      </c>
      <c r="J137" s="8">
        <v>0</v>
      </c>
      <c r="K137" s="30">
        <f t="shared" si="4"/>
        <v>12.181524547803617</v>
      </c>
      <c r="L137" s="31">
        <f t="shared" si="5"/>
        <v>6.4087061668681986E-2</v>
      </c>
      <c r="M137" s="30">
        <f t="shared" si="6"/>
        <v>9.3781250000000007</v>
      </c>
      <c r="N137" s="31">
        <f t="shared" si="8"/>
        <v>3.1152647975077881E-3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62</v>
      </c>
      <c r="D139" s="11">
        <v>755</v>
      </c>
      <c r="E139" s="11">
        <v>7</v>
      </c>
      <c r="F139" s="11">
        <v>17</v>
      </c>
      <c r="G139" s="11"/>
      <c r="H139" s="11">
        <v>218</v>
      </c>
      <c r="I139" s="11"/>
      <c r="J139" s="11"/>
      <c r="K139" s="30">
        <f t="shared" si="4"/>
        <v>12.17741935483871</v>
      </c>
      <c r="L139" s="31">
        <f t="shared" si="5"/>
        <v>0.10144927536231885</v>
      </c>
      <c r="M139" s="30">
        <f t="shared" si="6"/>
        <v>12.823529411764707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62</v>
      </c>
      <c r="D141" s="8">
        <v>755</v>
      </c>
      <c r="E141" s="8">
        <v>7</v>
      </c>
      <c r="F141" s="8">
        <v>17</v>
      </c>
      <c r="G141" s="8">
        <v>0</v>
      </c>
      <c r="H141" s="8">
        <v>218</v>
      </c>
      <c r="I141" s="8">
        <v>0</v>
      </c>
      <c r="J141" s="8">
        <v>0</v>
      </c>
      <c r="K141" s="30">
        <f t="shared" si="9"/>
        <v>12.17741935483871</v>
      </c>
      <c r="L141" s="31">
        <f t="shared" si="10"/>
        <v>0.10144927536231885</v>
      </c>
      <c r="M141" s="30">
        <f t="shared" si="11"/>
        <v>12.823529411764707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121</v>
      </c>
      <c r="D143" s="11">
        <v>1465</v>
      </c>
      <c r="E143" s="11">
        <v>5</v>
      </c>
      <c r="F143" s="11"/>
      <c r="G143" s="11"/>
      <c r="H143" s="11"/>
      <c r="I143" s="11"/>
      <c r="J143" s="11"/>
      <c r="K143" s="30">
        <f t="shared" si="9"/>
        <v>12.107438016528926</v>
      </c>
      <c r="L143" s="31">
        <f t="shared" si="10"/>
        <v>3.968253968253968E-2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59</v>
      </c>
      <c r="D144" s="11">
        <v>629</v>
      </c>
      <c r="E144" s="11">
        <v>1</v>
      </c>
      <c r="F144" s="11"/>
      <c r="G144" s="11"/>
      <c r="H144" s="11"/>
      <c r="I144" s="11"/>
      <c r="J144" s="11"/>
      <c r="K144" s="30">
        <f t="shared" si="9"/>
        <v>10.661016949152541</v>
      </c>
      <c r="L144" s="31">
        <f t="shared" si="10"/>
        <v>1.6666666666666666E-2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280</v>
      </c>
      <c r="D145" s="11">
        <v>4476</v>
      </c>
      <c r="E145" s="11">
        <v>42</v>
      </c>
      <c r="F145" s="11">
        <v>135</v>
      </c>
      <c r="G145" s="11">
        <v>1</v>
      </c>
      <c r="H145" s="11">
        <v>1870</v>
      </c>
      <c r="I145" s="11"/>
      <c r="J145" s="11"/>
      <c r="K145" s="30">
        <f t="shared" si="9"/>
        <v>15.985714285714286</v>
      </c>
      <c r="L145" s="31">
        <f t="shared" si="10"/>
        <v>0.13043478260869565</v>
      </c>
      <c r="M145" s="30">
        <f t="shared" si="11"/>
        <v>13.851851851851851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460</v>
      </c>
      <c r="D148" s="8">
        <v>6570</v>
      </c>
      <c r="E148" s="8">
        <v>48</v>
      </c>
      <c r="F148" s="8">
        <v>135</v>
      </c>
      <c r="G148" s="8">
        <v>1</v>
      </c>
      <c r="H148" s="8">
        <v>1870</v>
      </c>
      <c r="I148" s="8">
        <v>0</v>
      </c>
      <c r="J148" s="8">
        <v>0</v>
      </c>
      <c r="K148" s="30">
        <f t="shared" si="9"/>
        <v>14.282608695652174</v>
      </c>
      <c r="L148" s="31">
        <f t="shared" si="10"/>
        <v>9.4488188976377951E-2</v>
      </c>
      <c r="M148" s="30">
        <f t="shared" si="11"/>
        <v>13.851851851851851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385</v>
      </c>
      <c r="D150" s="11">
        <v>4609</v>
      </c>
      <c r="E150" s="11">
        <v>22</v>
      </c>
      <c r="F150" s="11"/>
      <c r="G150" s="11"/>
      <c r="H150" s="11"/>
      <c r="I150" s="11"/>
      <c r="J150" s="11"/>
      <c r="K150" s="30">
        <f t="shared" si="9"/>
        <v>11.971428571428572</v>
      </c>
      <c r="L150" s="31">
        <f t="shared" si="10"/>
        <v>5.4054054054054057E-2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13</v>
      </c>
      <c r="G151" s="11">
        <v>8</v>
      </c>
      <c r="H151" s="11">
        <v>247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19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906</v>
      </c>
      <c r="D152" s="11">
        <v>9049</v>
      </c>
      <c r="E152" s="11">
        <v>204</v>
      </c>
      <c r="F152" s="11">
        <v>797</v>
      </c>
      <c r="G152" s="11">
        <v>104</v>
      </c>
      <c r="H152" s="11">
        <v>9729</v>
      </c>
      <c r="I152" s="11"/>
      <c r="J152" s="11"/>
      <c r="K152" s="30">
        <f t="shared" si="9"/>
        <v>9.9878587196467983</v>
      </c>
      <c r="L152" s="31">
        <f t="shared" si="10"/>
        <v>0.18378378378378379</v>
      </c>
      <c r="M152" s="30">
        <f t="shared" si="11"/>
        <v>12.20702634880803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1733</v>
      </c>
      <c r="D155" s="11">
        <v>19462</v>
      </c>
      <c r="E155" s="11">
        <v>208</v>
      </c>
      <c r="F155" s="11">
        <v>132</v>
      </c>
      <c r="G155" s="11">
        <v>13</v>
      </c>
      <c r="H155" s="11">
        <v>1945</v>
      </c>
      <c r="I155" s="11"/>
      <c r="J155" s="11"/>
      <c r="K155" s="30">
        <f t="shared" si="9"/>
        <v>11.230236583958453</v>
      </c>
      <c r="L155" s="31">
        <f t="shared" si="10"/>
        <v>0.10716125708397733</v>
      </c>
      <c r="M155" s="30">
        <f t="shared" si="11"/>
        <v>14.734848484848484</v>
      </c>
      <c r="N155" s="31">
        <f t="shared" si="8"/>
        <v>0</v>
      </c>
      <c r="O155" s="31">
        <f t="shared" si="8"/>
        <v>0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85</v>
      </c>
      <c r="D157" s="11">
        <v>968</v>
      </c>
      <c r="E157" s="11">
        <v>9</v>
      </c>
      <c r="F157" s="11"/>
      <c r="G157" s="11"/>
      <c r="H157" s="11"/>
      <c r="I157" s="11"/>
      <c r="J157" s="11"/>
      <c r="K157" s="30">
        <f t="shared" si="9"/>
        <v>11.388235294117647</v>
      </c>
      <c r="L157" s="31">
        <f t="shared" si="10"/>
        <v>9.5744680851063829E-2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3109</v>
      </c>
      <c r="D171" s="8">
        <v>34088</v>
      </c>
      <c r="E171" s="8">
        <v>443</v>
      </c>
      <c r="F171" s="8">
        <v>942</v>
      </c>
      <c r="G171" s="8">
        <v>125</v>
      </c>
      <c r="H171" s="8">
        <v>11921</v>
      </c>
      <c r="I171" s="8">
        <v>0</v>
      </c>
      <c r="J171" s="8">
        <v>0</v>
      </c>
      <c r="K171" s="30">
        <f t="shared" si="9"/>
        <v>10.964297201672563</v>
      </c>
      <c r="L171" s="31">
        <f t="shared" si="10"/>
        <v>0.12471846846846847</v>
      </c>
      <c r="M171" s="30">
        <f t="shared" si="11"/>
        <v>12.654989384288747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46</v>
      </c>
      <c r="D173" s="11">
        <v>521</v>
      </c>
      <c r="E173" s="11">
        <v>1</v>
      </c>
      <c r="F173" s="11"/>
      <c r="G173" s="11"/>
      <c r="H173" s="11"/>
      <c r="I173" s="11"/>
      <c r="J173" s="11"/>
      <c r="K173" s="30">
        <f t="shared" si="9"/>
        <v>11.326086956521738</v>
      </c>
      <c r="L173" s="31">
        <f t="shared" si="10"/>
        <v>2.1276595744680851E-2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46</v>
      </c>
      <c r="D175" s="8">
        <v>521</v>
      </c>
      <c r="E175" s="8">
        <v>1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11.326086956521738</v>
      </c>
      <c r="L175" s="31">
        <f t="shared" si="10"/>
        <v>2.1276595744680851E-2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522</v>
      </c>
      <c r="D177" s="11">
        <v>8345</v>
      </c>
      <c r="E177" s="11">
        <v>31</v>
      </c>
      <c r="F177" s="11">
        <v>278</v>
      </c>
      <c r="G177" s="11">
        <v>9</v>
      </c>
      <c r="H177" s="11">
        <v>3006</v>
      </c>
      <c r="I177" s="11"/>
      <c r="J177" s="11"/>
      <c r="K177" s="30">
        <f t="shared" si="9"/>
        <v>15.986590038314176</v>
      </c>
      <c r="L177" s="31">
        <f t="shared" si="10"/>
        <v>5.6057866184448461E-2</v>
      </c>
      <c r="M177" s="30">
        <f t="shared" si="11"/>
        <v>10.812949640287769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522</v>
      </c>
      <c r="D180" s="8">
        <v>8345</v>
      </c>
      <c r="E180" s="8">
        <v>31</v>
      </c>
      <c r="F180" s="8">
        <v>278</v>
      </c>
      <c r="G180" s="8">
        <v>9</v>
      </c>
      <c r="H180" s="8">
        <v>3006</v>
      </c>
      <c r="I180" s="8">
        <v>0</v>
      </c>
      <c r="J180" s="8">
        <v>0</v>
      </c>
      <c r="K180" s="30">
        <f t="shared" si="9"/>
        <v>15.986590038314176</v>
      </c>
      <c r="L180" s="31">
        <f t="shared" si="10"/>
        <v>5.6057866184448461E-2</v>
      </c>
      <c r="M180" s="30">
        <f t="shared" si="11"/>
        <v>10.812949640287769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379</v>
      </c>
      <c r="D182" s="11">
        <v>4776</v>
      </c>
      <c r="E182" s="11">
        <v>64</v>
      </c>
      <c r="F182" s="11"/>
      <c r="G182" s="11"/>
      <c r="H182" s="11"/>
      <c r="I182" s="11"/>
      <c r="J182" s="11"/>
      <c r="K182" s="30">
        <f t="shared" si="9"/>
        <v>12.601583113456464</v>
      </c>
      <c r="L182" s="31">
        <f t="shared" si="10"/>
        <v>0.14446952595936793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132</v>
      </c>
      <c r="D183" s="11">
        <v>1871</v>
      </c>
      <c r="E183" s="11">
        <v>4</v>
      </c>
      <c r="F183" s="11"/>
      <c r="G183" s="11"/>
      <c r="H183" s="11"/>
      <c r="I183" s="11"/>
      <c r="J183" s="11"/>
      <c r="K183" s="30">
        <f t="shared" si="9"/>
        <v>14.174242424242424</v>
      </c>
      <c r="L183" s="31">
        <f t="shared" si="10"/>
        <v>2.9411764705882353E-2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511</v>
      </c>
      <c r="D187" s="8">
        <v>6647</v>
      </c>
      <c r="E187" s="8">
        <v>68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13.007827788649706</v>
      </c>
      <c r="L187" s="31">
        <f t="shared" si="10"/>
        <v>0.11744386873920552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10626</v>
      </c>
      <c r="D188" s="8">
        <v>125128</v>
      </c>
      <c r="E188" s="8">
        <v>1052</v>
      </c>
      <c r="F188" s="8">
        <v>2393</v>
      </c>
      <c r="G188" s="8">
        <v>187</v>
      </c>
      <c r="H188" s="8">
        <v>28697</v>
      </c>
      <c r="I188" s="8">
        <v>2</v>
      </c>
      <c r="J188" s="8">
        <v>0</v>
      </c>
      <c r="K188" s="30">
        <f t="shared" si="9"/>
        <v>11.775644645209862</v>
      </c>
      <c r="L188" s="31">
        <f t="shared" si="10"/>
        <v>9.0083918479191644E-2</v>
      </c>
      <c r="M188" s="30">
        <f t="shared" si="11"/>
        <v>11.992060175511909</v>
      </c>
      <c r="N188" s="31">
        <f t="shared" si="12"/>
        <v>8.3507306889352823E-4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132</v>
      </c>
      <c r="D191" s="11">
        <v>1757</v>
      </c>
      <c r="E191" s="11">
        <v>1</v>
      </c>
      <c r="F191" s="11"/>
      <c r="G191" s="11"/>
      <c r="H191" s="11"/>
      <c r="I191" s="11"/>
      <c r="J191" s="11"/>
      <c r="K191" s="30">
        <f t="shared" si="9"/>
        <v>13.310606060606061</v>
      </c>
      <c r="L191" s="31">
        <f t="shared" si="10"/>
        <v>7.5187969924812026E-3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202</v>
      </c>
      <c r="D192" s="11">
        <v>3394</v>
      </c>
      <c r="E192" s="11">
        <v>14</v>
      </c>
      <c r="F192" s="11"/>
      <c r="G192" s="11"/>
      <c r="H192" s="11"/>
      <c r="I192" s="11"/>
      <c r="J192" s="11"/>
      <c r="K192" s="30">
        <f t="shared" si="9"/>
        <v>16.801980198019802</v>
      </c>
      <c r="L192" s="31">
        <f t="shared" si="10"/>
        <v>6.4814814814814811E-2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180</v>
      </c>
      <c r="D193" s="11">
        <v>1636</v>
      </c>
      <c r="E193" s="11">
        <v>1</v>
      </c>
      <c r="F193" s="11"/>
      <c r="G193" s="11"/>
      <c r="H193" s="11"/>
      <c r="I193" s="11"/>
      <c r="J193" s="11"/>
      <c r="K193" s="30">
        <f t="shared" si="9"/>
        <v>9.0888888888888886</v>
      </c>
      <c r="L193" s="31">
        <f t="shared" si="10"/>
        <v>5.5248618784530384E-3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514</v>
      </c>
      <c r="D196" s="8">
        <v>6787</v>
      </c>
      <c r="E196" s="8">
        <v>16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13.204280155642023</v>
      </c>
      <c r="L196" s="31">
        <f t="shared" si="10"/>
        <v>3.0188679245283019E-2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313</v>
      </c>
      <c r="D198" s="11">
        <v>4053</v>
      </c>
      <c r="E198" s="11">
        <v>33</v>
      </c>
      <c r="F198" s="11">
        <v>12</v>
      </c>
      <c r="G198" s="11"/>
      <c r="H198" s="11">
        <v>167</v>
      </c>
      <c r="I198" s="11"/>
      <c r="J198" s="11"/>
      <c r="K198" s="30">
        <f t="shared" si="9"/>
        <v>12.94888178913738</v>
      </c>
      <c r="L198" s="31">
        <f t="shared" si="10"/>
        <v>9.5375722543352595E-2</v>
      </c>
      <c r="M198" s="30">
        <f t="shared" si="11"/>
        <v>13.916666666666666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313</v>
      </c>
      <c r="D200" s="8">
        <v>4053</v>
      </c>
      <c r="E200" s="8">
        <v>33</v>
      </c>
      <c r="F200" s="8">
        <v>12</v>
      </c>
      <c r="G200" s="8">
        <v>0</v>
      </c>
      <c r="H200" s="8">
        <v>167</v>
      </c>
      <c r="I200" s="8">
        <v>0</v>
      </c>
      <c r="J200" s="8">
        <v>0</v>
      </c>
      <c r="K200" s="30">
        <f t="shared" si="9"/>
        <v>12.94888178913738</v>
      </c>
      <c r="L200" s="31">
        <f t="shared" si="10"/>
        <v>9.5375722543352595E-2</v>
      </c>
      <c r="M200" s="30">
        <f t="shared" si="11"/>
        <v>13.916666666666666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37</v>
      </c>
      <c r="D202" s="11">
        <v>437</v>
      </c>
      <c r="E202" s="11"/>
      <c r="F202" s="11"/>
      <c r="G202" s="11"/>
      <c r="H202" s="11"/>
      <c r="I202" s="11"/>
      <c r="J202" s="11"/>
      <c r="K202" s="30">
        <f t="shared" si="9"/>
        <v>11.810810810810811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372</v>
      </c>
      <c r="D203" s="11">
        <v>4606</v>
      </c>
      <c r="E203" s="11">
        <v>2</v>
      </c>
      <c r="F203" s="11">
        <v>59</v>
      </c>
      <c r="G203" s="11">
        <v>11</v>
      </c>
      <c r="H203" s="11">
        <v>770</v>
      </c>
      <c r="I203" s="11"/>
      <c r="J203" s="11"/>
      <c r="K203" s="30">
        <f t="shared" si="9"/>
        <v>12.381720430107526</v>
      </c>
      <c r="L203" s="31">
        <f t="shared" si="10"/>
        <v>5.3475935828877002E-3</v>
      </c>
      <c r="M203" s="30">
        <f t="shared" si="11"/>
        <v>13.050847457627119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409</v>
      </c>
      <c r="D206" s="8">
        <v>5043</v>
      </c>
      <c r="E206" s="8">
        <v>2</v>
      </c>
      <c r="F206" s="8">
        <v>59</v>
      </c>
      <c r="G206" s="8">
        <v>11</v>
      </c>
      <c r="H206" s="8">
        <v>770</v>
      </c>
      <c r="I206" s="8">
        <v>0</v>
      </c>
      <c r="J206" s="8">
        <v>0</v>
      </c>
      <c r="K206" s="30">
        <f t="shared" si="13"/>
        <v>12.330073349633253</v>
      </c>
      <c r="L206" s="31">
        <f t="shared" si="14"/>
        <v>4.8661800486618006E-3</v>
      </c>
      <c r="M206" s="30">
        <f t="shared" si="15"/>
        <v>13.050847457627119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325</v>
      </c>
      <c r="D208" s="11">
        <v>5532</v>
      </c>
      <c r="E208" s="11">
        <v>6</v>
      </c>
      <c r="F208" s="11">
        <v>25</v>
      </c>
      <c r="G208" s="11">
        <v>1</v>
      </c>
      <c r="H208" s="11">
        <v>480</v>
      </c>
      <c r="I208" s="11"/>
      <c r="J208" s="11"/>
      <c r="K208" s="30">
        <f t="shared" si="13"/>
        <v>17.021538461538462</v>
      </c>
      <c r="L208" s="31">
        <f t="shared" si="14"/>
        <v>1.812688821752266E-2</v>
      </c>
      <c r="M208" s="30">
        <f t="shared" si="15"/>
        <v>19.2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325</v>
      </c>
      <c r="D210" s="8">
        <v>5532</v>
      </c>
      <c r="E210" s="8">
        <v>6</v>
      </c>
      <c r="F210" s="8">
        <v>25</v>
      </c>
      <c r="G210" s="8">
        <v>1</v>
      </c>
      <c r="H210" s="8">
        <v>480</v>
      </c>
      <c r="I210" s="8">
        <v>0</v>
      </c>
      <c r="J210" s="8">
        <v>0</v>
      </c>
      <c r="K210" s="30">
        <f t="shared" si="13"/>
        <v>17.021538461538462</v>
      </c>
      <c r="L210" s="31">
        <f t="shared" si="14"/>
        <v>1.812688821752266E-2</v>
      </c>
      <c r="M210" s="30">
        <f t="shared" si="15"/>
        <v>19.2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373</v>
      </c>
      <c r="D221" s="11">
        <v>6583</v>
      </c>
      <c r="E221" s="11">
        <v>37</v>
      </c>
      <c r="F221" s="11">
        <v>55</v>
      </c>
      <c r="G221" s="11">
        <v>2</v>
      </c>
      <c r="H221" s="11">
        <v>780</v>
      </c>
      <c r="I221" s="11"/>
      <c r="J221" s="11"/>
      <c r="K221" s="30">
        <f t="shared" si="13"/>
        <v>17.648793565683647</v>
      </c>
      <c r="L221" s="31">
        <f t="shared" si="14"/>
        <v>9.0243902439024387E-2</v>
      </c>
      <c r="M221" s="30">
        <f t="shared" si="15"/>
        <v>14.181818181818182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183</v>
      </c>
      <c r="D222" s="11">
        <v>2818</v>
      </c>
      <c r="E222" s="11">
        <v>10</v>
      </c>
      <c r="F222" s="11"/>
      <c r="G222" s="11"/>
      <c r="H222" s="11"/>
      <c r="I222" s="11"/>
      <c r="J222" s="11"/>
      <c r="K222" s="30">
        <f t="shared" si="13"/>
        <v>15.398907103825136</v>
      </c>
      <c r="L222" s="31">
        <f t="shared" si="14"/>
        <v>5.181347150259067E-2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556</v>
      </c>
      <c r="D225" s="8">
        <v>9401</v>
      </c>
      <c r="E225" s="8">
        <v>47</v>
      </c>
      <c r="F225" s="8">
        <v>55</v>
      </c>
      <c r="G225" s="8">
        <v>2</v>
      </c>
      <c r="H225" s="8">
        <v>780</v>
      </c>
      <c r="I225" s="8">
        <v>0</v>
      </c>
      <c r="J225" s="8">
        <v>0</v>
      </c>
      <c r="K225" s="30">
        <f t="shared" si="13"/>
        <v>16.908273381294965</v>
      </c>
      <c r="L225" s="31">
        <f t="shared" si="14"/>
        <v>7.7943615257048099E-2</v>
      </c>
      <c r="M225" s="30">
        <f t="shared" si="15"/>
        <v>14.181818181818182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115</v>
      </c>
      <c r="D227" s="11">
        <v>1265</v>
      </c>
      <c r="E227" s="11">
        <v>2</v>
      </c>
      <c r="F227" s="11">
        <v>12</v>
      </c>
      <c r="G227" s="11"/>
      <c r="H227" s="11">
        <v>129</v>
      </c>
      <c r="I227" s="11"/>
      <c r="J227" s="11"/>
      <c r="K227" s="30">
        <f t="shared" si="13"/>
        <v>11</v>
      </c>
      <c r="L227" s="31">
        <f t="shared" si="14"/>
        <v>1.7094017094017096E-2</v>
      </c>
      <c r="M227" s="30">
        <f t="shared" si="15"/>
        <v>10.75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115</v>
      </c>
      <c r="D229" s="8">
        <v>1265</v>
      </c>
      <c r="E229" s="8">
        <v>2</v>
      </c>
      <c r="F229" s="8">
        <v>12</v>
      </c>
      <c r="G229" s="8">
        <v>0</v>
      </c>
      <c r="H229" s="8">
        <v>129</v>
      </c>
      <c r="I229" s="8">
        <v>0</v>
      </c>
      <c r="J229" s="8">
        <v>0</v>
      </c>
      <c r="K229" s="30">
        <f t="shared" si="13"/>
        <v>11</v>
      </c>
      <c r="L229" s="31">
        <f t="shared" si="14"/>
        <v>1.7094017094017096E-2</v>
      </c>
      <c r="M229" s="30">
        <f t="shared" si="15"/>
        <v>10.75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121</v>
      </c>
      <c r="D231" s="11">
        <v>1803</v>
      </c>
      <c r="E231" s="11"/>
      <c r="F231" s="11">
        <v>34</v>
      </c>
      <c r="G231" s="11">
        <v>1</v>
      </c>
      <c r="H231" s="11">
        <v>598</v>
      </c>
      <c r="I231" s="11"/>
      <c r="J231" s="11"/>
      <c r="K231" s="30">
        <f t="shared" si="13"/>
        <v>14.900826446280991</v>
      </c>
      <c r="L231" s="31">
        <f t="shared" si="14"/>
        <v>0</v>
      </c>
      <c r="M231" s="30">
        <f t="shared" si="15"/>
        <v>17.588235294117649</v>
      </c>
      <c r="N231" s="31">
        <f t="shared" si="12"/>
        <v>0</v>
      </c>
      <c r="O231" s="31">
        <f t="shared" si="12"/>
        <v>0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121</v>
      </c>
      <c r="D233" s="8">
        <v>1803</v>
      </c>
      <c r="E233" s="8">
        <v>0</v>
      </c>
      <c r="F233" s="8">
        <v>34</v>
      </c>
      <c r="G233" s="8">
        <v>1</v>
      </c>
      <c r="H233" s="8">
        <v>598</v>
      </c>
      <c r="I233" s="8">
        <v>0</v>
      </c>
      <c r="J233" s="8">
        <v>0</v>
      </c>
      <c r="K233" s="30">
        <f t="shared" si="13"/>
        <v>14.900826446280991</v>
      </c>
      <c r="L233" s="31">
        <f t="shared" si="14"/>
        <v>0</v>
      </c>
      <c r="M233" s="30">
        <f t="shared" si="15"/>
        <v>17.588235294117649</v>
      </c>
      <c r="N233" s="31">
        <f t="shared" ref="N233:O270" si="16">I233/(I233+F233)</f>
        <v>0</v>
      </c>
      <c r="O233" s="31">
        <f t="shared" si="16"/>
        <v>0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288</v>
      </c>
      <c r="D235" s="11">
        <v>3993</v>
      </c>
      <c r="E235" s="11">
        <v>9</v>
      </c>
      <c r="F235" s="11"/>
      <c r="G235" s="11"/>
      <c r="H235" s="11"/>
      <c r="I235" s="11"/>
      <c r="J235" s="11"/>
      <c r="K235" s="30">
        <f t="shared" si="13"/>
        <v>13.864583333333334</v>
      </c>
      <c r="L235" s="31">
        <f t="shared" si="14"/>
        <v>3.0303030303030304E-2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288</v>
      </c>
      <c r="D237" s="8">
        <v>3993</v>
      </c>
      <c r="E237" s="8">
        <v>9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13.864583333333334</v>
      </c>
      <c r="L237" s="31">
        <f t="shared" si="14"/>
        <v>3.0303030303030304E-2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2641</v>
      </c>
      <c r="D242" s="8">
        <v>37877</v>
      </c>
      <c r="E242" s="8">
        <v>115</v>
      </c>
      <c r="F242" s="8">
        <v>197</v>
      </c>
      <c r="G242" s="8">
        <v>15</v>
      </c>
      <c r="H242" s="8">
        <v>2924</v>
      </c>
      <c r="I242" s="8">
        <v>0</v>
      </c>
      <c r="J242" s="8">
        <v>0</v>
      </c>
      <c r="K242" s="30">
        <f t="shared" si="13"/>
        <v>14.341915940931464</v>
      </c>
      <c r="L242" s="31">
        <f t="shared" si="14"/>
        <v>4.1727140783744558E-2</v>
      </c>
      <c r="M242" s="30">
        <f t="shared" si="15"/>
        <v>14.842639593908629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302</v>
      </c>
      <c r="D263" s="11">
        <v>3861</v>
      </c>
      <c r="E263" s="11">
        <v>17</v>
      </c>
      <c r="F263" s="11"/>
      <c r="G263" s="11"/>
      <c r="H263" s="11"/>
      <c r="I263" s="11"/>
      <c r="J263" s="11"/>
      <c r="K263" s="30">
        <f t="shared" si="13"/>
        <v>12.784768211920531</v>
      </c>
      <c r="L263" s="31">
        <f t="shared" si="14"/>
        <v>5.329153605015674E-2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302</v>
      </c>
      <c r="D265" s="8">
        <v>3861</v>
      </c>
      <c r="E265" s="8">
        <v>17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12.784768211920531</v>
      </c>
      <c r="L265" s="31">
        <f t="shared" si="14"/>
        <v>5.329153605015674E-2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302</v>
      </c>
      <c r="D269" s="8">
        <v>3861</v>
      </c>
      <c r="E269" s="8">
        <v>17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12.784768211920531</v>
      </c>
      <c r="L269" s="31">
        <f t="shared" si="18"/>
        <v>5.329153605015674E-2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15167</v>
      </c>
      <c r="D270" s="8">
        <v>186443</v>
      </c>
      <c r="E270" s="8">
        <v>1252</v>
      </c>
      <c r="F270" s="8">
        <v>2854</v>
      </c>
      <c r="G270" s="8">
        <v>220</v>
      </c>
      <c r="H270" s="8">
        <v>35019</v>
      </c>
      <c r="I270" s="8">
        <v>3</v>
      </c>
      <c r="J270" s="8">
        <v>1</v>
      </c>
      <c r="K270" s="30">
        <f t="shared" si="17"/>
        <v>12.292674886266235</v>
      </c>
      <c r="L270" s="31">
        <f t="shared" si="18"/>
        <v>7.6253121383762709E-2</v>
      </c>
      <c r="M270" s="30">
        <f t="shared" si="19"/>
        <v>12.270147161878066</v>
      </c>
      <c r="N270" s="31">
        <f t="shared" si="16"/>
        <v>1.0500525026251313E-3</v>
      </c>
      <c r="O270" s="31">
        <f t="shared" si="16"/>
        <v>4.5248868778280547E-3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16:35:33&amp;R&amp;8&amp;P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448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449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450</v>
      </c>
      <c r="B12" s="7" t="s">
        <v>451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8</v>
      </c>
      <c r="D16" s="11">
        <v>100</v>
      </c>
      <c r="E16" s="11">
        <v>1</v>
      </c>
      <c r="F16" s="11"/>
      <c r="G16" s="11"/>
      <c r="H16" s="11"/>
      <c r="I16" s="11"/>
      <c r="J16" s="11"/>
      <c r="K16" s="30">
        <f t="shared" si="0"/>
        <v>12.5</v>
      </c>
      <c r="L16" s="31">
        <f t="shared" si="1"/>
        <v>0.1111111111111111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24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7</v>
      </c>
      <c r="D25" s="11">
        <v>89</v>
      </c>
      <c r="E25" s="11"/>
      <c r="F25" s="11"/>
      <c r="G25" s="11"/>
      <c r="H25" s="11"/>
      <c r="I25" s="11"/>
      <c r="J25" s="11"/>
      <c r="K25" s="30">
        <f t="shared" si="0"/>
        <v>12.714285714285714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16</v>
      </c>
      <c r="D36" s="8">
        <v>213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13.3125</v>
      </c>
      <c r="L36" s="31">
        <f t="shared" si="1"/>
        <v>5.8823529411764705E-2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16</v>
      </c>
      <c r="D80" s="8">
        <v>213</v>
      </c>
      <c r="E80" s="8">
        <v>1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13.3125</v>
      </c>
      <c r="L80" s="31">
        <f t="shared" si="5"/>
        <v>5.8823529411764705E-2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30</v>
      </c>
      <c r="D88" s="11">
        <v>359</v>
      </c>
      <c r="E88" s="11"/>
      <c r="F88" s="11"/>
      <c r="G88" s="11"/>
      <c r="H88" s="11"/>
      <c r="I88" s="11"/>
      <c r="J88" s="11"/>
      <c r="K88" s="30">
        <f t="shared" si="4"/>
        <v>11.966666666666667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30</v>
      </c>
      <c r="D91" s="8">
        <v>359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11.966666666666667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9</v>
      </c>
      <c r="D93" s="11">
        <v>123</v>
      </c>
      <c r="E93" s="11"/>
      <c r="F93" s="11"/>
      <c r="G93" s="11"/>
      <c r="H93" s="11"/>
      <c r="I93" s="11"/>
      <c r="J93" s="11"/>
      <c r="K93" s="30">
        <f t="shared" si="4"/>
        <v>13.666666666666666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9</v>
      </c>
      <c r="D95" s="8">
        <v>123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13.666666666666666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61</v>
      </c>
      <c r="D101" s="11">
        <v>739</v>
      </c>
      <c r="E101" s="11"/>
      <c r="F101" s="11"/>
      <c r="G101" s="11"/>
      <c r="H101" s="11"/>
      <c r="I101" s="11"/>
      <c r="J101" s="11"/>
      <c r="K101" s="30">
        <f t="shared" si="4"/>
        <v>12.114754098360656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61</v>
      </c>
      <c r="D104" s="8">
        <v>739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12.114754098360656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51</v>
      </c>
      <c r="D106" s="11">
        <v>549</v>
      </c>
      <c r="E106" s="11"/>
      <c r="F106" s="11"/>
      <c r="G106" s="11"/>
      <c r="H106" s="11"/>
      <c r="I106" s="11"/>
      <c r="J106" s="11"/>
      <c r="K106" s="30">
        <f t="shared" si="4"/>
        <v>10.764705882352942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51</v>
      </c>
      <c r="D108" s="8">
        <v>549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10.764705882352942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</v>
      </c>
      <c r="D110" s="11">
        <v>23</v>
      </c>
      <c r="E110" s="11"/>
      <c r="F110" s="11"/>
      <c r="G110" s="11"/>
      <c r="H110" s="11"/>
      <c r="I110" s="11"/>
      <c r="J110" s="11"/>
      <c r="K110" s="30">
        <f t="shared" si="4"/>
        <v>11.5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</v>
      </c>
      <c r="D113" s="8">
        <v>23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11.5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>
        <v>1</v>
      </c>
      <c r="F115" s="11"/>
      <c r="G115" s="11"/>
      <c r="H115" s="11"/>
      <c r="I115" s="11"/>
      <c r="J115" s="11"/>
      <c r="K115" s="30" t="e">
        <f t="shared" si="4"/>
        <v>#DIV/0!</v>
      </c>
      <c r="L115" s="31">
        <f t="shared" si="5"/>
        <v>1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11</v>
      </c>
      <c r="D117" s="11">
        <v>87</v>
      </c>
      <c r="E117" s="11">
        <v>1</v>
      </c>
      <c r="F117" s="11"/>
      <c r="G117" s="11"/>
      <c r="H117" s="11"/>
      <c r="I117" s="11"/>
      <c r="J117" s="11"/>
      <c r="K117" s="30">
        <f t="shared" si="4"/>
        <v>7.9090909090909092</v>
      </c>
      <c r="L117" s="31">
        <f t="shared" si="5"/>
        <v>8.3333333333333329E-2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11</v>
      </c>
      <c r="D120" s="8">
        <v>87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7.9090909090909092</v>
      </c>
      <c r="L120" s="31">
        <f t="shared" si="5"/>
        <v>0.15384615384615385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</v>
      </c>
      <c r="D122" s="11">
        <v>25</v>
      </c>
      <c r="E122" s="11"/>
      <c r="F122" s="11"/>
      <c r="G122" s="11"/>
      <c r="H122" s="11"/>
      <c r="I122" s="11"/>
      <c r="J122" s="11"/>
      <c r="K122" s="30">
        <f t="shared" si="4"/>
        <v>8.3333333333333339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</v>
      </c>
      <c r="D125" s="8">
        <v>25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8.3333333333333339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15</v>
      </c>
      <c r="D127" s="11">
        <v>206</v>
      </c>
      <c r="E127" s="11"/>
      <c r="F127" s="11"/>
      <c r="G127" s="11"/>
      <c r="H127" s="11"/>
      <c r="I127" s="11"/>
      <c r="J127" s="11"/>
      <c r="K127" s="30">
        <f t="shared" si="4"/>
        <v>13.733333333333333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20</v>
      </c>
      <c r="D128" s="11">
        <v>198</v>
      </c>
      <c r="E128" s="11">
        <v>1</v>
      </c>
      <c r="F128" s="11"/>
      <c r="G128" s="11"/>
      <c r="H128" s="11"/>
      <c r="I128" s="11"/>
      <c r="J128" s="11"/>
      <c r="K128" s="30">
        <f t="shared" si="4"/>
        <v>9.9</v>
      </c>
      <c r="L128" s="31">
        <f t="shared" si="5"/>
        <v>4.7619047619047616E-2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72</v>
      </c>
      <c r="D129" s="11">
        <v>914</v>
      </c>
      <c r="E129" s="11"/>
      <c r="F129" s="11"/>
      <c r="G129" s="11"/>
      <c r="H129" s="11"/>
      <c r="I129" s="11"/>
      <c r="J129" s="11"/>
      <c r="K129" s="30">
        <f t="shared" si="4"/>
        <v>12.694444444444445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107</v>
      </c>
      <c r="D137" s="8">
        <v>1318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12.317757009345794</v>
      </c>
      <c r="L137" s="31">
        <f t="shared" si="5"/>
        <v>9.2592592592592587E-3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8</v>
      </c>
      <c r="D139" s="11">
        <v>91</v>
      </c>
      <c r="E139" s="11">
        <v>3</v>
      </c>
      <c r="F139" s="11"/>
      <c r="G139" s="11"/>
      <c r="H139" s="11"/>
      <c r="I139" s="11"/>
      <c r="J139" s="11"/>
      <c r="K139" s="30">
        <f t="shared" si="4"/>
        <v>11.375</v>
      </c>
      <c r="L139" s="31">
        <f t="shared" si="5"/>
        <v>0.27272727272727271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8</v>
      </c>
      <c r="D141" s="8">
        <v>91</v>
      </c>
      <c r="E141" s="8">
        <v>3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11.375</v>
      </c>
      <c r="L141" s="31">
        <f t="shared" si="10"/>
        <v>0.27272727272727271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52</v>
      </c>
      <c r="D143" s="11">
        <v>622</v>
      </c>
      <c r="E143" s="11"/>
      <c r="F143" s="11"/>
      <c r="G143" s="11"/>
      <c r="H143" s="11"/>
      <c r="I143" s="11"/>
      <c r="J143" s="11"/>
      <c r="K143" s="30">
        <f t="shared" si="9"/>
        <v>11.961538461538462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</v>
      </c>
      <c r="D144" s="11">
        <v>32</v>
      </c>
      <c r="E144" s="11"/>
      <c r="F144" s="11"/>
      <c r="G144" s="11"/>
      <c r="H144" s="11"/>
      <c r="I144" s="11"/>
      <c r="J144" s="11"/>
      <c r="K144" s="30">
        <f t="shared" si="9"/>
        <v>10.666666666666666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45</v>
      </c>
      <c r="D145" s="11">
        <v>468</v>
      </c>
      <c r="E145" s="11"/>
      <c r="F145" s="11"/>
      <c r="G145" s="11"/>
      <c r="H145" s="11"/>
      <c r="I145" s="11"/>
      <c r="J145" s="11"/>
      <c r="K145" s="30">
        <f t="shared" si="9"/>
        <v>10.4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100</v>
      </c>
      <c r="D148" s="8">
        <v>1122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11.22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</v>
      </c>
      <c r="D150" s="11">
        <v>33</v>
      </c>
      <c r="E150" s="11"/>
      <c r="F150" s="11"/>
      <c r="G150" s="11"/>
      <c r="H150" s="11"/>
      <c r="I150" s="11"/>
      <c r="J150" s="11"/>
      <c r="K150" s="30">
        <f t="shared" si="9"/>
        <v>8.25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50</v>
      </c>
      <c r="D152" s="11">
        <v>496</v>
      </c>
      <c r="E152" s="11">
        <v>2</v>
      </c>
      <c r="F152" s="11"/>
      <c r="G152" s="11"/>
      <c r="H152" s="11"/>
      <c r="I152" s="11"/>
      <c r="J152" s="11"/>
      <c r="K152" s="30">
        <f t="shared" si="9"/>
        <v>9.92</v>
      </c>
      <c r="L152" s="31">
        <f t="shared" si="10"/>
        <v>3.8461538461538464E-2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52</v>
      </c>
      <c r="D155" s="11">
        <v>612</v>
      </c>
      <c r="E155" s="11"/>
      <c r="F155" s="11"/>
      <c r="G155" s="11"/>
      <c r="H155" s="11"/>
      <c r="I155" s="11"/>
      <c r="J155" s="11"/>
      <c r="K155" s="30">
        <f t="shared" si="9"/>
        <v>11.76923076923077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106</v>
      </c>
      <c r="D171" s="8">
        <v>1141</v>
      </c>
      <c r="E171" s="8">
        <v>2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10.764150943396226</v>
      </c>
      <c r="L171" s="31">
        <f t="shared" si="10"/>
        <v>1.8518518518518517E-2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</v>
      </c>
      <c r="D173" s="11">
        <v>33</v>
      </c>
      <c r="E173" s="11"/>
      <c r="F173" s="11"/>
      <c r="G173" s="11"/>
      <c r="H173" s="11"/>
      <c r="I173" s="11"/>
      <c r="J173" s="11"/>
      <c r="K173" s="30">
        <f t="shared" si="9"/>
        <v>11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</v>
      </c>
      <c r="D175" s="8">
        <v>33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11</v>
      </c>
      <c r="D177" s="11">
        <v>150</v>
      </c>
      <c r="E177" s="11"/>
      <c r="F177" s="11"/>
      <c r="G177" s="11"/>
      <c r="H177" s="11"/>
      <c r="I177" s="11"/>
      <c r="J177" s="11"/>
      <c r="K177" s="30">
        <f t="shared" si="9"/>
        <v>13.636363636363637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11</v>
      </c>
      <c r="D180" s="8">
        <v>150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13.636363636363637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5</v>
      </c>
      <c r="D182" s="11">
        <v>61</v>
      </c>
      <c r="E182" s="11"/>
      <c r="F182" s="11"/>
      <c r="G182" s="11"/>
      <c r="H182" s="11"/>
      <c r="I182" s="11"/>
      <c r="J182" s="11"/>
      <c r="K182" s="30">
        <f t="shared" si="9"/>
        <v>12.2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11</v>
      </c>
      <c r="D183" s="11">
        <v>118</v>
      </c>
      <c r="E183" s="11"/>
      <c r="F183" s="11"/>
      <c r="G183" s="11"/>
      <c r="H183" s="11"/>
      <c r="I183" s="11"/>
      <c r="J183" s="11"/>
      <c r="K183" s="30">
        <f t="shared" si="9"/>
        <v>10.727272727272727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16</v>
      </c>
      <c r="D187" s="8">
        <v>179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11.1875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518</v>
      </c>
      <c r="D188" s="8">
        <v>5939</v>
      </c>
      <c r="E188" s="8">
        <v>8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11.465250965250965</v>
      </c>
      <c r="L188" s="31">
        <f t="shared" si="10"/>
        <v>1.5209125475285171E-2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28</v>
      </c>
      <c r="D191" s="11">
        <v>351</v>
      </c>
      <c r="E191" s="11"/>
      <c r="F191" s="11"/>
      <c r="G191" s="11"/>
      <c r="H191" s="11"/>
      <c r="I191" s="11"/>
      <c r="J191" s="11"/>
      <c r="K191" s="30">
        <f t="shared" si="9"/>
        <v>12.535714285714286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8</v>
      </c>
      <c r="D192" s="11">
        <v>95</v>
      </c>
      <c r="E192" s="11">
        <v>1</v>
      </c>
      <c r="F192" s="11"/>
      <c r="G192" s="11"/>
      <c r="H192" s="11"/>
      <c r="I192" s="11"/>
      <c r="J192" s="11"/>
      <c r="K192" s="30">
        <f t="shared" si="9"/>
        <v>11.875</v>
      </c>
      <c r="L192" s="31">
        <f t="shared" si="10"/>
        <v>0.1111111111111111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36</v>
      </c>
      <c r="D196" s="8">
        <v>446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12.388888888888889</v>
      </c>
      <c r="L196" s="31">
        <f t="shared" si="10"/>
        <v>2.7027027027027029E-2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9</v>
      </c>
      <c r="D198" s="11">
        <v>77</v>
      </c>
      <c r="E198" s="11"/>
      <c r="F198" s="11"/>
      <c r="G198" s="11"/>
      <c r="H198" s="11"/>
      <c r="I198" s="11"/>
      <c r="J198" s="11"/>
      <c r="K198" s="30">
        <f t="shared" si="9"/>
        <v>8.5555555555555554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9</v>
      </c>
      <c r="D200" s="8">
        <v>77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8.5555555555555554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63</v>
      </c>
      <c r="D221" s="11">
        <v>758</v>
      </c>
      <c r="E221" s="11">
        <v>3</v>
      </c>
      <c r="F221" s="11"/>
      <c r="G221" s="11"/>
      <c r="H221" s="11"/>
      <c r="I221" s="11"/>
      <c r="J221" s="11"/>
      <c r="K221" s="30">
        <f t="shared" si="13"/>
        <v>12.031746031746032</v>
      </c>
      <c r="L221" s="31">
        <f t="shared" si="14"/>
        <v>4.5454545454545456E-2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5</v>
      </c>
      <c r="D222" s="11">
        <v>54</v>
      </c>
      <c r="E222" s="11"/>
      <c r="F222" s="11"/>
      <c r="G222" s="11"/>
      <c r="H222" s="11"/>
      <c r="I222" s="11"/>
      <c r="J222" s="11"/>
      <c r="K222" s="30">
        <f t="shared" si="13"/>
        <v>10.8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68</v>
      </c>
      <c r="D225" s="8">
        <v>812</v>
      </c>
      <c r="E225" s="8">
        <v>3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11.941176470588236</v>
      </c>
      <c r="L225" s="31">
        <f t="shared" si="14"/>
        <v>4.2253521126760563E-2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</v>
      </c>
      <c r="D227" s="11">
        <v>25</v>
      </c>
      <c r="E227" s="11"/>
      <c r="F227" s="11"/>
      <c r="G227" s="11"/>
      <c r="H227" s="11"/>
      <c r="I227" s="11"/>
      <c r="J227" s="11"/>
      <c r="K227" s="30">
        <f t="shared" si="13"/>
        <v>12.5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</v>
      </c>
      <c r="D229" s="8">
        <v>25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12.5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20</v>
      </c>
      <c r="D231" s="11">
        <v>242</v>
      </c>
      <c r="E231" s="11"/>
      <c r="F231" s="11"/>
      <c r="G231" s="11"/>
      <c r="H231" s="11"/>
      <c r="I231" s="11"/>
      <c r="J231" s="11"/>
      <c r="K231" s="30">
        <f t="shared" si="13"/>
        <v>12.1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20</v>
      </c>
      <c r="D233" s="8">
        <v>242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12.1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9</v>
      </c>
      <c r="D235" s="11">
        <v>125</v>
      </c>
      <c r="E235" s="11"/>
      <c r="F235" s="11"/>
      <c r="G235" s="11"/>
      <c r="H235" s="11"/>
      <c r="I235" s="11"/>
      <c r="J235" s="11"/>
      <c r="K235" s="30">
        <f t="shared" si="13"/>
        <v>13.888888888888889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9</v>
      </c>
      <c r="D237" s="8">
        <v>125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13.888888888888889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144</v>
      </c>
      <c r="D242" s="8">
        <v>1727</v>
      </c>
      <c r="E242" s="8">
        <v>4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11.993055555555555</v>
      </c>
      <c r="L242" s="31">
        <f t="shared" si="14"/>
        <v>2.7027027027027029E-2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678</v>
      </c>
      <c r="D270" s="8">
        <v>7879</v>
      </c>
      <c r="E270" s="8">
        <v>13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11.62094395280236</v>
      </c>
      <c r="L270" s="31">
        <f t="shared" si="18"/>
        <v>1.8813314037626629E-2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16:35:35&amp;R&amp;8&amp;P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452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453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454</v>
      </c>
      <c r="B12" s="7" t="s">
        <v>455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66</v>
      </c>
      <c r="D16" s="11">
        <v>668</v>
      </c>
      <c r="E16" s="11"/>
      <c r="F16" s="11"/>
      <c r="G16" s="11"/>
      <c r="H16" s="11"/>
      <c r="I16" s="11"/>
      <c r="J16" s="11"/>
      <c r="K16" s="30">
        <f t="shared" si="0"/>
        <v>10.121212121212121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66</v>
      </c>
      <c r="D36" s="8">
        <v>668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10.121212121212121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66</v>
      </c>
      <c r="D80" s="8">
        <v>668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10.121212121212121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36</v>
      </c>
      <c r="D83" s="11">
        <v>372</v>
      </c>
      <c r="E83" s="11">
        <v>3</v>
      </c>
      <c r="F83" s="11"/>
      <c r="G83" s="11"/>
      <c r="H83" s="11"/>
      <c r="I83" s="11"/>
      <c r="J83" s="11"/>
      <c r="K83" s="30">
        <f t="shared" si="4"/>
        <v>10.333333333333334</v>
      </c>
      <c r="L83" s="31">
        <f t="shared" si="5"/>
        <v>7.6923076923076927E-2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36</v>
      </c>
      <c r="D86" s="8">
        <v>372</v>
      </c>
      <c r="E86" s="8">
        <v>3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10.333333333333334</v>
      </c>
      <c r="L86" s="31">
        <f t="shared" si="5"/>
        <v>7.6923076923076927E-2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8</v>
      </c>
      <c r="D93" s="11">
        <v>88</v>
      </c>
      <c r="E93" s="11"/>
      <c r="F93" s="11"/>
      <c r="G93" s="11"/>
      <c r="H93" s="11"/>
      <c r="I93" s="11"/>
      <c r="J93" s="11"/>
      <c r="K93" s="30">
        <f t="shared" si="4"/>
        <v>11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8</v>
      </c>
      <c r="D95" s="8">
        <v>88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11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</v>
      </c>
      <c r="D101" s="11">
        <v>23</v>
      </c>
      <c r="E101" s="11"/>
      <c r="F101" s="11"/>
      <c r="G101" s="11"/>
      <c r="H101" s="11"/>
      <c r="I101" s="11"/>
      <c r="J101" s="11"/>
      <c r="K101" s="30">
        <f t="shared" si="4"/>
        <v>11.5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</v>
      </c>
      <c r="D104" s="8">
        <v>23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29</v>
      </c>
      <c r="D106" s="11">
        <v>333</v>
      </c>
      <c r="E106" s="11">
        <v>1</v>
      </c>
      <c r="F106" s="11"/>
      <c r="G106" s="11"/>
      <c r="H106" s="11"/>
      <c r="I106" s="11"/>
      <c r="J106" s="11"/>
      <c r="K106" s="30">
        <f t="shared" si="4"/>
        <v>11.482758620689655</v>
      </c>
      <c r="L106" s="31">
        <f t="shared" si="5"/>
        <v>3.3333333333333333E-2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29</v>
      </c>
      <c r="D108" s="8">
        <v>333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11.482758620689655</v>
      </c>
      <c r="L108" s="31">
        <f t="shared" si="5"/>
        <v>3.3333333333333333E-2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</v>
      </c>
      <c r="D110" s="11">
        <v>80</v>
      </c>
      <c r="E110" s="11"/>
      <c r="F110" s="11"/>
      <c r="G110" s="11"/>
      <c r="H110" s="11"/>
      <c r="I110" s="11"/>
      <c r="J110" s="11"/>
      <c r="K110" s="30">
        <f t="shared" si="4"/>
        <v>10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</v>
      </c>
      <c r="D113" s="8">
        <v>80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</v>
      </c>
      <c r="D116" s="11">
        <v>26</v>
      </c>
      <c r="E116" s="11"/>
      <c r="F116" s="11"/>
      <c r="G116" s="11"/>
      <c r="H116" s="11"/>
      <c r="I116" s="11"/>
      <c r="J116" s="11"/>
      <c r="K116" s="30">
        <f t="shared" si="4"/>
        <v>13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</v>
      </c>
      <c r="D117" s="11">
        <v>13</v>
      </c>
      <c r="E117" s="11"/>
      <c r="F117" s="11"/>
      <c r="G117" s="11"/>
      <c r="H117" s="11"/>
      <c r="I117" s="11"/>
      <c r="J117" s="11"/>
      <c r="K117" s="30">
        <f t="shared" si="4"/>
        <v>13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</v>
      </c>
      <c r="D120" s="8">
        <v>39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13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46</v>
      </c>
      <c r="D122" s="11">
        <v>557</v>
      </c>
      <c r="E122" s="11">
        <v>2</v>
      </c>
      <c r="F122" s="11"/>
      <c r="G122" s="11"/>
      <c r="H122" s="11"/>
      <c r="I122" s="11"/>
      <c r="J122" s="11"/>
      <c r="K122" s="30">
        <f t="shared" si="4"/>
        <v>12.108695652173912</v>
      </c>
      <c r="L122" s="31">
        <f t="shared" si="5"/>
        <v>4.1666666666666664E-2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46</v>
      </c>
      <c r="D125" s="8">
        <v>557</v>
      </c>
      <c r="E125" s="8">
        <v>2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12.108695652173912</v>
      </c>
      <c r="L125" s="31">
        <f t="shared" si="5"/>
        <v>4.1666666666666664E-2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</v>
      </c>
      <c r="D127" s="11">
        <v>11</v>
      </c>
      <c r="E127" s="11"/>
      <c r="F127" s="11"/>
      <c r="G127" s="11"/>
      <c r="H127" s="11"/>
      <c r="I127" s="11"/>
      <c r="J127" s="11"/>
      <c r="K127" s="30">
        <f t="shared" si="4"/>
        <v>5.5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6</v>
      </c>
      <c r="D128" s="11">
        <v>62</v>
      </c>
      <c r="E128" s="11">
        <v>1</v>
      </c>
      <c r="F128" s="11"/>
      <c r="G128" s="11"/>
      <c r="H128" s="11"/>
      <c r="I128" s="11"/>
      <c r="J128" s="11"/>
      <c r="K128" s="30">
        <f t="shared" si="4"/>
        <v>10.333333333333334</v>
      </c>
      <c r="L128" s="31">
        <f t="shared" si="5"/>
        <v>0.14285714285714285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8</v>
      </c>
      <c r="D137" s="8">
        <v>73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9.125</v>
      </c>
      <c r="L137" s="31">
        <f t="shared" si="5"/>
        <v>0.1111111111111111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72</v>
      </c>
      <c r="D150" s="11">
        <v>631</v>
      </c>
      <c r="E150" s="11">
        <v>3</v>
      </c>
      <c r="F150" s="11"/>
      <c r="G150" s="11"/>
      <c r="H150" s="11"/>
      <c r="I150" s="11"/>
      <c r="J150" s="11"/>
      <c r="K150" s="30">
        <f t="shared" si="9"/>
        <v>8.7638888888888893</v>
      </c>
      <c r="L150" s="31">
        <f t="shared" si="10"/>
        <v>0.04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3</v>
      </c>
      <c r="D152" s="11">
        <v>36</v>
      </c>
      <c r="E152" s="11"/>
      <c r="F152" s="11"/>
      <c r="G152" s="11"/>
      <c r="H152" s="11"/>
      <c r="I152" s="11"/>
      <c r="J152" s="11"/>
      <c r="K152" s="30">
        <f t="shared" si="9"/>
        <v>12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38</v>
      </c>
      <c r="D155" s="11">
        <v>473</v>
      </c>
      <c r="E155" s="11"/>
      <c r="F155" s="11"/>
      <c r="G155" s="11"/>
      <c r="H155" s="11"/>
      <c r="I155" s="11"/>
      <c r="J155" s="11"/>
      <c r="K155" s="30">
        <f t="shared" si="9"/>
        <v>12.447368421052632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113</v>
      </c>
      <c r="D171" s="8">
        <v>1140</v>
      </c>
      <c r="E171" s="8">
        <v>4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10.08849557522124</v>
      </c>
      <c r="L171" s="31">
        <f t="shared" si="10"/>
        <v>3.4188034188034191E-2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10</v>
      </c>
      <c r="D173" s="11">
        <v>132</v>
      </c>
      <c r="E173" s="11"/>
      <c r="F173" s="11"/>
      <c r="G173" s="11"/>
      <c r="H173" s="11"/>
      <c r="I173" s="11"/>
      <c r="J173" s="11"/>
      <c r="K173" s="30">
        <f t="shared" si="9"/>
        <v>13.2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10</v>
      </c>
      <c r="D175" s="8">
        <v>132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13.2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</v>
      </c>
      <c r="D177" s="11">
        <v>66</v>
      </c>
      <c r="E177" s="11"/>
      <c r="F177" s="11"/>
      <c r="G177" s="11"/>
      <c r="H177" s="11"/>
      <c r="I177" s="11"/>
      <c r="J177" s="11"/>
      <c r="K177" s="30">
        <f t="shared" si="9"/>
        <v>13.2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</v>
      </c>
      <c r="D180" s="8">
        <v>66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13.2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45</v>
      </c>
      <c r="D183" s="11">
        <v>437</v>
      </c>
      <c r="E183" s="11"/>
      <c r="F183" s="11"/>
      <c r="G183" s="11"/>
      <c r="H183" s="11"/>
      <c r="I183" s="11"/>
      <c r="J183" s="11"/>
      <c r="K183" s="30">
        <f t="shared" si="9"/>
        <v>9.7111111111111104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45</v>
      </c>
      <c r="D187" s="8">
        <v>437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9.7111111111111104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313</v>
      </c>
      <c r="D188" s="8">
        <v>3340</v>
      </c>
      <c r="E188" s="8">
        <v>11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10.670926517571885</v>
      </c>
      <c r="L188" s="31">
        <f t="shared" si="10"/>
        <v>3.3950617283950615E-2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</v>
      </c>
      <c r="D192" s="11">
        <v>57</v>
      </c>
      <c r="E192" s="11"/>
      <c r="F192" s="11"/>
      <c r="G192" s="11"/>
      <c r="H192" s="11"/>
      <c r="I192" s="11"/>
      <c r="J192" s="11"/>
      <c r="K192" s="30">
        <f t="shared" si="9"/>
        <v>19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11</v>
      </c>
      <c r="D193" s="11">
        <v>100</v>
      </c>
      <c r="E193" s="11"/>
      <c r="F193" s="11"/>
      <c r="G193" s="11"/>
      <c r="H193" s="11"/>
      <c r="I193" s="11"/>
      <c r="J193" s="11"/>
      <c r="K193" s="30">
        <f t="shared" si="9"/>
        <v>9.0909090909090917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14</v>
      </c>
      <c r="D196" s="8">
        <v>157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11.214285714285714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</v>
      </c>
      <c r="D198" s="11">
        <v>17</v>
      </c>
      <c r="E198" s="11"/>
      <c r="F198" s="11"/>
      <c r="G198" s="11"/>
      <c r="H198" s="11"/>
      <c r="I198" s="11"/>
      <c r="J198" s="11"/>
      <c r="K198" s="30">
        <f t="shared" si="9"/>
        <v>8.5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</v>
      </c>
      <c r="D200" s="8">
        <v>17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30</v>
      </c>
      <c r="D202" s="11">
        <v>255</v>
      </c>
      <c r="E202" s="11"/>
      <c r="F202" s="11"/>
      <c r="G202" s="11"/>
      <c r="H202" s="11"/>
      <c r="I202" s="11"/>
      <c r="J202" s="11"/>
      <c r="K202" s="30">
        <f t="shared" si="9"/>
        <v>8.5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</v>
      </c>
      <c r="D203" s="11">
        <v>58</v>
      </c>
      <c r="E203" s="11"/>
      <c r="F203" s="11"/>
      <c r="G203" s="11"/>
      <c r="H203" s="11"/>
      <c r="I203" s="11"/>
      <c r="J203" s="11"/>
      <c r="K203" s="30">
        <f t="shared" si="9"/>
        <v>11.6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35</v>
      </c>
      <c r="D206" s="8">
        <v>313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8.9428571428571431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11</v>
      </c>
      <c r="D208" s="11">
        <v>146</v>
      </c>
      <c r="E208" s="11">
        <v>1</v>
      </c>
      <c r="F208" s="11"/>
      <c r="G208" s="11"/>
      <c r="H208" s="11"/>
      <c r="I208" s="11"/>
      <c r="J208" s="11"/>
      <c r="K208" s="30">
        <f t="shared" si="13"/>
        <v>13.272727272727273</v>
      </c>
      <c r="L208" s="31">
        <f t="shared" si="14"/>
        <v>8.3333333333333329E-2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11</v>
      </c>
      <c r="D210" s="8">
        <v>146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13.272727272727273</v>
      </c>
      <c r="L210" s="31">
        <f t="shared" si="14"/>
        <v>8.3333333333333329E-2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15</v>
      </c>
      <c r="D222" s="11">
        <v>191</v>
      </c>
      <c r="E222" s="11"/>
      <c r="F222" s="11"/>
      <c r="G222" s="11"/>
      <c r="H222" s="11"/>
      <c r="I222" s="11"/>
      <c r="J222" s="11"/>
      <c r="K222" s="30">
        <f t="shared" si="13"/>
        <v>12.733333333333333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15</v>
      </c>
      <c r="D225" s="8">
        <v>191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12.733333333333333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25</v>
      </c>
      <c r="D227" s="11">
        <v>308</v>
      </c>
      <c r="E227" s="11"/>
      <c r="F227" s="11"/>
      <c r="G227" s="11"/>
      <c r="H227" s="11"/>
      <c r="I227" s="11"/>
      <c r="J227" s="11"/>
      <c r="K227" s="30">
        <f t="shared" si="13"/>
        <v>12.32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25</v>
      </c>
      <c r="D229" s="8">
        <v>308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12.32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102</v>
      </c>
      <c r="D242" s="8">
        <v>1132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11.098039215686274</v>
      </c>
      <c r="L242" s="31">
        <f t="shared" si="14"/>
        <v>9.7087378640776691E-3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7</v>
      </c>
      <c r="D263" s="11">
        <v>59</v>
      </c>
      <c r="E263" s="11"/>
      <c r="F263" s="11"/>
      <c r="G263" s="11"/>
      <c r="H263" s="11"/>
      <c r="I263" s="11"/>
      <c r="J263" s="11"/>
      <c r="K263" s="30">
        <f t="shared" si="13"/>
        <v>8.4285714285714288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7</v>
      </c>
      <c r="D265" s="8">
        <v>59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8.4285714285714288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7</v>
      </c>
      <c r="D269" s="8">
        <v>59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8.4285714285714288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488</v>
      </c>
      <c r="D270" s="8">
        <v>5199</v>
      </c>
      <c r="E270" s="8">
        <v>12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10.653688524590164</v>
      </c>
      <c r="L270" s="31">
        <f t="shared" si="18"/>
        <v>2.4E-2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16:35:36&amp;R&amp;8&amp;P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456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457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458</v>
      </c>
      <c r="B12" s="7" t="s">
        <v>459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25</v>
      </c>
      <c r="D16" s="11">
        <v>246</v>
      </c>
      <c r="E16" s="11"/>
      <c r="F16" s="11"/>
      <c r="G16" s="11"/>
      <c r="H16" s="11"/>
      <c r="I16" s="11"/>
      <c r="J16" s="11"/>
      <c r="K16" s="30">
        <f t="shared" si="0"/>
        <v>9.84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6</v>
      </c>
      <c r="G17" s="11"/>
      <c r="H17" s="11">
        <v>60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10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7</v>
      </c>
      <c r="D20" s="11">
        <v>140</v>
      </c>
      <c r="E20" s="11"/>
      <c r="F20" s="11"/>
      <c r="G20" s="11"/>
      <c r="H20" s="11"/>
      <c r="I20" s="11"/>
      <c r="J20" s="11"/>
      <c r="K20" s="30">
        <f t="shared" si="0"/>
        <v>20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8</v>
      </c>
      <c r="D21" s="11">
        <v>86</v>
      </c>
      <c r="E21" s="11"/>
      <c r="F21" s="11"/>
      <c r="G21" s="11"/>
      <c r="H21" s="11"/>
      <c r="I21" s="11"/>
      <c r="J21" s="11"/>
      <c r="K21" s="30">
        <f t="shared" si="0"/>
        <v>10.75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40</v>
      </c>
      <c r="D36" s="8">
        <v>472</v>
      </c>
      <c r="E36" s="8">
        <v>0</v>
      </c>
      <c r="F36" s="8">
        <v>6</v>
      </c>
      <c r="G36" s="8">
        <v>0</v>
      </c>
      <c r="H36" s="8">
        <v>60</v>
      </c>
      <c r="I36" s="8">
        <v>0</v>
      </c>
      <c r="J36" s="8">
        <v>0</v>
      </c>
      <c r="K36" s="30">
        <f t="shared" si="0"/>
        <v>11.8</v>
      </c>
      <c r="L36" s="31">
        <f t="shared" si="1"/>
        <v>0</v>
      </c>
      <c r="M36" s="30">
        <f t="shared" si="2"/>
        <v>10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40</v>
      </c>
      <c r="D80" s="8">
        <v>472</v>
      </c>
      <c r="E80" s="8">
        <v>0</v>
      </c>
      <c r="F80" s="8">
        <v>6</v>
      </c>
      <c r="G80" s="8">
        <v>0</v>
      </c>
      <c r="H80" s="8">
        <v>60</v>
      </c>
      <c r="I80" s="8">
        <v>0</v>
      </c>
      <c r="J80" s="8">
        <v>0</v>
      </c>
      <c r="K80" s="30">
        <f t="shared" si="4"/>
        <v>11.8</v>
      </c>
      <c r="L80" s="31">
        <f t="shared" si="5"/>
        <v>0</v>
      </c>
      <c r="M80" s="30">
        <f t="shared" si="6"/>
        <v>10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</v>
      </c>
      <c r="D83" s="11">
        <v>44</v>
      </c>
      <c r="E83" s="11"/>
      <c r="F83" s="11"/>
      <c r="G83" s="11"/>
      <c r="H83" s="11"/>
      <c r="I83" s="11"/>
      <c r="J83" s="11"/>
      <c r="K83" s="30">
        <f t="shared" si="4"/>
        <v>11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</v>
      </c>
      <c r="D86" s="8">
        <v>44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16</v>
      </c>
      <c r="D88" s="11">
        <v>171</v>
      </c>
      <c r="E88" s="11"/>
      <c r="F88" s="11">
        <v>5</v>
      </c>
      <c r="G88" s="11"/>
      <c r="H88" s="11">
        <v>59</v>
      </c>
      <c r="I88" s="11"/>
      <c r="J88" s="11"/>
      <c r="K88" s="30">
        <f t="shared" si="4"/>
        <v>10.6875</v>
      </c>
      <c r="L88" s="31">
        <f t="shared" si="5"/>
        <v>0</v>
      </c>
      <c r="M88" s="30">
        <f t="shared" si="6"/>
        <v>11.8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16</v>
      </c>
      <c r="D91" s="8">
        <v>171</v>
      </c>
      <c r="E91" s="8">
        <v>0</v>
      </c>
      <c r="F91" s="8">
        <v>5</v>
      </c>
      <c r="G91" s="8">
        <v>0</v>
      </c>
      <c r="H91" s="8">
        <v>59</v>
      </c>
      <c r="I91" s="8">
        <v>0</v>
      </c>
      <c r="J91" s="8">
        <v>0</v>
      </c>
      <c r="K91" s="30">
        <f t="shared" si="4"/>
        <v>10.6875</v>
      </c>
      <c r="L91" s="31">
        <f t="shared" si="5"/>
        <v>0</v>
      </c>
      <c r="M91" s="30">
        <f t="shared" si="6"/>
        <v>11.8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3</v>
      </c>
      <c r="D93" s="11">
        <v>24</v>
      </c>
      <c r="E93" s="11"/>
      <c r="F93" s="11"/>
      <c r="G93" s="11"/>
      <c r="H93" s="11"/>
      <c r="I93" s="11"/>
      <c r="J93" s="11"/>
      <c r="K93" s="30">
        <f t="shared" si="4"/>
        <v>8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3</v>
      </c>
      <c r="D95" s="8">
        <v>24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8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42</v>
      </c>
      <c r="D101" s="11">
        <v>488</v>
      </c>
      <c r="E101" s="11"/>
      <c r="F101" s="11">
        <v>6</v>
      </c>
      <c r="G101" s="11"/>
      <c r="H101" s="11">
        <v>30</v>
      </c>
      <c r="I101" s="11"/>
      <c r="J101" s="11"/>
      <c r="K101" s="30">
        <f t="shared" si="4"/>
        <v>11.619047619047619</v>
      </c>
      <c r="L101" s="31">
        <f t="shared" si="5"/>
        <v>0</v>
      </c>
      <c r="M101" s="30">
        <f t="shared" si="6"/>
        <v>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42</v>
      </c>
      <c r="D104" s="8">
        <v>488</v>
      </c>
      <c r="E104" s="8">
        <v>0</v>
      </c>
      <c r="F104" s="8">
        <v>6</v>
      </c>
      <c r="G104" s="8">
        <v>0</v>
      </c>
      <c r="H104" s="8">
        <v>30</v>
      </c>
      <c r="I104" s="8">
        <v>0</v>
      </c>
      <c r="J104" s="8">
        <v>0</v>
      </c>
      <c r="K104" s="30">
        <f t="shared" si="4"/>
        <v>11.619047619047619</v>
      </c>
      <c r="L104" s="31">
        <f t="shared" si="5"/>
        <v>0</v>
      </c>
      <c r="M104" s="30">
        <f t="shared" si="6"/>
        <v>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</v>
      </c>
      <c r="D106" s="11">
        <v>115</v>
      </c>
      <c r="E106" s="11"/>
      <c r="F106" s="11">
        <v>1</v>
      </c>
      <c r="G106" s="11"/>
      <c r="H106" s="11">
        <v>13</v>
      </c>
      <c r="I106" s="11"/>
      <c r="J106" s="11"/>
      <c r="K106" s="30">
        <f t="shared" si="4"/>
        <v>10.454545454545455</v>
      </c>
      <c r="L106" s="31">
        <f t="shared" si="5"/>
        <v>0</v>
      </c>
      <c r="M106" s="30">
        <f t="shared" si="6"/>
        <v>13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</v>
      </c>
      <c r="D108" s="8">
        <v>115</v>
      </c>
      <c r="E108" s="8">
        <v>0</v>
      </c>
      <c r="F108" s="8">
        <v>1</v>
      </c>
      <c r="G108" s="8">
        <v>0</v>
      </c>
      <c r="H108" s="8">
        <v>13</v>
      </c>
      <c r="I108" s="8">
        <v>0</v>
      </c>
      <c r="J108" s="8">
        <v>0</v>
      </c>
      <c r="K108" s="30">
        <f t="shared" si="4"/>
        <v>10.454545454545455</v>
      </c>
      <c r="L108" s="31">
        <f t="shared" si="5"/>
        <v>0</v>
      </c>
      <c r="M108" s="30">
        <f t="shared" si="6"/>
        <v>13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</v>
      </c>
      <c r="D110" s="11">
        <v>65</v>
      </c>
      <c r="E110" s="11"/>
      <c r="F110" s="11">
        <v>1</v>
      </c>
      <c r="G110" s="11"/>
      <c r="H110" s="11">
        <v>14</v>
      </c>
      <c r="I110" s="11"/>
      <c r="J110" s="11"/>
      <c r="K110" s="30">
        <f t="shared" si="4"/>
        <v>10.833333333333334</v>
      </c>
      <c r="L110" s="31">
        <f t="shared" si="5"/>
        <v>0</v>
      </c>
      <c r="M110" s="30">
        <f t="shared" si="6"/>
        <v>14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</v>
      </c>
      <c r="D113" s="8">
        <v>65</v>
      </c>
      <c r="E113" s="8">
        <v>0</v>
      </c>
      <c r="F113" s="8">
        <v>1</v>
      </c>
      <c r="G113" s="8">
        <v>0</v>
      </c>
      <c r="H113" s="8">
        <v>14</v>
      </c>
      <c r="I113" s="8">
        <v>0</v>
      </c>
      <c r="J113" s="8">
        <v>0</v>
      </c>
      <c r="K113" s="30">
        <f t="shared" si="4"/>
        <v>10.833333333333334</v>
      </c>
      <c r="L113" s="31">
        <f t="shared" si="5"/>
        <v>0</v>
      </c>
      <c r="M113" s="30">
        <f t="shared" si="6"/>
        <v>14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</v>
      </c>
      <c r="D115" s="11">
        <v>23</v>
      </c>
      <c r="E115" s="11"/>
      <c r="F115" s="11"/>
      <c r="G115" s="11"/>
      <c r="H115" s="11"/>
      <c r="I115" s="11"/>
      <c r="J115" s="11"/>
      <c r="K115" s="30">
        <f t="shared" si="4"/>
        <v>7.666666666666667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</v>
      </c>
      <c r="D117" s="11">
        <v>67</v>
      </c>
      <c r="E117" s="11"/>
      <c r="F117" s="11">
        <v>3</v>
      </c>
      <c r="G117" s="11"/>
      <c r="H117" s="11">
        <v>16</v>
      </c>
      <c r="I117" s="11"/>
      <c r="J117" s="11"/>
      <c r="K117" s="30">
        <f t="shared" si="4"/>
        <v>11.166666666666666</v>
      </c>
      <c r="L117" s="31">
        <f t="shared" si="5"/>
        <v>0</v>
      </c>
      <c r="M117" s="30">
        <f t="shared" si="6"/>
        <v>5.333333333333333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</v>
      </c>
      <c r="D120" s="8">
        <v>90</v>
      </c>
      <c r="E120" s="8">
        <v>0</v>
      </c>
      <c r="F120" s="8">
        <v>3</v>
      </c>
      <c r="G120" s="8">
        <v>0</v>
      </c>
      <c r="H120" s="8">
        <v>16</v>
      </c>
      <c r="I120" s="8">
        <v>0</v>
      </c>
      <c r="J120" s="8">
        <v>0</v>
      </c>
      <c r="K120" s="30">
        <f t="shared" si="4"/>
        <v>10</v>
      </c>
      <c r="L120" s="31">
        <f t="shared" si="5"/>
        <v>0</v>
      </c>
      <c r="M120" s="30">
        <f t="shared" si="6"/>
        <v>5.333333333333333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26</v>
      </c>
      <c r="D122" s="11">
        <v>284</v>
      </c>
      <c r="E122" s="11"/>
      <c r="F122" s="11">
        <v>2</v>
      </c>
      <c r="G122" s="11"/>
      <c r="H122" s="11">
        <v>7</v>
      </c>
      <c r="I122" s="11"/>
      <c r="J122" s="11"/>
      <c r="K122" s="30">
        <f t="shared" si="4"/>
        <v>10.923076923076923</v>
      </c>
      <c r="L122" s="31">
        <f t="shared" si="5"/>
        <v>0</v>
      </c>
      <c r="M122" s="30">
        <f t="shared" si="6"/>
        <v>3.5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26</v>
      </c>
      <c r="D125" s="8">
        <v>284</v>
      </c>
      <c r="E125" s="8">
        <v>0</v>
      </c>
      <c r="F125" s="8">
        <v>2</v>
      </c>
      <c r="G125" s="8">
        <v>0</v>
      </c>
      <c r="H125" s="8">
        <v>7</v>
      </c>
      <c r="I125" s="8">
        <v>0</v>
      </c>
      <c r="J125" s="8">
        <v>0</v>
      </c>
      <c r="K125" s="30">
        <f t="shared" si="4"/>
        <v>10.923076923076923</v>
      </c>
      <c r="L125" s="31">
        <f t="shared" si="5"/>
        <v>0</v>
      </c>
      <c r="M125" s="30">
        <f t="shared" si="6"/>
        <v>3.5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</v>
      </c>
      <c r="D127" s="11">
        <v>24</v>
      </c>
      <c r="E127" s="11"/>
      <c r="F127" s="11"/>
      <c r="G127" s="11"/>
      <c r="H127" s="11"/>
      <c r="I127" s="11"/>
      <c r="J127" s="11"/>
      <c r="K127" s="30">
        <f t="shared" si="4"/>
        <v>12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6</v>
      </c>
      <c r="D128" s="11">
        <v>49</v>
      </c>
      <c r="E128" s="11"/>
      <c r="F128" s="11"/>
      <c r="G128" s="11"/>
      <c r="H128" s="11"/>
      <c r="I128" s="11"/>
      <c r="J128" s="11"/>
      <c r="K128" s="30">
        <f t="shared" si="4"/>
        <v>8.1666666666666661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21</v>
      </c>
      <c r="D129" s="11">
        <v>234</v>
      </c>
      <c r="E129" s="11"/>
      <c r="F129" s="11"/>
      <c r="G129" s="11"/>
      <c r="H129" s="11"/>
      <c r="I129" s="11"/>
      <c r="J129" s="11"/>
      <c r="K129" s="30">
        <f t="shared" si="4"/>
        <v>11.142857142857142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17</v>
      </c>
      <c r="G130" s="11"/>
      <c r="H130" s="11">
        <v>127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7.4705882352941178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29</v>
      </c>
      <c r="D137" s="8">
        <v>307</v>
      </c>
      <c r="E137" s="8">
        <v>0</v>
      </c>
      <c r="F137" s="8">
        <v>17</v>
      </c>
      <c r="G137" s="8">
        <v>0</v>
      </c>
      <c r="H137" s="8">
        <v>127</v>
      </c>
      <c r="I137" s="8">
        <v>0</v>
      </c>
      <c r="J137" s="8">
        <v>0</v>
      </c>
      <c r="K137" s="30">
        <f t="shared" si="4"/>
        <v>10.586206896551724</v>
      </c>
      <c r="L137" s="31">
        <f t="shared" si="5"/>
        <v>0</v>
      </c>
      <c r="M137" s="30">
        <f t="shared" si="6"/>
        <v>7.4705882352941178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12</v>
      </c>
      <c r="D139" s="11">
        <v>117</v>
      </c>
      <c r="E139" s="11"/>
      <c r="F139" s="11">
        <v>3</v>
      </c>
      <c r="G139" s="11"/>
      <c r="H139" s="11">
        <v>11</v>
      </c>
      <c r="I139" s="11"/>
      <c r="J139" s="11"/>
      <c r="K139" s="30">
        <f t="shared" si="4"/>
        <v>9.75</v>
      </c>
      <c r="L139" s="31">
        <f t="shared" si="5"/>
        <v>0</v>
      </c>
      <c r="M139" s="30">
        <f t="shared" si="6"/>
        <v>3.6666666666666665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12</v>
      </c>
      <c r="D141" s="8">
        <v>117</v>
      </c>
      <c r="E141" s="8">
        <v>0</v>
      </c>
      <c r="F141" s="8">
        <v>3</v>
      </c>
      <c r="G141" s="8">
        <v>0</v>
      </c>
      <c r="H141" s="8">
        <v>11</v>
      </c>
      <c r="I141" s="8">
        <v>0</v>
      </c>
      <c r="J141" s="8">
        <v>0</v>
      </c>
      <c r="K141" s="30">
        <f t="shared" si="9"/>
        <v>9.75</v>
      </c>
      <c r="L141" s="31">
        <f t="shared" si="10"/>
        <v>0</v>
      </c>
      <c r="M141" s="30">
        <f t="shared" si="11"/>
        <v>3.6666666666666665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32</v>
      </c>
      <c r="D143" s="11">
        <v>355</v>
      </c>
      <c r="E143" s="11"/>
      <c r="F143" s="11"/>
      <c r="G143" s="11"/>
      <c r="H143" s="11"/>
      <c r="I143" s="11"/>
      <c r="J143" s="11"/>
      <c r="K143" s="30">
        <f t="shared" si="9"/>
        <v>11.09375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9</v>
      </c>
      <c r="D144" s="11">
        <v>85</v>
      </c>
      <c r="E144" s="11"/>
      <c r="F144" s="11"/>
      <c r="G144" s="11"/>
      <c r="H144" s="11"/>
      <c r="I144" s="11"/>
      <c r="J144" s="11"/>
      <c r="K144" s="30">
        <f t="shared" si="9"/>
        <v>9.4444444444444446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9</v>
      </c>
      <c r="D145" s="11">
        <v>101</v>
      </c>
      <c r="E145" s="11"/>
      <c r="F145" s="11">
        <v>3</v>
      </c>
      <c r="G145" s="11"/>
      <c r="H145" s="11">
        <v>15</v>
      </c>
      <c r="I145" s="11"/>
      <c r="J145" s="11"/>
      <c r="K145" s="30">
        <f t="shared" si="9"/>
        <v>11.222222222222221</v>
      </c>
      <c r="L145" s="31">
        <f t="shared" si="10"/>
        <v>0</v>
      </c>
      <c r="M145" s="30">
        <f t="shared" si="11"/>
        <v>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50</v>
      </c>
      <c r="D148" s="8">
        <v>541</v>
      </c>
      <c r="E148" s="8">
        <v>0</v>
      </c>
      <c r="F148" s="8">
        <v>3</v>
      </c>
      <c r="G148" s="8">
        <v>0</v>
      </c>
      <c r="H148" s="8">
        <v>15</v>
      </c>
      <c r="I148" s="8">
        <v>0</v>
      </c>
      <c r="J148" s="8">
        <v>0</v>
      </c>
      <c r="K148" s="30">
        <f t="shared" si="9"/>
        <v>10.82</v>
      </c>
      <c r="L148" s="31">
        <f t="shared" si="10"/>
        <v>0</v>
      </c>
      <c r="M148" s="30">
        <f t="shared" si="11"/>
        <v>5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6</v>
      </c>
      <c r="D150" s="11">
        <v>30</v>
      </c>
      <c r="E150" s="11"/>
      <c r="F150" s="11"/>
      <c r="G150" s="11"/>
      <c r="H150" s="11"/>
      <c r="I150" s="11"/>
      <c r="J150" s="11"/>
      <c r="K150" s="30">
        <f t="shared" si="9"/>
        <v>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</v>
      </c>
      <c r="G151" s="11"/>
      <c r="H151" s="11">
        <v>50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12.5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12</v>
      </c>
      <c r="D152" s="11">
        <v>84</v>
      </c>
      <c r="E152" s="11"/>
      <c r="F152" s="11"/>
      <c r="G152" s="11"/>
      <c r="H152" s="11"/>
      <c r="I152" s="11"/>
      <c r="J152" s="11"/>
      <c r="K152" s="30">
        <f t="shared" si="9"/>
        <v>7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29</v>
      </c>
      <c r="D155" s="11">
        <v>318</v>
      </c>
      <c r="E155" s="11"/>
      <c r="F155" s="11">
        <v>23</v>
      </c>
      <c r="G155" s="11"/>
      <c r="H155" s="11">
        <v>224</v>
      </c>
      <c r="I155" s="11"/>
      <c r="J155" s="11"/>
      <c r="K155" s="30">
        <f t="shared" si="9"/>
        <v>10.96551724137931</v>
      </c>
      <c r="L155" s="31">
        <f t="shared" si="10"/>
        <v>0</v>
      </c>
      <c r="M155" s="30">
        <f t="shared" si="11"/>
        <v>9.7391304347826093</v>
      </c>
      <c r="N155" s="31">
        <f t="shared" si="8"/>
        <v>0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47</v>
      </c>
      <c r="D171" s="8">
        <v>432</v>
      </c>
      <c r="E171" s="8">
        <v>0</v>
      </c>
      <c r="F171" s="8">
        <v>27</v>
      </c>
      <c r="G171" s="8">
        <v>0</v>
      </c>
      <c r="H171" s="8">
        <v>274</v>
      </c>
      <c r="I171" s="8">
        <v>0</v>
      </c>
      <c r="J171" s="8">
        <v>0</v>
      </c>
      <c r="K171" s="30">
        <f t="shared" si="9"/>
        <v>9.1914893617021285</v>
      </c>
      <c r="L171" s="31">
        <f t="shared" si="10"/>
        <v>0</v>
      </c>
      <c r="M171" s="30">
        <f t="shared" si="11"/>
        <v>10.148148148148149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</v>
      </c>
      <c r="D173" s="11">
        <v>30</v>
      </c>
      <c r="E173" s="11"/>
      <c r="F173" s="11"/>
      <c r="G173" s="11"/>
      <c r="H173" s="11"/>
      <c r="I173" s="11"/>
      <c r="J173" s="11"/>
      <c r="K173" s="30">
        <f t="shared" si="9"/>
        <v>15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</v>
      </c>
      <c r="D175" s="8">
        <v>30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15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</v>
      </c>
      <c r="D177" s="11">
        <v>94</v>
      </c>
      <c r="E177" s="11"/>
      <c r="F177" s="11"/>
      <c r="G177" s="11"/>
      <c r="H177" s="11"/>
      <c r="I177" s="11"/>
      <c r="J177" s="11"/>
      <c r="K177" s="30">
        <f t="shared" si="9"/>
        <v>15.666666666666666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</v>
      </c>
      <c r="D180" s="8">
        <v>94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15.666666666666666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</v>
      </c>
      <c r="D182" s="11">
        <v>14</v>
      </c>
      <c r="E182" s="11"/>
      <c r="F182" s="11"/>
      <c r="G182" s="11"/>
      <c r="H182" s="11"/>
      <c r="I182" s="11"/>
      <c r="J182" s="11"/>
      <c r="K182" s="30">
        <f t="shared" si="9"/>
        <v>14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30</v>
      </c>
      <c r="D183" s="11">
        <v>298</v>
      </c>
      <c r="E183" s="11"/>
      <c r="F183" s="11">
        <v>4</v>
      </c>
      <c r="G183" s="11"/>
      <c r="H183" s="11">
        <v>14</v>
      </c>
      <c r="I183" s="11"/>
      <c r="J183" s="11"/>
      <c r="K183" s="30">
        <f t="shared" si="9"/>
        <v>9.9333333333333336</v>
      </c>
      <c r="L183" s="31">
        <f t="shared" si="10"/>
        <v>0</v>
      </c>
      <c r="M183" s="30">
        <f t="shared" si="11"/>
        <v>3.5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31</v>
      </c>
      <c r="D187" s="8">
        <v>312</v>
      </c>
      <c r="E187" s="8">
        <v>0</v>
      </c>
      <c r="F187" s="8">
        <v>4</v>
      </c>
      <c r="G187" s="8">
        <v>0</v>
      </c>
      <c r="H187" s="8">
        <v>14</v>
      </c>
      <c r="I187" s="8">
        <v>0</v>
      </c>
      <c r="J187" s="8">
        <v>0</v>
      </c>
      <c r="K187" s="30">
        <f t="shared" si="9"/>
        <v>10.064516129032258</v>
      </c>
      <c r="L187" s="31">
        <f t="shared" si="10"/>
        <v>0</v>
      </c>
      <c r="M187" s="30">
        <f t="shared" si="11"/>
        <v>3.5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294</v>
      </c>
      <c r="D188" s="8">
        <v>3114</v>
      </c>
      <c r="E188" s="8">
        <v>0</v>
      </c>
      <c r="F188" s="8">
        <v>72</v>
      </c>
      <c r="G188" s="8">
        <v>0</v>
      </c>
      <c r="H188" s="8">
        <v>580</v>
      </c>
      <c r="I188" s="8">
        <v>0</v>
      </c>
      <c r="J188" s="8">
        <v>0</v>
      </c>
      <c r="K188" s="30">
        <f t="shared" si="9"/>
        <v>10.591836734693878</v>
      </c>
      <c r="L188" s="31">
        <f t="shared" si="10"/>
        <v>0</v>
      </c>
      <c r="M188" s="30">
        <f t="shared" si="11"/>
        <v>8.0555555555555554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9</v>
      </c>
      <c r="D193" s="11">
        <v>89</v>
      </c>
      <c r="E193" s="11"/>
      <c r="F193" s="11"/>
      <c r="G193" s="11"/>
      <c r="H193" s="11"/>
      <c r="I193" s="11"/>
      <c r="J193" s="11"/>
      <c r="K193" s="30">
        <f t="shared" si="9"/>
        <v>9.8888888888888893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9</v>
      </c>
      <c r="D196" s="8">
        <v>89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9.8888888888888893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5</v>
      </c>
      <c r="D198" s="11">
        <v>46</v>
      </c>
      <c r="E198" s="11"/>
      <c r="F198" s="11"/>
      <c r="G198" s="11"/>
      <c r="H198" s="11"/>
      <c r="I198" s="11"/>
      <c r="J198" s="11"/>
      <c r="K198" s="30">
        <f t="shared" si="9"/>
        <v>9.1999999999999993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5</v>
      </c>
      <c r="D200" s="8">
        <v>46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9.1999999999999993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6</v>
      </c>
      <c r="D202" s="11">
        <v>55</v>
      </c>
      <c r="E202" s="11"/>
      <c r="F202" s="11"/>
      <c r="G202" s="11"/>
      <c r="H202" s="11"/>
      <c r="I202" s="11"/>
      <c r="J202" s="11"/>
      <c r="K202" s="30">
        <f t="shared" si="9"/>
        <v>9.1666666666666661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20</v>
      </c>
      <c r="D203" s="11">
        <v>195</v>
      </c>
      <c r="E203" s="11"/>
      <c r="F203" s="11">
        <v>1</v>
      </c>
      <c r="G203" s="11"/>
      <c r="H203" s="11">
        <v>14</v>
      </c>
      <c r="I203" s="11"/>
      <c r="J203" s="11"/>
      <c r="K203" s="30">
        <f t="shared" si="9"/>
        <v>9.75</v>
      </c>
      <c r="L203" s="31">
        <f t="shared" si="10"/>
        <v>0</v>
      </c>
      <c r="M203" s="30">
        <f t="shared" si="11"/>
        <v>14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26</v>
      </c>
      <c r="D206" s="8">
        <v>250</v>
      </c>
      <c r="E206" s="8">
        <v>0</v>
      </c>
      <c r="F206" s="8">
        <v>1</v>
      </c>
      <c r="G206" s="8">
        <v>0</v>
      </c>
      <c r="H206" s="8">
        <v>14</v>
      </c>
      <c r="I206" s="8">
        <v>0</v>
      </c>
      <c r="J206" s="8">
        <v>0</v>
      </c>
      <c r="K206" s="30">
        <f t="shared" si="13"/>
        <v>9.615384615384615</v>
      </c>
      <c r="L206" s="31">
        <f t="shared" si="14"/>
        <v>0</v>
      </c>
      <c r="M206" s="30">
        <f t="shared" si="15"/>
        <v>14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12</v>
      </c>
      <c r="D208" s="11">
        <v>172</v>
      </c>
      <c r="E208" s="11"/>
      <c r="F208" s="11">
        <v>1</v>
      </c>
      <c r="G208" s="11"/>
      <c r="H208" s="11">
        <v>16</v>
      </c>
      <c r="I208" s="11"/>
      <c r="J208" s="11"/>
      <c r="K208" s="30">
        <f t="shared" si="13"/>
        <v>14.333333333333334</v>
      </c>
      <c r="L208" s="31">
        <f t="shared" si="14"/>
        <v>0</v>
      </c>
      <c r="M208" s="30">
        <f t="shared" si="15"/>
        <v>16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12</v>
      </c>
      <c r="D210" s="8">
        <v>172</v>
      </c>
      <c r="E210" s="8">
        <v>0</v>
      </c>
      <c r="F210" s="8">
        <v>1</v>
      </c>
      <c r="G210" s="8">
        <v>0</v>
      </c>
      <c r="H210" s="8">
        <v>16</v>
      </c>
      <c r="I210" s="8">
        <v>0</v>
      </c>
      <c r="J210" s="8">
        <v>0</v>
      </c>
      <c r="K210" s="30">
        <f t="shared" si="13"/>
        <v>14.333333333333334</v>
      </c>
      <c r="L210" s="31">
        <f t="shared" si="14"/>
        <v>0</v>
      </c>
      <c r="M210" s="30">
        <f t="shared" si="15"/>
        <v>16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21</v>
      </c>
      <c r="D221" s="11">
        <v>227</v>
      </c>
      <c r="E221" s="11"/>
      <c r="F221" s="11">
        <v>4</v>
      </c>
      <c r="G221" s="11"/>
      <c r="H221" s="11">
        <v>36</v>
      </c>
      <c r="I221" s="11"/>
      <c r="J221" s="11"/>
      <c r="K221" s="30">
        <f t="shared" si="13"/>
        <v>10.80952380952381</v>
      </c>
      <c r="L221" s="31">
        <f t="shared" si="14"/>
        <v>0</v>
      </c>
      <c r="M221" s="30">
        <f t="shared" si="15"/>
        <v>9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6</v>
      </c>
      <c r="D222" s="11">
        <v>85</v>
      </c>
      <c r="E222" s="11"/>
      <c r="F222" s="11"/>
      <c r="G222" s="11"/>
      <c r="H222" s="11"/>
      <c r="I222" s="11"/>
      <c r="J222" s="11"/>
      <c r="K222" s="30">
        <f t="shared" si="13"/>
        <v>14.166666666666666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27</v>
      </c>
      <c r="D225" s="8">
        <v>312</v>
      </c>
      <c r="E225" s="8">
        <v>0</v>
      </c>
      <c r="F225" s="8">
        <v>4</v>
      </c>
      <c r="G225" s="8">
        <v>0</v>
      </c>
      <c r="H225" s="8">
        <v>36</v>
      </c>
      <c r="I225" s="8">
        <v>0</v>
      </c>
      <c r="J225" s="8">
        <v>0</v>
      </c>
      <c r="K225" s="30">
        <f t="shared" si="13"/>
        <v>11.555555555555555</v>
      </c>
      <c r="L225" s="31">
        <f t="shared" si="14"/>
        <v>0</v>
      </c>
      <c r="M225" s="30">
        <f t="shared" si="15"/>
        <v>9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38</v>
      </c>
      <c r="E227" s="11"/>
      <c r="F227" s="11">
        <v>3</v>
      </c>
      <c r="G227" s="11"/>
      <c r="H227" s="11">
        <v>37</v>
      </c>
      <c r="I227" s="11"/>
      <c r="J227" s="11"/>
      <c r="K227" s="30">
        <f t="shared" si="13"/>
        <v>12.666666666666666</v>
      </c>
      <c r="L227" s="31">
        <f t="shared" si="14"/>
        <v>0</v>
      </c>
      <c r="M227" s="30">
        <f t="shared" si="15"/>
        <v>12.333333333333334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38</v>
      </c>
      <c r="E229" s="8">
        <v>0</v>
      </c>
      <c r="F229" s="8">
        <v>3</v>
      </c>
      <c r="G229" s="8">
        <v>0</v>
      </c>
      <c r="H229" s="8">
        <v>37</v>
      </c>
      <c r="I229" s="8">
        <v>0</v>
      </c>
      <c r="J229" s="8">
        <v>0</v>
      </c>
      <c r="K229" s="30">
        <f t="shared" si="13"/>
        <v>12.666666666666666</v>
      </c>
      <c r="L229" s="31">
        <f t="shared" si="14"/>
        <v>0</v>
      </c>
      <c r="M229" s="30">
        <f t="shared" si="15"/>
        <v>12.333333333333334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83</v>
      </c>
      <c r="E231" s="11"/>
      <c r="F231" s="11"/>
      <c r="G231" s="11"/>
      <c r="H231" s="11"/>
      <c r="I231" s="11"/>
      <c r="J231" s="11"/>
      <c r="K231" s="30">
        <f t="shared" si="13"/>
        <v>41.5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83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41.5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10</v>
      </c>
      <c r="D235" s="11">
        <v>98</v>
      </c>
      <c r="E235" s="11"/>
      <c r="F235" s="11"/>
      <c r="G235" s="11"/>
      <c r="H235" s="11"/>
      <c r="I235" s="11"/>
      <c r="J235" s="11"/>
      <c r="K235" s="30">
        <f t="shared" si="13"/>
        <v>9.8000000000000007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10</v>
      </c>
      <c r="D237" s="8">
        <v>98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9.8000000000000007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94</v>
      </c>
      <c r="D242" s="8">
        <v>1088</v>
      </c>
      <c r="E242" s="8">
        <v>0</v>
      </c>
      <c r="F242" s="8">
        <v>9</v>
      </c>
      <c r="G242" s="8">
        <v>0</v>
      </c>
      <c r="H242" s="8">
        <v>103</v>
      </c>
      <c r="I242" s="8">
        <v>0</v>
      </c>
      <c r="J242" s="8">
        <v>0</v>
      </c>
      <c r="K242" s="30">
        <f t="shared" si="13"/>
        <v>11.574468085106384</v>
      </c>
      <c r="L242" s="31">
        <f t="shared" si="14"/>
        <v>0</v>
      </c>
      <c r="M242" s="30">
        <f t="shared" si="15"/>
        <v>11.444444444444445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</v>
      </c>
      <c r="D263" s="11">
        <v>19</v>
      </c>
      <c r="E263" s="11"/>
      <c r="F263" s="11"/>
      <c r="G263" s="11"/>
      <c r="H263" s="11"/>
      <c r="I263" s="11"/>
      <c r="J263" s="11"/>
      <c r="K263" s="30">
        <f t="shared" si="13"/>
        <v>9.5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</v>
      </c>
      <c r="D265" s="8">
        <v>19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9.5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</v>
      </c>
      <c r="D269" s="8">
        <v>19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9.5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430</v>
      </c>
      <c r="D270" s="8">
        <v>4693</v>
      </c>
      <c r="E270" s="8">
        <v>0</v>
      </c>
      <c r="F270" s="8">
        <v>87</v>
      </c>
      <c r="G270" s="8">
        <v>0</v>
      </c>
      <c r="H270" s="8">
        <v>743</v>
      </c>
      <c r="I270" s="8">
        <v>0</v>
      </c>
      <c r="J270" s="8">
        <v>0</v>
      </c>
      <c r="K270" s="30">
        <f t="shared" si="17"/>
        <v>10.913953488372092</v>
      </c>
      <c r="L270" s="31">
        <f t="shared" si="18"/>
        <v>0</v>
      </c>
      <c r="M270" s="30">
        <f t="shared" si="19"/>
        <v>8.5402298850574709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16:35:38&amp;R&amp;8&amp;P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460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461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462</v>
      </c>
      <c r="B12" s="7" t="s">
        <v>463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</v>
      </c>
      <c r="D16" s="11">
        <v>13</v>
      </c>
      <c r="E16" s="11"/>
      <c r="F16" s="11"/>
      <c r="G16" s="11"/>
      <c r="H16" s="11"/>
      <c r="I16" s="11"/>
      <c r="J16" s="11"/>
      <c r="K16" s="30">
        <f t="shared" si="0"/>
        <v>13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22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22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</v>
      </c>
      <c r="D36" s="8">
        <v>13</v>
      </c>
      <c r="E36" s="8">
        <v>0</v>
      </c>
      <c r="F36" s="8">
        <v>1</v>
      </c>
      <c r="G36" s="8">
        <v>0</v>
      </c>
      <c r="H36" s="8">
        <v>22</v>
      </c>
      <c r="I36" s="8">
        <v>0</v>
      </c>
      <c r="J36" s="8">
        <v>0</v>
      </c>
      <c r="K36" s="30">
        <f t="shared" si="0"/>
        <v>13</v>
      </c>
      <c r="L36" s="31">
        <f t="shared" si="1"/>
        <v>0</v>
      </c>
      <c r="M36" s="30">
        <f t="shared" si="2"/>
        <v>22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</v>
      </c>
      <c r="D80" s="8">
        <v>13</v>
      </c>
      <c r="E80" s="8">
        <v>0</v>
      </c>
      <c r="F80" s="8">
        <v>1</v>
      </c>
      <c r="G80" s="8">
        <v>0</v>
      </c>
      <c r="H80" s="8">
        <v>22</v>
      </c>
      <c r="I80" s="8">
        <v>0</v>
      </c>
      <c r="J80" s="8">
        <v>0</v>
      </c>
      <c r="K80" s="30">
        <f t="shared" si="4"/>
        <v>13</v>
      </c>
      <c r="L80" s="31">
        <f t="shared" si="5"/>
        <v>0</v>
      </c>
      <c r="M80" s="30">
        <f t="shared" si="6"/>
        <v>22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</v>
      </c>
      <c r="D88" s="11">
        <v>29</v>
      </c>
      <c r="E88" s="11"/>
      <c r="F88" s="11"/>
      <c r="G88" s="11"/>
      <c r="H88" s="11"/>
      <c r="I88" s="11"/>
      <c r="J88" s="11"/>
      <c r="K88" s="30">
        <f t="shared" si="4"/>
        <v>29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</v>
      </c>
      <c r="D91" s="8">
        <v>29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29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</v>
      </c>
      <c r="D122" s="11">
        <v>9</v>
      </c>
      <c r="E122" s="11"/>
      <c r="F122" s="11"/>
      <c r="G122" s="11"/>
      <c r="H122" s="11"/>
      <c r="I122" s="11"/>
      <c r="J122" s="11"/>
      <c r="K122" s="30">
        <f t="shared" si="4"/>
        <v>9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</v>
      </c>
      <c r="D125" s="8">
        <v>9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</v>
      </c>
      <c r="D127" s="11">
        <v>11</v>
      </c>
      <c r="E127" s="11"/>
      <c r="F127" s="11"/>
      <c r="G127" s="11"/>
      <c r="H127" s="11"/>
      <c r="I127" s="11"/>
      <c r="J127" s="11"/>
      <c r="K127" s="30">
        <f t="shared" si="4"/>
        <v>11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</v>
      </c>
      <c r="D129" s="11">
        <v>25</v>
      </c>
      <c r="E129" s="11"/>
      <c r="F129" s="11"/>
      <c r="G129" s="11"/>
      <c r="H129" s="11"/>
      <c r="I129" s="11"/>
      <c r="J129" s="11"/>
      <c r="K129" s="30">
        <f t="shared" si="4"/>
        <v>12.5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</v>
      </c>
      <c r="D137" s="8">
        <v>36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11</v>
      </c>
      <c r="E144" s="11"/>
      <c r="F144" s="11"/>
      <c r="G144" s="11"/>
      <c r="H144" s="11"/>
      <c r="I144" s="11"/>
      <c r="J144" s="11"/>
      <c r="K144" s="30">
        <f t="shared" si="9"/>
        <v>11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10</v>
      </c>
      <c r="E145" s="11"/>
      <c r="F145" s="11"/>
      <c r="G145" s="11"/>
      <c r="H145" s="11"/>
      <c r="I145" s="11"/>
      <c r="J145" s="11"/>
      <c r="K145" s="30">
        <f t="shared" si="9"/>
        <v>10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2</v>
      </c>
      <c r="D148" s="8">
        <v>21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10.5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12</v>
      </c>
      <c r="E155" s="11"/>
      <c r="F155" s="11"/>
      <c r="G155" s="11"/>
      <c r="H155" s="11"/>
      <c r="I155" s="11"/>
      <c r="J155" s="11"/>
      <c r="K155" s="30">
        <f t="shared" si="9"/>
        <v>12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</v>
      </c>
      <c r="D171" s="8">
        <v>12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15</v>
      </c>
      <c r="E183" s="11"/>
      <c r="F183" s="11"/>
      <c r="G183" s="11"/>
      <c r="H183" s="11"/>
      <c r="I183" s="11"/>
      <c r="J183" s="11"/>
      <c r="K183" s="30">
        <f t="shared" si="9"/>
        <v>15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15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9</v>
      </c>
      <c r="D188" s="8">
        <v>122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13.555555555555555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10</v>
      </c>
      <c r="D270" s="8">
        <v>135</v>
      </c>
      <c r="E270" s="8">
        <v>0</v>
      </c>
      <c r="F270" s="8">
        <v>1</v>
      </c>
      <c r="G270" s="8">
        <v>0</v>
      </c>
      <c r="H270" s="8">
        <v>22</v>
      </c>
      <c r="I270" s="8">
        <v>0</v>
      </c>
      <c r="J270" s="8">
        <v>0</v>
      </c>
      <c r="K270" s="30">
        <f t="shared" si="17"/>
        <v>13.5</v>
      </c>
      <c r="L270" s="31">
        <f t="shared" si="18"/>
        <v>0</v>
      </c>
      <c r="M270" s="30">
        <f t="shared" si="19"/>
        <v>22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16:35:39&amp;R&amp;8&amp;P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284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285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286</v>
      </c>
      <c r="B12" s="7" t="s">
        <v>287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>
        <v>1</v>
      </c>
      <c r="F16" s="11"/>
      <c r="G16" s="11"/>
      <c r="H16" s="11"/>
      <c r="I16" s="11"/>
      <c r="J16" s="11"/>
      <c r="K16" s="30" t="e">
        <f t="shared" si="0"/>
        <v>#DIV/0!</v>
      </c>
      <c r="L16" s="31">
        <f t="shared" si="1"/>
        <v>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127</v>
      </c>
      <c r="G17" s="11">
        <v>25</v>
      </c>
      <c r="H17" s="11">
        <v>1140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8.9763779527559056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52</v>
      </c>
      <c r="D24" s="11">
        <v>208</v>
      </c>
      <c r="E24" s="11"/>
      <c r="F24" s="11">
        <v>83</v>
      </c>
      <c r="G24" s="11">
        <v>8</v>
      </c>
      <c r="H24" s="11">
        <v>285</v>
      </c>
      <c r="I24" s="11"/>
      <c r="J24" s="11"/>
      <c r="K24" s="30">
        <f t="shared" si="0"/>
        <v>4</v>
      </c>
      <c r="L24" s="31">
        <f t="shared" si="1"/>
        <v>0</v>
      </c>
      <c r="M24" s="30">
        <f t="shared" si="2"/>
        <v>3.4337349397590362</v>
      </c>
      <c r="N24" s="31">
        <f t="shared" si="3"/>
        <v>0</v>
      </c>
      <c r="O24" s="31">
        <f t="shared" si="3"/>
        <v>0</v>
      </c>
    </row>
    <row r="25" spans="1:15" x14ac:dyDescent="0.25">
      <c r="A25" s="9"/>
      <c r="B25" s="10" t="s">
        <v>34</v>
      </c>
      <c r="C25" s="11">
        <v>36</v>
      </c>
      <c r="D25" s="11">
        <v>198</v>
      </c>
      <c r="E25" s="11"/>
      <c r="F25" s="11">
        <v>42</v>
      </c>
      <c r="G25" s="11">
        <v>1</v>
      </c>
      <c r="H25" s="11">
        <v>147</v>
      </c>
      <c r="I25" s="11"/>
      <c r="J25" s="11"/>
      <c r="K25" s="30">
        <f t="shared" si="0"/>
        <v>5.5</v>
      </c>
      <c r="L25" s="31">
        <f t="shared" si="1"/>
        <v>0</v>
      </c>
      <c r="M25" s="30">
        <f t="shared" si="2"/>
        <v>3.5</v>
      </c>
      <c r="N25" s="31">
        <f t="shared" si="3"/>
        <v>0</v>
      </c>
      <c r="O25" s="31">
        <f t="shared" si="3"/>
        <v>0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88</v>
      </c>
      <c r="D36" s="8">
        <v>406</v>
      </c>
      <c r="E36" s="8">
        <v>1</v>
      </c>
      <c r="F36" s="8">
        <v>252</v>
      </c>
      <c r="G36" s="8">
        <v>34</v>
      </c>
      <c r="H36" s="8">
        <v>1572</v>
      </c>
      <c r="I36" s="8">
        <v>0</v>
      </c>
      <c r="J36" s="8">
        <v>0</v>
      </c>
      <c r="K36" s="30">
        <f t="shared" si="0"/>
        <v>4.6136363636363633</v>
      </c>
      <c r="L36" s="31">
        <f t="shared" si="1"/>
        <v>1.1235955056179775E-2</v>
      </c>
      <c r="M36" s="30">
        <f t="shared" si="2"/>
        <v>6.2380952380952381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88</v>
      </c>
      <c r="D80" s="8">
        <v>406</v>
      </c>
      <c r="E80" s="8">
        <v>1</v>
      </c>
      <c r="F80" s="8">
        <v>252</v>
      </c>
      <c r="G80" s="8">
        <v>34</v>
      </c>
      <c r="H80" s="8">
        <v>1572</v>
      </c>
      <c r="I80" s="8">
        <v>0</v>
      </c>
      <c r="J80" s="8">
        <v>0</v>
      </c>
      <c r="K80" s="30">
        <f t="shared" si="4"/>
        <v>4.6136363636363633</v>
      </c>
      <c r="L80" s="31">
        <f t="shared" si="5"/>
        <v>1.1235955056179775E-2</v>
      </c>
      <c r="M80" s="30">
        <f t="shared" si="6"/>
        <v>6.2380952380952381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64</v>
      </c>
      <c r="D88" s="11">
        <v>510</v>
      </c>
      <c r="E88" s="11"/>
      <c r="F88" s="11">
        <v>265</v>
      </c>
      <c r="G88" s="11">
        <v>44</v>
      </c>
      <c r="H88" s="11">
        <v>1832</v>
      </c>
      <c r="I88" s="11"/>
      <c r="J88" s="11"/>
      <c r="K88" s="30">
        <f t="shared" si="4"/>
        <v>7.96875</v>
      </c>
      <c r="L88" s="31">
        <f t="shared" si="5"/>
        <v>0</v>
      </c>
      <c r="M88" s="30">
        <f t="shared" si="6"/>
        <v>6.9132075471698116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64</v>
      </c>
      <c r="D91" s="8">
        <v>510</v>
      </c>
      <c r="E91" s="8">
        <v>0</v>
      </c>
      <c r="F91" s="8">
        <v>265</v>
      </c>
      <c r="G91" s="8">
        <v>44</v>
      </c>
      <c r="H91" s="8">
        <v>1832</v>
      </c>
      <c r="I91" s="8">
        <v>0</v>
      </c>
      <c r="J91" s="8">
        <v>0</v>
      </c>
      <c r="K91" s="30">
        <f t="shared" si="4"/>
        <v>7.96875</v>
      </c>
      <c r="L91" s="31">
        <f t="shared" si="5"/>
        <v>0</v>
      </c>
      <c r="M91" s="30">
        <f t="shared" si="6"/>
        <v>6.9132075471698116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19</v>
      </c>
      <c r="D101" s="11">
        <v>137</v>
      </c>
      <c r="E101" s="11"/>
      <c r="F101" s="11">
        <v>19</v>
      </c>
      <c r="G101" s="11">
        <v>2</v>
      </c>
      <c r="H101" s="11">
        <v>126</v>
      </c>
      <c r="I101" s="11"/>
      <c r="J101" s="11"/>
      <c r="K101" s="30">
        <f t="shared" si="4"/>
        <v>7.2105263157894735</v>
      </c>
      <c r="L101" s="31">
        <f t="shared" si="5"/>
        <v>0</v>
      </c>
      <c r="M101" s="30">
        <f t="shared" si="6"/>
        <v>6.6315789473684212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19</v>
      </c>
      <c r="D104" s="8">
        <v>137</v>
      </c>
      <c r="E104" s="8">
        <v>0</v>
      </c>
      <c r="F104" s="8">
        <v>19</v>
      </c>
      <c r="G104" s="8">
        <v>2</v>
      </c>
      <c r="H104" s="8">
        <v>126</v>
      </c>
      <c r="I104" s="8">
        <v>0</v>
      </c>
      <c r="J104" s="8">
        <v>0</v>
      </c>
      <c r="K104" s="30">
        <f t="shared" si="4"/>
        <v>7.2105263157894735</v>
      </c>
      <c r="L104" s="31">
        <f t="shared" si="5"/>
        <v>0</v>
      </c>
      <c r="M104" s="30">
        <f t="shared" si="6"/>
        <v>6.6315789473684212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45</v>
      </c>
      <c r="D110" s="11">
        <v>270</v>
      </c>
      <c r="E110" s="11"/>
      <c r="F110" s="11">
        <v>43</v>
      </c>
      <c r="G110" s="11">
        <v>7</v>
      </c>
      <c r="H110" s="11">
        <v>364</v>
      </c>
      <c r="I110" s="11"/>
      <c r="J110" s="11"/>
      <c r="K110" s="30">
        <f t="shared" si="4"/>
        <v>6</v>
      </c>
      <c r="L110" s="31">
        <f t="shared" si="5"/>
        <v>0</v>
      </c>
      <c r="M110" s="30">
        <f t="shared" si="6"/>
        <v>8.4651162790697683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45</v>
      </c>
      <c r="D113" s="8">
        <v>270</v>
      </c>
      <c r="E113" s="8">
        <v>0</v>
      </c>
      <c r="F113" s="8">
        <v>43</v>
      </c>
      <c r="G113" s="8">
        <v>7</v>
      </c>
      <c r="H113" s="8">
        <v>364</v>
      </c>
      <c r="I113" s="8">
        <v>0</v>
      </c>
      <c r="J113" s="8">
        <v>0</v>
      </c>
      <c r="K113" s="30">
        <f t="shared" si="4"/>
        <v>6</v>
      </c>
      <c r="L113" s="31">
        <f t="shared" si="5"/>
        <v>0</v>
      </c>
      <c r="M113" s="30">
        <f t="shared" si="6"/>
        <v>8.4651162790697683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</v>
      </c>
      <c r="D115" s="11">
        <v>5</v>
      </c>
      <c r="E115" s="11"/>
      <c r="F115" s="11"/>
      <c r="G115" s="11"/>
      <c r="H115" s="11"/>
      <c r="I115" s="11"/>
      <c r="J115" s="11"/>
      <c r="K115" s="30">
        <f t="shared" si="4"/>
        <v>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46</v>
      </c>
      <c r="D116" s="11">
        <v>251</v>
      </c>
      <c r="E116" s="11"/>
      <c r="F116" s="11"/>
      <c r="G116" s="11"/>
      <c r="H116" s="11"/>
      <c r="I116" s="11"/>
      <c r="J116" s="11"/>
      <c r="K116" s="30">
        <f t="shared" si="4"/>
        <v>5.4565217391304346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142</v>
      </c>
      <c r="G117" s="11">
        <v>13</v>
      </c>
      <c r="H117" s="11">
        <v>851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5.992957746478873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47</v>
      </c>
      <c r="D120" s="8">
        <v>256</v>
      </c>
      <c r="E120" s="8">
        <v>0</v>
      </c>
      <c r="F120" s="8">
        <v>142</v>
      </c>
      <c r="G120" s="8">
        <v>13</v>
      </c>
      <c r="H120" s="8">
        <v>851</v>
      </c>
      <c r="I120" s="8">
        <v>0</v>
      </c>
      <c r="J120" s="8">
        <v>0</v>
      </c>
      <c r="K120" s="30">
        <f t="shared" si="4"/>
        <v>5.4468085106382977</v>
      </c>
      <c r="L120" s="31">
        <f t="shared" si="5"/>
        <v>0</v>
      </c>
      <c r="M120" s="30">
        <f t="shared" si="6"/>
        <v>5.992957746478873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>
        <v>1</v>
      </c>
      <c r="G122" s="11">
        <v>1</v>
      </c>
      <c r="H122" s="11">
        <v>8</v>
      </c>
      <c r="I122" s="11"/>
      <c r="J122" s="11"/>
      <c r="K122" s="30" t="e">
        <f t="shared" si="4"/>
        <v>#DIV/0!</v>
      </c>
      <c r="L122" s="31" t="e">
        <f t="shared" si="5"/>
        <v>#DIV/0!</v>
      </c>
      <c r="M122" s="30">
        <f t="shared" si="6"/>
        <v>8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1</v>
      </c>
      <c r="G125" s="8">
        <v>1</v>
      </c>
      <c r="H125" s="8">
        <v>8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>
        <f t="shared" si="6"/>
        <v>8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122</v>
      </c>
      <c r="D127" s="11">
        <v>734</v>
      </c>
      <c r="E127" s="11"/>
      <c r="F127" s="11"/>
      <c r="G127" s="11"/>
      <c r="H127" s="11"/>
      <c r="I127" s="11"/>
      <c r="J127" s="11"/>
      <c r="K127" s="30">
        <f t="shared" si="4"/>
        <v>6.0163934426229506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583</v>
      </c>
      <c r="G130" s="11">
        <v>66</v>
      </c>
      <c r="H130" s="11">
        <v>3517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6.0325900514579756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122</v>
      </c>
      <c r="D137" s="8">
        <v>734</v>
      </c>
      <c r="E137" s="8">
        <v>0</v>
      </c>
      <c r="F137" s="8">
        <v>583</v>
      </c>
      <c r="G137" s="8">
        <v>66</v>
      </c>
      <c r="H137" s="8">
        <v>3517</v>
      </c>
      <c r="I137" s="8">
        <v>0</v>
      </c>
      <c r="J137" s="8">
        <v>0</v>
      </c>
      <c r="K137" s="30">
        <f t="shared" si="4"/>
        <v>6.0163934426229506</v>
      </c>
      <c r="L137" s="31">
        <f t="shared" si="5"/>
        <v>0</v>
      </c>
      <c r="M137" s="30">
        <f t="shared" si="6"/>
        <v>6.0325900514579756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21</v>
      </c>
      <c r="D139" s="11">
        <v>145</v>
      </c>
      <c r="E139" s="11"/>
      <c r="F139" s="11">
        <v>44</v>
      </c>
      <c r="G139" s="11">
        <v>7</v>
      </c>
      <c r="H139" s="11">
        <v>337</v>
      </c>
      <c r="I139" s="11"/>
      <c r="J139" s="11"/>
      <c r="K139" s="30">
        <f t="shared" si="4"/>
        <v>6.9047619047619051</v>
      </c>
      <c r="L139" s="31">
        <f t="shared" si="5"/>
        <v>0</v>
      </c>
      <c r="M139" s="30">
        <f t="shared" si="6"/>
        <v>7.6590909090909092</v>
      </c>
      <c r="N139" s="31">
        <f t="shared" si="8"/>
        <v>0</v>
      </c>
      <c r="O139" s="31">
        <f t="shared" si="8"/>
        <v>0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21</v>
      </c>
      <c r="D141" s="8">
        <v>145</v>
      </c>
      <c r="E141" s="8">
        <v>0</v>
      </c>
      <c r="F141" s="8">
        <v>44</v>
      </c>
      <c r="G141" s="8">
        <v>7</v>
      </c>
      <c r="H141" s="8">
        <v>337</v>
      </c>
      <c r="I141" s="8">
        <v>0</v>
      </c>
      <c r="J141" s="8">
        <v>0</v>
      </c>
      <c r="K141" s="30">
        <f t="shared" si="9"/>
        <v>6.9047619047619051</v>
      </c>
      <c r="L141" s="31">
        <f t="shared" si="10"/>
        <v>0</v>
      </c>
      <c r="M141" s="30">
        <f t="shared" si="11"/>
        <v>7.6590909090909092</v>
      </c>
      <c r="N141" s="31">
        <f t="shared" si="8"/>
        <v>0</v>
      </c>
      <c r="O141" s="31">
        <f t="shared" si="8"/>
        <v>0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400</v>
      </c>
      <c r="D150" s="11">
        <v>2540</v>
      </c>
      <c r="E150" s="11">
        <v>1</v>
      </c>
      <c r="F150" s="11"/>
      <c r="G150" s="11"/>
      <c r="H150" s="11"/>
      <c r="I150" s="11"/>
      <c r="J150" s="11"/>
      <c r="K150" s="30">
        <f t="shared" si="9"/>
        <v>6.35</v>
      </c>
      <c r="L150" s="31">
        <f t="shared" si="10"/>
        <v>2.4937655860349127E-3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2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2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27</v>
      </c>
      <c r="D152" s="11">
        <v>231</v>
      </c>
      <c r="E152" s="11"/>
      <c r="F152" s="11">
        <v>768</v>
      </c>
      <c r="G152" s="11">
        <v>107</v>
      </c>
      <c r="H152" s="11">
        <v>5170</v>
      </c>
      <c r="I152" s="11"/>
      <c r="J152" s="11"/>
      <c r="K152" s="30">
        <f t="shared" si="9"/>
        <v>8.5555555555555554</v>
      </c>
      <c r="L152" s="31">
        <f t="shared" si="10"/>
        <v>0</v>
      </c>
      <c r="M152" s="30">
        <f t="shared" si="11"/>
        <v>6.731770833333333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427</v>
      </c>
      <c r="D171" s="8">
        <v>2771</v>
      </c>
      <c r="E171" s="8">
        <v>1</v>
      </c>
      <c r="F171" s="8">
        <v>769</v>
      </c>
      <c r="G171" s="8">
        <v>107</v>
      </c>
      <c r="H171" s="8">
        <v>5172</v>
      </c>
      <c r="I171" s="8">
        <v>0</v>
      </c>
      <c r="J171" s="8">
        <v>0</v>
      </c>
      <c r="K171" s="30">
        <f t="shared" si="9"/>
        <v>6.4894613583138172</v>
      </c>
      <c r="L171" s="31">
        <f t="shared" si="10"/>
        <v>2.3364485981308409E-3</v>
      </c>
      <c r="M171" s="30">
        <f t="shared" si="11"/>
        <v>6.7256176853055916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58</v>
      </c>
      <c r="D177" s="11">
        <v>428</v>
      </c>
      <c r="E177" s="11"/>
      <c r="F177" s="11">
        <v>84</v>
      </c>
      <c r="G177" s="11">
        <v>23</v>
      </c>
      <c r="H177" s="11">
        <v>533</v>
      </c>
      <c r="I177" s="11"/>
      <c r="J177" s="11"/>
      <c r="K177" s="30">
        <f t="shared" si="9"/>
        <v>7.3793103448275863</v>
      </c>
      <c r="L177" s="31">
        <f t="shared" si="10"/>
        <v>0</v>
      </c>
      <c r="M177" s="30">
        <f t="shared" si="11"/>
        <v>6.3452380952380949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58</v>
      </c>
      <c r="D180" s="8">
        <v>428</v>
      </c>
      <c r="E180" s="8">
        <v>0</v>
      </c>
      <c r="F180" s="8">
        <v>84</v>
      </c>
      <c r="G180" s="8">
        <v>23</v>
      </c>
      <c r="H180" s="8">
        <v>533</v>
      </c>
      <c r="I180" s="8">
        <v>0</v>
      </c>
      <c r="J180" s="8">
        <v>0</v>
      </c>
      <c r="K180" s="30">
        <f t="shared" si="9"/>
        <v>7.3793103448275863</v>
      </c>
      <c r="L180" s="31">
        <f t="shared" si="10"/>
        <v>0</v>
      </c>
      <c r="M180" s="30">
        <f t="shared" si="11"/>
        <v>6.3452380952380949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67</v>
      </c>
      <c r="D182" s="11">
        <v>462</v>
      </c>
      <c r="E182" s="11">
        <v>1</v>
      </c>
      <c r="F182" s="11"/>
      <c r="G182" s="11"/>
      <c r="H182" s="11"/>
      <c r="I182" s="11"/>
      <c r="J182" s="11"/>
      <c r="K182" s="30">
        <f t="shared" si="9"/>
        <v>6.8955223880597014</v>
      </c>
      <c r="L182" s="31">
        <f t="shared" si="10"/>
        <v>1.4705882352941176E-2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67</v>
      </c>
      <c r="D187" s="8">
        <v>462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6.8955223880597014</v>
      </c>
      <c r="L187" s="31">
        <f t="shared" si="10"/>
        <v>1.4705882352941176E-2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870</v>
      </c>
      <c r="D188" s="8">
        <v>5713</v>
      </c>
      <c r="E188" s="8">
        <v>2</v>
      </c>
      <c r="F188" s="8">
        <v>1950</v>
      </c>
      <c r="G188" s="8">
        <v>270</v>
      </c>
      <c r="H188" s="8">
        <v>12740</v>
      </c>
      <c r="I188" s="8">
        <v>0</v>
      </c>
      <c r="J188" s="8">
        <v>0</v>
      </c>
      <c r="K188" s="30">
        <f t="shared" si="9"/>
        <v>6.5666666666666664</v>
      </c>
      <c r="L188" s="31">
        <f t="shared" si="10"/>
        <v>2.2935779816513763E-3</v>
      </c>
      <c r="M188" s="30">
        <f t="shared" si="11"/>
        <v>6.5333333333333332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>
        <v>7</v>
      </c>
      <c r="G191" s="11"/>
      <c r="H191" s="11">
        <v>39</v>
      </c>
      <c r="I191" s="11"/>
      <c r="J191" s="11"/>
      <c r="K191" s="30" t="e">
        <f t="shared" si="9"/>
        <v>#DIV/0!</v>
      </c>
      <c r="L191" s="31" t="e">
        <f t="shared" si="10"/>
        <v>#DIV/0!</v>
      </c>
      <c r="M191" s="30">
        <f t="shared" si="11"/>
        <v>5.5714285714285712</v>
      </c>
      <c r="N191" s="31">
        <f t="shared" si="12"/>
        <v>0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16</v>
      </c>
      <c r="D192" s="11">
        <v>179</v>
      </c>
      <c r="E192" s="11"/>
      <c r="F192" s="11"/>
      <c r="G192" s="11"/>
      <c r="H192" s="11"/>
      <c r="I192" s="11"/>
      <c r="J192" s="11"/>
      <c r="K192" s="30">
        <f t="shared" si="9"/>
        <v>11.1875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16</v>
      </c>
      <c r="D196" s="8">
        <v>179</v>
      </c>
      <c r="E196" s="8">
        <v>0</v>
      </c>
      <c r="F196" s="8">
        <v>7</v>
      </c>
      <c r="G196" s="8">
        <v>0</v>
      </c>
      <c r="H196" s="8">
        <v>39</v>
      </c>
      <c r="I196" s="8">
        <v>0</v>
      </c>
      <c r="J196" s="8">
        <v>0</v>
      </c>
      <c r="K196" s="30">
        <f t="shared" si="9"/>
        <v>11.1875</v>
      </c>
      <c r="L196" s="31">
        <f t="shared" si="10"/>
        <v>0</v>
      </c>
      <c r="M196" s="30">
        <f t="shared" si="11"/>
        <v>5.5714285714285712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</v>
      </c>
      <c r="D198" s="11">
        <v>51</v>
      </c>
      <c r="E198" s="11"/>
      <c r="F198" s="11">
        <v>7</v>
      </c>
      <c r="G198" s="11">
        <v>1</v>
      </c>
      <c r="H198" s="11">
        <v>59</v>
      </c>
      <c r="I198" s="11"/>
      <c r="J198" s="11"/>
      <c r="K198" s="30">
        <f t="shared" si="9"/>
        <v>12.75</v>
      </c>
      <c r="L198" s="31">
        <f t="shared" si="10"/>
        <v>0</v>
      </c>
      <c r="M198" s="30">
        <f t="shared" si="11"/>
        <v>8.4285714285714288</v>
      </c>
      <c r="N198" s="31">
        <f t="shared" si="12"/>
        <v>0</v>
      </c>
      <c r="O198" s="31">
        <f t="shared" si="12"/>
        <v>0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</v>
      </c>
      <c r="D200" s="8">
        <v>51</v>
      </c>
      <c r="E200" s="8">
        <v>0</v>
      </c>
      <c r="F200" s="8">
        <v>7</v>
      </c>
      <c r="G200" s="8">
        <v>1</v>
      </c>
      <c r="H200" s="8">
        <v>59</v>
      </c>
      <c r="I200" s="8">
        <v>0</v>
      </c>
      <c r="J200" s="8">
        <v>0</v>
      </c>
      <c r="K200" s="30">
        <f t="shared" si="9"/>
        <v>12.75</v>
      </c>
      <c r="L200" s="31">
        <f t="shared" si="10"/>
        <v>0</v>
      </c>
      <c r="M200" s="30">
        <f t="shared" si="11"/>
        <v>8.4285714285714288</v>
      </c>
      <c r="N200" s="31">
        <f t="shared" si="12"/>
        <v>0</v>
      </c>
      <c r="O200" s="31">
        <f t="shared" si="12"/>
        <v>0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27</v>
      </c>
      <c r="D203" s="11">
        <v>248</v>
      </c>
      <c r="E203" s="11"/>
      <c r="F203" s="11">
        <v>33</v>
      </c>
      <c r="G203" s="11">
        <v>9</v>
      </c>
      <c r="H203" s="11">
        <v>274</v>
      </c>
      <c r="I203" s="11"/>
      <c r="J203" s="11"/>
      <c r="K203" s="30">
        <f t="shared" si="9"/>
        <v>9.1851851851851851</v>
      </c>
      <c r="L203" s="31">
        <f t="shared" si="10"/>
        <v>0</v>
      </c>
      <c r="M203" s="30">
        <f t="shared" si="11"/>
        <v>8.3030303030303028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27</v>
      </c>
      <c r="D206" s="8">
        <v>248</v>
      </c>
      <c r="E206" s="8">
        <v>0</v>
      </c>
      <c r="F206" s="8">
        <v>33</v>
      </c>
      <c r="G206" s="8">
        <v>9</v>
      </c>
      <c r="H206" s="8">
        <v>274</v>
      </c>
      <c r="I206" s="8">
        <v>0</v>
      </c>
      <c r="J206" s="8">
        <v>0</v>
      </c>
      <c r="K206" s="30">
        <f t="shared" si="13"/>
        <v>9.1851851851851851</v>
      </c>
      <c r="L206" s="31">
        <f t="shared" si="14"/>
        <v>0</v>
      </c>
      <c r="M206" s="30">
        <f t="shared" si="15"/>
        <v>8.3030303030303028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>
        <v>5</v>
      </c>
      <c r="G208" s="11">
        <v>1</v>
      </c>
      <c r="H208" s="11">
        <v>62</v>
      </c>
      <c r="I208" s="11"/>
      <c r="J208" s="11"/>
      <c r="K208" s="30" t="e">
        <f t="shared" si="13"/>
        <v>#DIV/0!</v>
      </c>
      <c r="L208" s="31" t="e">
        <f t="shared" si="14"/>
        <v>#DIV/0!</v>
      </c>
      <c r="M208" s="30">
        <f t="shared" si="15"/>
        <v>12.4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5</v>
      </c>
      <c r="G210" s="8">
        <v>1</v>
      </c>
      <c r="H210" s="8">
        <v>62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>
        <f t="shared" si="15"/>
        <v>12.4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26</v>
      </c>
      <c r="D221" s="11">
        <v>199</v>
      </c>
      <c r="E221" s="11"/>
      <c r="F221" s="11">
        <v>28</v>
      </c>
      <c r="G221" s="11">
        <v>3</v>
      </c>
      <c r="H221" s="11">
        <v>215</v>
      </c>
      <c r="I221" s="11"/>
      <c r="J221" s="11"/>
      <c r="K221" s="30">
        <f t="shared" si="13"/>
        <v>7.6538461538461542</v>
      </c>
      <c r="L221" s="31">
        <f t="shared" si="14"/>
        <v>0</v>
      </c>
      <c r="M221" s="30">
        <f t="shared" si="15"/>
        <v>7.6785714285714288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26</v>
      </c>
      <c r="D225" s="8">
        <v>199</v>
      </c>
      <c r="E225" s="8">
        <v>0</v>
      </c>
      <c r="F225" s="8">
        <v>28</v>
      </c>
      <c r="G225" s="8">
        <v>3</v>
      </c>
      <c r="H225" s="8">
        <v>215</v>
      </c>
      <c r="I225" s="8">
        <v>0</v>
      </c>
      <c r="J225" s="8">
        <v>0</v>
      </c>
      <c r="K225" s="30">
        <f t="shared" si="13"/>
        <v>7.6538461538461542</v>
      </c>
      <c r="L225" s="31">
        <f t="shared" si="14"/>
        <v>0</v>
      </c>
      <c r="M225" s="30">
        <f t="shared" si="15"/>
        <v>7.6785714285714288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20</v>
      </c>
      <c r="D231" s="11">
        <v>178</v>
      </c>
      <c r="E231" s="11"/>
      <c r="F231" s="11">
        <v>87</v>
      </c>
      <c r="G231" s="11"/>
      <c r="H231" s="11">
        <v>772</v>
      </c>
      <c r="I231" s="11"/>
      <c r="J231" s="11"/>
      <c r="K231" s="30">
        <f t="shared" si="13"/>
        <v>8.9</v>
      </c>
      <c r="L231" s="31">
        <f t="shared" si="14"/>
        <v>0</v>
      </c>
      <c r="M231" s="30">
        <f t="shared" si="15"/>
        <v>8.8735632183908049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20</v>
      </c>
      <c r="D233" s="8">
        <v>178</v>
      </c>
      <c r="E233" s="8">
        <v>0</v>
      </c>
      <c r="F233" s="8">
        <v>87</v>
      </c>
      <c r="G233" s="8">
        <v>0</v>
      </c>
      <c r="H233" s="8">
        <v>772</v>
      </c>
      <c r="I233" s="8">
        <v>0</v>
      </c>
      <c r="J233" s="8">
        <v>0</v>
      </c>
      <c r="K233" s="30">
        <f t="shared" si="13"/>
        <v>8.9</v>
      </c>
      <c r="L233" s="31">
        <f t="shared" si="14"/>
        <v>0</v>
      </c>
      <c r="M233" s="30">
        <f t="shared" si="15"/>
        <v>8.8735632183908049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23</v>
      </c>
      <c r="D235" s="11">
        <v>135</v>
      </c>
      <c r="E235" s="11"/>
      <c r="F235" s="11"/>
      <c r="G235" s="11"/>
      <c r="H235" s="11"/>
      <c r="I235" s="11"/>
      <c r="J235" s="11"/>
      <c r="K235" s="30">
        <f t="shared" si="13"/>
        <v>5.8695652173913047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23</v>
      </c>
      <c r="D237" s="8">
        <v>135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5.8695652173913047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116</v>
      </c>
      <c r="D242" s="8">
        <v>990</v>
      </c>
      <c r="E242" s="8">
        <v>0</v>
      </c>
      <c r="F242" s="8">
        <v>167</v>
      </c>
      <c r="G242" s="8">
        <v>14</v>
      </c>
      <c r="H242" s="8">
        <v>1421</v>
      </c>
      <c r="I242" s="8">
        <v>0</v>
      </c>
      <c r="J242" s="8">
        <v>0</v>
      </c>
      <c r="K242" s="30">
        <f t="shared" si="13"/>
        <v>8.5344827586206904</v>
      </c>
      <c r="L242" s="31">
        <f t="shared" si="14"/>
        <v>0</v>
      </c>
      <c r="M242" s="30">
        <f t="shared" si="15"/>
        <v>8.5089820359281436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1074</v>
      </c>
      <c r="D270" s="8">
        <v>7109</v>
      </c>
      <c r="E270" s="8">
        <v>3</v>
      </c>
      <c r="F270" s="8">
        <v>2369</v>
      </c>
      <c r="G270" s="8">
        <v>318</v>
      </c>
      <c r="H270" s="8">
        <v>15733</v>
      </c>
      <c r="I270" s="8">
        <v>0</v>
      </c>
      <c r="J270" s="8">
        <v>0</v>
      </c>
      <c r="K270" s="30">
        <f t="shared" si="17"/>
        <v>6.6191806331471135</v>
      </c>
      <c r="L270" s="31">
        <f t="shared" si="18"/>
        <v>2.7855153203342618E-3</v>
      </c>
      <c r="M270" s="30">
        <f t="shared" si="19"/>
        <v>6.6411988180666945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9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16:34:33&amp;R&amp;8&amp;P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464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465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466</v>
      </c>
      <c r="B12" s="7" t="s">
        <v>467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2326</v>
      </c>
      <c r="D16" s="11">
        <v>23731</v>
      </c>
      <c r="E16" s="11">
        <v>108</v>
      </c>
      <c r="F16" s="11">
        <v>3</v>
      </c>
      <c r="G16" s="11"/>
      <c r="H16" s="11">
        <v>29</v>
      </c>
      <c r="I16" s="11"/>
      <c r="J16" s="11"/>
      <c r="K16" s="30">
        <f t="shared" si="0"/>
        <v>10.20249355116079</v>
      </c>
      <c r="L16" s="31">
        <f t="shared" si="1"/>
        <v>4.4371405094494658E-2</v>
      </c>
      <c r="M16" s="30">
        <f t="shared" si="2"/>
        <v>9.6666666666666661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416</v>
      </c>
      <c r="G17" s="11">
        <v>26</v>
      </c>
      <c r="H17" s="11">
        <v>3205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7.7043269230769234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16</v>
      </c>
      <c r="D20" s="11">
        <v>301</v>
      </c>
      <c r="E20" s="11"/>
      <c r="F20" s="11"/>
      <c r="G20" s="11"/>
      <c r="H20" s="11"/>
      <c r="I20" s="11"/>
      <c r="J20" s="11"/>
      <c r="K20" s="30">
        <f t="shared" si="0"/>
        <v>18.8125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25</v>
      </c>
      <c r="D21" s="11">
        <v>176</v>
      </c>
      <c r="E21" s="11"/>
      <c r="F21" s="11"/>
      <c r="G21" s="11"/>
      <c r="H21" s="11"/>
      <c r="I21" s="11"/>
      <c r="J21" s="11"/>
      <c r="K21" s="30">
        <f t="shared" si="0"/>
        <v>7.04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19</v>
      </c>
      <c r="D23" s="11">
        <v>233</v>
      </c>
      <c r="E23" s="11"/>
      <c r="F23" s="11"/>
      <c r="G23" s="11"/>
      <c r="H23" s="11"/>
      <c r="I23" s="11"/>
      <c r="J23" s="11"/>
      <c r="K23" s="30">
        <f t="shared" si="0"/>
        <v>12.263157894736842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17</v>
      </c>
      <c r="D24" s="11">
        <v>185</v>
      </c>
      <c r="E24" s="11">
        <v>3</v>
      </c>
      <c r="F24" s="11">
        <v>1</v>
      </c>
      <c r="G24" s="11"/>
      <c r="H24" s="11">
        <v>6</v>
      </c>
      <c r="I24" s="11"/>
      <c r="J24" s="11"/>
      <c r="K24" s="30">
        <f t="shared" si="0"/>
        <v>10.882352941176471</v>
      </c>
      <c r="L24" s="31">
        <f t="shared" si="1"/>
        <v>0.15</v>
      </c>
      <c r="M24" s="30">
        <f t="shared" si="2"/>
        <v>6</v>
      </c>
      <c r="N24" s="31">
        <f t="shared" si="3"/>
        <v>0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128</v>
      </c>
      <c r="D25" s="11">
        <v>1129</v>
      </c>
      <c r="E25" s="11">
        <v>1</v>
      </c>
      <c r="F25" s="11">
        <v>2</v>
      </c>
      <c r="G25" s="11"/>
      <c r="H25" s="11">
        <v>3</v>
      </c>
      <c r="I25" s="11"/>
      <c r="J25" s="11"/>
      <c r="K25" s="30">
        <f t="shared" si="0"/>
        <v>8.8203125</v>
      </c>
      <c r="L25" s="31">
        <f t="shared" si="1"/>
        <v>7.7519379844961239E-3</v>
      </c>
      <c r="M25" s="30">
        <f t="shared" si="2"/>
        <v>1.5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2531</v>
      </c>
      <c r="D36" s="8">
        <v>25755</v>
      </c>
      <c r="E36" s="8">
        <v>112</v>
      </c>
      <c r="F36" s="8">
        <v>422</v>
      </c>
      <c r="G36" s="8">
        <v>26</v>
      </c>
      <c r="H36" s="8">
        <v>3243</v>
      </c>
      <c r="I36" s="8">
        <v>0</v>
      </c>
      <c r="J36" s="8">
        <v>0</v>
      </c>
      <c r="K36" s="30">
        <f t="shared" si="0"/>
        <v>10.175819834057684</v>
      </c>
      <c r="L36" s="31">
        <f t="shared" si="1"/>
        <v>4.2376087779038972E-2</v>
      </c>
      <c r="M36" s="30">
        <f t="shared" si="2"/>
        <v>7.6848341232227488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61</v>
      </c>
      <c r="D38" s="11">
        <v>383</v>
      </c>
      <c r="E38" s="11"/>
      <c r="F38" s="11">
        <v>157</v>
      </c>
      <c r="G38" s="11"/>
      <c r="H38" s="11">
        <v>968</v>
      </c>
      <c r="I38" s="11"/>
      <c r="J38" s="11"/>
      <c r="K38" s="30">
        <f t="shared" si="0"/>
        <v>6.278688524590164</v>
      </c>
      <c r="L38" s="31">
        <f t="shared" si="1"/>
        <v>0</v>
      </c>
      <c r="M38" s="30">
        <f t="shared" si="2"/>
        <v>6.1656050955414017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14</v>
      </c>
      <c r="D39" s="11">
        <v>225</v>
      </c>
      <c r="E39" s="11"/>
      <c r="F39" s="11"/>
      <c r="G39" s="11"/>
      <c r="H39" s="11"/>
      <c r="I39" s="11"/>
      <c r="J39" s="11"/>
      <c r="K39" s="30">
        <f t="shared" si="0"/>
        <v>16.071428571428573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75</v>
      </c>
      <c r="D40" s="8">
        <v>608</v>
      </c>
      <c r="E40" s="8">
        <v>0</v>
      </c>
      <c r="F40" s="8">
        <v>157</v>
      </c>
      <c r="G40" s="8">
        <v>0</v>
      </c>
      <c r="H40" s="8">
        <v>968</v>
      </c>
      <c r="I40" s="8">
        <v>0</v>
      </c>
      <c r="J40" s="8">
        <v>0</v>
      </c>
      <c r="K40" s="30">
        <f t="shared" si="0"/>
        <v>8.1066666666666674</v>
      </c>
      <c r="L40" s="31">
        <f t="shared" si="1"/>
        <v>0</v>
      </c>
      <c r="M40" s="30">
        <f t="shared" si="2"/>
        <v>6.1656050955414017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>
        <v>1</v>
      </c>
      <c r="F56" s="11"/>
      <c r="G56" s="11"/>
      <c r="H56" s="11"/>
      <c r="I56" s="11"/>
      <c r="J56" s="11"/>
      <c r="K56" s="30" t="e">
        <f t="shared" si="0"/>
        <v>#DIV/0!</v>
      </c>
      <c r="L56" s="31">
        <f t="shared" si="1"/>
        <v>1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>
        <f t="shared" si="1"/>
        <v>1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2606</v>
      </c>
      <c r="D80" s="8">
        <v>26363</v>
      </c>
      <c r="E80" s="8">
        <v>114</v>
      </c>
      <c r="F80" s="8">
        <v>579</v>
      </c>
      <c r="G80" s="8">
        <v>26</v>
      </c>
      <c r="H80" s="8">
        <v>4211</v>
      </c>
      <c r="I80" s="8">
        <v>0</v>
      </c>
      <c r="J80" s="8">
        <v>0</v>
      </c>
      <c r="K80" s="30">
        <f t="shared" si="4"/>
        <v>10.116270145817344</v>
      </c>
      <c r="L80" s="31">
        <f t="shared" si="5"/>
        <v>4.191176470588235E-2</v>
      </c>
      <c r="M80" s="30">
        <f t="shared" si="6"/>
        <v>7.2728842832469773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244</v>
      </c>
      <c r="D83" s="11">
        <v>2193</v>
      </c>
      <c r="E83" s="11">
        <v>16</v>
      </c>
      <c r="F83" s="11">
        <v>5</v>
      </c>
      <c r="G83" s="11"/>
      <c r="H83" s="11">
        <v>25</v>
      </c>
      <c r="I83" s="11"/>
      <c r="J83" s="11"/>
      <c r="K83" s="30">
        <f t="shared" si="4"/>
        <v>8.9877049180327866</v>
      </c>
      <c r="L83" s="31">
        <f t="shared" si="5"/>
        <v>6.1538461538461542E-2</v>
      </c>
      <c r="M83" s="30">
        <f t="shared" si="6"/>
        <v>5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244</v>
      </c>
      <c r="D86" s="8">
        <v>2193</v>
      </c>
      <c r="E86" s="8">
        <v>16</v>
      </c>
      <c r="F86" s="8">
        <v>5</v>
      </c>
      <c r="G86" s="8">
        <v>0</v>
      </c>
      <c r="H86" s="8">
        <v>25</v>
      </c>
      <c r="I86" s="8">
        <v>0</v>
      </c>
      <c r="J86" s="8">
        <v>0</v>
      </c>
      <c r="K86" s="30">
        <f t="shared" si="4"/>
        <v>8.9877049180327866</v>
      </c>
      <c r="L86" s="31">
        <f t="shared" si="5"/>
        <v>6.1538461538461542E-2</v>
      </c>
      <c r="M86" s="30">
        <f t="shared" si="6"/>
        <v>5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838</v>
      </c>
      <c r="D88" s="11">
        <v>5910</v>
      </c>
      <c r="E88" s="11">
        <v>43</v>
      </c>
      <c r="F88" s="11">
        <v>197</v>
      </c>
      <c r="G88" s="11">
        <v>4</v>
      </c>
      <c r="H88" s="11">
        <v>1247</v>
      </c>
      <c r="I88" s="11"/>
      <c r="J88" s="11"/>
      <c r="K88" s="30">
        <f t="shared" si="4"/>
        <v>7.0525059665871126</v>
      </c>
      <c r="L88" s="31">
        <f t="shared" si="5"/>
        <v>4.8808172531214528E-2</v>
      </c>
      <c r="M88" s="30">
        <f t="shared" si="6"/>
        <v>6.3299492385786804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838</v>
      </c>
      <c r="D91" s="8">
        <v>5910</v>
      </c>
      <c r="E91" s="8">
        <v>43</v>
      </c>
      <c r="F91" s="8">
        <v>197</v>
      </c>
      <c r="G91" s="8">
        <v>4</v>
      </c>
      <c r="H91" s="8">
        <v>1247</v>
      </c>
      <c r="I91" s="8">
        <v>0</v>
      </c>
      <c r="J91" s="8">
        <v>0</v>
      </c>
      <c r="K91" s="30">
        <f t="shared" si="4"/>
        <v>7.0525059665871126</v>
      </c>
      <c r="L91" s="31">
        <f t="shared" si="5"/>
        <v>4.8808172531214528E-2</v>
      </c>
      <c r="M91" s="30">
        <f t="shared" si="6"/>
        <v>6.3299492385786804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64</v>
      </c>
      <c r="D93" s="11">
        <v>624</v>
      </c>
      <c r="E93" s="11"/>
      <c r="F93" s="11">
        <v>64</v>
      </c>
      <c r="G93" s="11">
        <v>16</v>
      </c>
      <c r="H93" s="11">
        <v>624</v>
      </c>
      <c r="I93" s="11"/>
      <c r="J93" s="11"/>
      <c r="K93" s="30">
        <f t="shared" si="4"/>
        <v>9.75</v>
      </c>
      <c r="L93" s="31">
        <f t="shared" si="5"/>
        <v>0</v>
      </c>
      <c r="M93" s="30">
        <f t="shared" si="6"/>
        <v>9.75</v>
      </c>
      <c r="N93" s="31">
        <f t="shared" si="7"/>
        <v>0</v>
      </c>
      <c r="O93" s="31">
        <f t="shared" si="7"/>
        <v>0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64</v>
      </c>
      <c r="D95" s="8">
        <v>624</v>
      </c>
      <c r="E95" s="8">
        <v>0</v>
      </c>
      <c r="F95" s="8">
        <v>64</v>
      </c>
      <c r="G95" s="8">
        <v>16</v>
      </c>
      <c r="H95" s="8">
        <v>624</v>
      </c>
      <c r="I95" s="8">
        <v>0</v>
      </c>
      <c r="J95" s="8">
        <v>0</v>
      </c>
      <c r="K95" s="30">
        <f t="shared" si="4"/>
        <v>9.75</v>
      </c>
      <c r="L95" s="31">
        <f t="shared" si="5"/>
        <v>0</v>
      </c>
      <c r="M95" s="30">
        <f t="shared" si="6"/>
        <v>9.75</v>
      </c>
      <c r="N95" s="31">
        <f t="shared" si="7"/>
        <v>0</v>
      </c>
      <c r="O95" s="31">
        <f t="shared" si="7"/>
        <v>0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529</v>
      </c>
      <c r="D101" s="11">
        <v>7061</v>
      </c>
      <c r="E101" s="11">
        <v>45</v>
      </c>
      <c r="F101" s="11">
        <v>60</v>
      </c>
      <c r="G101" s="11">
        <v>7</v>
      </c>
      <c r="H101" s="11">
        <v>428</v>
      </c>
      <c r="I101" s="11"/>
      <c r="J101" s="11"/>
      <c r="K101" s="30">
        <f t="shared" si="4"/>
        <v>13.347826086956522</v>
      </c>
      <c r="L101" s="31">
        <f t="shared" si="5"/>
        <v>7.8397212543554001E-2</v>
      </c>
      <c r="M101" s="30">
        <f t="shared" si="6"/>
        <v>7.1333333333333337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529</v>
      </c>
      <c r="D104" s="8">
        <v>7061</v>
      </c>
      <c r="E104" s="8">
        <v>45</v>
      </c>
      <c r="F104" s="8">
        <v>60</v>
      </c>
      <c r="G104" s="8">
        <v>7</v>
      </c>
      <c r="H104" s="8">
        <v>428</v>
      </c>
      <c r="I104" s="8">
        <v>0</v>
      </c>
      <c r="J104" s="8">
        <v>0</v>
      </c>
      <c r="K104" s="30">
        <f t="shared" si="4"/>
        <v>13.347826086956522</v>
      </c>
      <c r="L104" s="31">
        <f t="shared" si="5"/>
        <v>7.8397212543554001E-2</v>
      </c>
      <c r="M104" s="30">
        <f t="shared" si="6"/>
        <v>7.1333333333333337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691</v>
      </c>
      <c r="D106" s="11">
        <v>5084</v>
      </c>
      <c r="E106" s="11">
        <v>25</v>
      </c>
      <c r="F106" s="11">
        <v>132</v>
      </c>
      <c r="G106" s="11">
        <v>4</v>
      </c>
      <c r="H106" s="11">
        <v>1129</v>
      </c>
      <c r="I106" s="11"/>
      <c r="J106" s="11"/>
      <c r="K106" s="30">
        <f t="shared" si="4"/>
        <v>7.3574529667149058</v>
      </c>
      <c r="L106" s="31">
        <f t="shared" si="5"/>
        <v>3.4916201117318434E-2</v>
      </c>
      <c r="M106" s="30">
        <f t="shared" si="6"/>
        <v>8.5530303030303028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691</v>
      </c>
      <c r="D108" s="8">
        <v>5084</v>
      </c>
      <c r="E108" s="8">
        <v>25</v>
      </c>
      <c r="F108" s="8">
        <v>132</v>
      </c>
      <c r="G108" s="8">
        <v>4</v>
      </c>
      <c r="H108" s="8">
        <v>1129</v>
      </c>
      <c r="I108" s="8">
        <v>0</v>
      </c>
      <c r="J108" s="8">
        <v>0</v>
      </c>
      <c r="K108" s="30">
        <f t="shared" si="4"/>
        <v>7.3574529667149058</v>
      </c>
      <c r="L108" s="31">
        <f t="shared" si="5"/>
        <v>3.4916201117318434E-2</v>
      </c>
      <c r="M108" s="30">
        <f t="shared" si="6"/>
        <v>8.5530303030303028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579</v>
      </c>
      <c r="D110" s="11">
        <v>5981</v>
      </c>
      <c r="E110" s="11">
        <v>41</v>
      </c>
      <c r="F110" s="11">
        <v>123</v>
      </c>
      <c r="G110" s="11">
        <v>6</v>
      </c>
      <c r="H110" s="11">
        <v>787</v>
      </c>
      <c r="I110" s="11"/>
      <c r="J110" s="11"/>
      <c r="K110" s="30">
        <f t="shared" si="4"/>
        <v>10.329879101899827</v>
      </c>
      <c r="L110" s="31">
        <f t="shared" si="5"/>
        <v>6.6129032258064518E-2</v>
      </c>
      <c r="M110" s="30">
        <f t="shared" si="6"/>
        <v>6.3983739837398375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579</v>
      </c>
      <c r="D113" s="8">
        <v>5981</v>
      </c>
      <c r="E113" s="8">
        <v>41</v>
      </c>
      <c r="F113" s="8">
        <v>123</v>
      </c>
      <c r="G113" s="8">
        <v>6</v>
      </c>
      <c r="H113" s="8">
        <v>787</v>
      </c>
      <c r="I113" s="8">
        <v>0</v>
      </c>
      <c r="J113" s="8">
        <v>0</v>
      </c>
      <c r="K113" s="30">
        <f t="shared" si="4"/>
        <v>10.329879101899827</v>
      </c>
      <c r="L113" s="31">
        <f t="shared" si="5"/>
        <v>6.6129032258064518E-2</v>
      </c>
      <c r="M113" s="30">
        <f t="shared" si="6"/>
        <v>6.3983739837398375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670</v>
      </c>
      <c r="D115" s="11">
        <v>5944</v>
      </c>
      <c r="E115" s="11">
        <v>24</v>
      </c>
      <c r="F115" s="11">
        <v>31</v>
      </c>
      <c r="G115" s="11"/>
      <c r="H115" s="11">
        <v>347</v>
      </c>
      <c r="I115" s="11"/>
      <c r="J115" s="11"/>
      <c r="K115" s="30">
        <f t="shared" si="4"/>
        <v>8.8716417910447767</v>
      </c>
      <c r="L115" s="31">
        <f t="shared" si="5"/>
        <v>3.4582132564841501E-2</v>
      </c>
      <c r="M115" s="30">
        <f t="shared" si="6"/>
        <v>11.193548387096774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41</v>
      </c>
      <c r="D116" s="11">
        <v>268</v>
      </c>
      <c r="E116" s="11">
        <v>1</v>
      </c>
      <c r="F116" s="11"/>
      <c r="G116" s="11"/>
      <c r="H116" s="11"/>
      <c r="I116" s="11"/>
      <c r="J116" s="11"/>
      <c r="K116" s="30">
        <f t="shared" si="4"/>
        <v>6.5365853658536581</v>
      </c>
      <c r="L116" s="31">
        <f t="shared" si="5"/>
        <v>2.3809523809523808E-2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36</v>
      </c>
      <c r="D117" s="11">
        <v>416</v>
      </c>
      <c r="E117" s="11">
        <v>1</v>
      </c>
      <c r="F117" s="11">
        <v>41</v>
      </c>
      <c r="G117" s="11">
        <v>2</v>
      </c>
      <c r="H117" s="11">
        <v>264</v>
      </c>
      <c r="I117" s="11"/>
      <c r="J117" s="11"/>
      <c r="K117" s="30">
        <f t="shared" si="4"/>
        <v>11.555555555555555</v>
      </c>
      <c r="L117" s="31">
        <f t="shared" si="5"/>
        <v>2.7027027027027029E-2</v>
      </c>
      <c r="M117" s="30">
        <f t="shared" si="6"/>
        <v>6.4390243902439028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747</v>
      </c>
      <c r="D120" s="8">
        <v>6628</v>
      </c>
      <c r="E120" s="8">
        <v>26</v>
      </c>
      <c r="F120" s="8">
        <v>72</v>
      </c>
      <c r="G120" s="8">
        <v>2</v>
      </c>
      <c r="H120" s="8">
        <v>611</v>
      </c>
      <c r="I120" s="8">
        <v>0</v>
      </c>
      <c r="J120" s="8">
        <v>0</v>
      </c>
      <c r="K120" s="30">
        <f t="shared" si="4"/>
        <v>8.8728246318607766</v>
      </c>
      <c r="L120" s="31">
        <f t="shared" si="5"/>
        <v>3.3635187580853813E-2</v>
      </c>
      <c r="M120" s="30">
        <f t="shared" si="6"/>
        <v>8.4861111111111107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574</v>
      </c>
      <c r="D122" s="11">
        <v>5502</v>
      </c>
      <c r="E122" s="11">
        <v>24</v>
      </c>
      <c r="F122" s="11">
        <v>101</v>
      </c>
      <c r="G122" s="11">
        <v>9</v>
      </c>
      <c r="H122" s="11">
        <v>670</v>
      </c>
      <c r="I122" s="11"/>
      <c r="J122" s="11"/>
      <c r="K122" s="30">
        <f t="shared" si="4"/>
        <v>9.5853658536585371</v>
      </c>
      <c r="L122" s="31">
        <f t="shared" si="5"/>
        <v>4.0133779264214048E-2</v>
      </c>
      <c r="M122" s="30">
        <f t="shared" si="6"/>
        <v>6.6336633663366333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574</v>
      </c>
      <c r="D125" s="8">
        <v>5502</v>
      </c>
      <c r="E125" s="8">
        <v>24</v>
      </c>
      <c r="F125" s="8">
        <v>101</v>
      </c>
      <c r="G125" s="8">
        <v>9</v>
      </c>
      <c r="H125" s="8">
        <v>670</v>
      </c>
      <c r="I125" s="8">
        <v>0</v>
      </c>
      <c r="J125" s="8">
        <v>0</v>
      </c>
      <c r="K125" s="30">
        <f t="shared" si="4"/>
        <v>9.5853658536585371</v>
      </c>
      <c r="L125" s="31">
        <f t="shared" si="5"/>
        <v>4.0133779264214048E-2</v>
      </c>
      <c r="M125" s="30">
        <f t="shared" si="6"/>
        <v>6.6336633663366333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1718</v>
      </c>
      <c r="D127" s="11">
        <v>12749</v>
      </c>
      <c r="E127" s="11">
        <v>49</v>
      </c>
      <c r="F127" s="11">
        <v>51</v>
      </c>
      <c r="G127" s="11">
        <v>1</v>
      </c>
      <c r="H127" s="11">
        <v>79</v>
      </c>
      <c r="I127" s="11"/>
      <c r="J127" s="11"/>
      <c r="K127" s="30">
        <f t="shared" si="4"/>
        <v>7.4208381839348077</v>
      </c>
      <c r="L127" s="31">
        <f t="shared" si="5"/>
        <v>2.7730616864742503E-2</v>
      </c>
      <c r="M127" s="30">
        <f t="shared" si="6"/>
        <v>1.5490196078431373</v>
      </c>
      <c r="N127" s="31">
        <f t="shared" si="8"/>
        <v>0</v>
      </c>
      <c r="O127" s="31">
        <f t="shared" si="8"/>
        <v>0</v>
      </c>
    </row>
    <row r="128" spans="1:15" x14ac:dyDescent="0.25">
      <c r="A128" s="9"/>
      <c r="B128" s="10" t="s">
        <v>137</v>
      </c>
      <c r="C128" s="11">
        <v>160</v>
      </c>
      <c r="D128" s="11">
        <v>1244</v>
      </c>
      <c r="E128" s="11">
        <v>13</v>
      </c>
      <c r="F128" s="11"/>
      <c r="G128" s="11"/>
      <c r="H128" s="11"/>
      <c r="I128" s="11"/>
      <c r="J128" s="11"/>
      <c r="K128" s="30">
        <f t="shared" si="4"/>
        <v>7.7750000000000004</v>
      </c>
      <c r="L128" s="31">
        <f t="shared" si="5"/>
        <v>7.5144508670520235E-2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208</v>
      </c>
      <c r="D129" s="11">
        <v>2545</v>
      </c>
      <c r="E129" s="11">
        <v>12</v>
      </c>
      <c r="F129" s="11"/>
      <c r="G129" s="11"/>
      <c r="H129" s="11"/>
      <c r="I129" s="11"/>
      <c r="J129" s="11"/>
      <c r="K129" s="30">
        <f t="shared" si="4"/>
        <v>12.235576923076923</v>
      </c>
      <c r="L129" s="31">
        <f t="shared" si="5"/>
        <v>5.4545454545454543E-2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119</v>
      </c>
      <c r="G130" s="11">
        <v>8</v>
      </c>
      <c r="H130" s="11">
        <v>1070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8.9915966386554622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2086</v>
      </c>
      <c r="D137" s="8">
        <v>16538</v>
      </c>
      <c r="E137" s="8">
        <v>74</v>
      </c>
      <c r="F137" s="8">
        <v>170</v>
      </c>
      <c r="G137" s="8">
        <v>9</v>
      </c>
      <c r="H137" s="8">
        <v>1149</v>
      </c>
      <c r="I137" s="8">
        <v>0</v>
      </c>
      <c r="J137" s="8">
        <v>0</v>
      </c>
      <c r="K137" s="30">
        <f t="shared" si="4"/>
        <v>7.9280920421860017</v>
      </c>
      <c r="L137" s="31">
        <f t="shared" si="5"/>
        <v>3.425925925925926E-2</v>
      </c>
      <c r="M137" s="30">
        <f t="shared" si="6"/>
        <v>6.7588235294117647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425</v>
      </c>
      <c r="D139" s="11">
        <v>4175</v>
      </c>
      <c r="E139" s="11">
        <v>23</v>
      </c>
      <c r="F139" s="11">
        <v>66</v>
      </c>
      <c r="G139" s="11">
        <v>1</v>
      </c>
      <c r="H139" s="11">
        <v>376</v>
      </c>
      <c r="I139" s="11"/>
      <c r="J139" s="11"/>
      <c r="K139" s="30">
        <f t="shared" si="4"/>
        <v>9.8235294117647065</v>
      </c>
      <c r="L139" s="31">
        <f t="shared" si="5"/>
        <v>5.1339285714285712E-2</v>
      </c>
      <c r="M139" s="30">
        <f t="shared" si="6"/>
        <v>5.6969696969696972</v>
      </c>
      <c r="N139" s="31">
        <f t="shared" si="8"/>
        <v>0</v>
      </c>
      <c r="O139" s="31">
        <f t="shared" si="8"/>
        <v>0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425</v>
      </c>
      <c r="D141" s="8">
        <v>4175</v>
      </c>
      <c r="E141" s="8">
        <v>23</v>
      </c>
      <c r="F141" s="8">
        <v>66</v>
      </c>
      <c r="G141" s="8">
        <v>1</v>
      </c>
      <c r="H141" s="8">
        <v>376</v>
      </c>
      <c r="I141" s="8">
        <v>0</v>
      </c>
      <c r="J141" s="8">
        <v>0</v>
      </c>
      <c r="K141" s="30">
        <f t="shared" si="9"/>
        <v>9.8235294117647065</v>
      </c>
      <c r="L141" s="31">
        <f t="shared" si="10"/>
        <v>5.1339285714285712E-2</v>
      </c>
      <c r="M141" s="30">
        <f t="shared" si="11"/>
        <v>5.6969696969696972</v>
      </c>
      <c r="N141" s="31">
        <f t="shared" si="8"/>
        <v>0</v>
      </c>
      <c r="O141" s="31">
        <f t="shared" si="8"/>
        <v>0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17</v>
      </c>
      <c r="D143" s="11">
        <v>154</v>
      </c>
      <c r="E143" s="11"/>
      <c r="F143" s="11">
        <v>1</v>
      </c>
      <c r="G143" s="11"/>
      <c r="H143" s="11">
        <v>12</v>
      </c>
      <c r="I143" s="11"/>
      <c r="J143" s="11"/>
      <c r="K143" s="30">
        <f t="shared" si="9"/>
        <v>9.0588235294117645</v>
      </c>
      <c r="L143" s="31">
        <f t="shared" si="10"/>
        <v>0</v>
      </c>
      <c r="M143" s="30">
        <f t="shared" si="11"/>
        <v>12</v>
      </c>
      <c r="N143" s="31">
        <f t="shared" si="8"/>
        <v>0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168</v>
      </c>
      <c r="D144" s="11">
        <v>1792</v>
      </c>
      <c r="E144" s="11">
        <v>1</v>
      </c>
      <c r="F144" s="11">
        <v>2</v>
      </c>
      <c r="G144" s="11"/>
      <c r="H144" s="11">
        <v>15</v>
      </c>
      <c r="I144" s="11"/>
      <c r="J144" s="11"/>
      <c r="K144" s="30">
        <f t="shared" si="9"/>
        <v>10.666666666666666</v>
      </c>
      <c r="L144" s="31">
        <f t="shared" si="10"/>
        <v>5.9171597633136093E-3</v>
      </c>
      <c r="M144" s="30">
        <f t="shared" si="11"/>
        <v>7.5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693</v>
      </c>
      <c r="D145" s="11">
        <v>6497</v>
      </c>
      <c r="E145" s="11">
        <v>34</v>
      </c>
      <c r="F145" s="11">
        <v>82</v>
      </c>
      <c r="G145" s="11">
        <v>14</v>
      </c>
      <c r="H145" s="11">
        <v>421</v>
      </c>
      <c r="I145" s="11"/>
      <c r="J145" s="11"/>
      <c r="K145" s="30">
        <f t="shared" si="9"/>
        <v>9.3751803751803759</v>
      </c>
      <c r="L145" s="31">
        <f t="shared" si="10"/>
        <v>4.676753782668501E-2</v>
      </c>
      <c r="M145" s="30">
        <f t="shared" si="11"/>
        <v>5.1341463414634143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878</v>
      </c>
      <c r="D148" s="8">
        <v>8443</v>
      </c>
      <c r="E148" s="8">
        <v>35</v>
      </c>
      <c r="F148" s="8">
        <v>85</v>
      </c>
      <c r="G148" s="8">
        <v>14</v>
      </c>
      <c r="H148" s="8">
        <v>448</v>
      </c>
      <c r="I148" s="8">
        <v>0</v>
      </c>
      <c r="J148" s="8">
        <v>0</v>
      </c>
      <c r="K148" s="30">
        <f t="shared" si="9"/>
        <v>9.6161731207289289</v>
      </c>
      <c r="L148" s="31">
        <f t="shared" si="10"/>
        <v>3.8335158817086525E-2</v>
      </c>
      <c r="M148" s="30">
        <f t="shared" si="11"/>
        <v>5.2705882352941176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1086</v>
      </c>
      <c r="D150" s="11">
        <v>9386</v>
      </c>
      <c r="E150" s="11">
        <v>27</v>
      </c>
      <c r="F150" s="11"/>
      <c r="G150" s="11"/>
      <c r="H150" s="11"/>
      <c r="I150" s="11"/>
      <c r="J150" s="11"/>
      <c r="K150" s="30">
        <f t="shared" si="9"/>
        <v>8.6427255985267042</v>
      </c>
      <c r="L150" s="31">
        <f t="shared" si="10"/>
        <v>2.4258760107816711E-2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527</v>
      </c>
      <c r="G151" s="11">
        <v>24</v>
      </c>
      <c r="H151" s="11">
        <v>4804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9.1157495256166978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774</v>
      </c>
      <c r="D152" s="11">
        <v>6966</v>
      </c>
      <c r="E152" s="11">
        <v>31</v>
      </c>
      <c r="F152" s="11">
        <v>45</v>
      </c>
      <c r="G152" s="11">
        <v>5</v>
      </c>
      <c r="H152" s="11">
        <v>347</v>
      </c>
      <c r="I152" s="11"/>
      <c r="J152" s="11"/>
      <c r="K152" s="30">
        <f t="shared" si="9"/>
        <v>9</v>
      </c>
      <c r="L152" s="31">
        <f t="shared" si="10"/>
        <v>3.8509316770186333E-2</v>
      </c>
      <c r="M152" s="30">
        <f t="shared" si="11"/>
        <v>7.7111111111111112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113</v>
      </c>
      <c r="D155" s="11">
        <v>1054</v>
      </c>
      <c r="E155" s="11">
        <v>2</v>
      </c>
      <c r="F155" s="11"/>
      <c r="G155" s="11"/>
      <c r="H155" s="11"/>
      <c r="I155" s="11"/>
      <c r="J155" s="11"/>
      <c r="K155" s="30">
        <f t="shared" si="9"/>
        <v>9.3274336283185839</v>
      </c>
      <c r="L155" s="31">
        <f t="shared" si="10"/>
        <v>1.7391304347826087E-2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258</v>
      </c>
      <c r="D157" s="11">
        <v>3620</v>
      </c>
      <c r="E157" s="11">
        <v>1</v>
      </c>
      <c r="F157" s="11">
        <v>13</v>
      </c>
      <c r="G157" s="11"/>
      <c r="H157" s="11">
        <v>102</v>
      </c>
      <c r="I157" s="11"/>
      <c r="J157" s="11"/>
      <c r="K157" s="30">
        <f t="shared" si="9"/>
        <v>14.031007751937985</v>
      </c>
      <c r="L157" s="31">
        <f t="shared" si="10"/>
        <v>3.8610038610038611E-3</v>
      </c>
      <c r="M157" s="30">
        <f t="shared" si="11"/>
        <v>7.8461538461538458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2231</v>
      </c>
      <c r="D171" s="8">
        <v>21026</v>
      </c>
      <c r="E171" s="8">
        <v>61</v>
      </c>
      <c r="F171" s="8">
        <v>585</v>
      </c>
      <c r="G171" s="8">
        <v>29</v>
      </c>
      <c r="H171" s="8">
        <v>5253</v>
      </c>
      <c r="I171" s="8">
        <v>0</v>
      </c>
      <c r="J171" s="8">
        <v>0</v>
      </c>
      <c r="K171" s="30">
        <f t="shared" si="9"/>
        <v>9.4244733303451369</v>
      </c>
      <c r="L171" s="31">
        <f t="shared" si="10"/>
        <v>2.6614310645724257E-2</v>
      </c>
      <c r="M171" s="30">
        <f t="shared" si="11"/>
        <v>8.9794871794871796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101</v>
      </c>
      <c r="D173" s="11">
        <v>989</v>
      </c>
      <c r="E173" s="11">
        <v>3</v>
      </c>
      <c r="F173" s="11"/>
      <c r="G173" s="11"/>
      <c r="H173" s="11"/>
      <c r="I173" s="11"/>
      <c r="J173" s="11"/>
      <c r="K173" s="30">
        <f t="shared" si="9"/>
        <v>9.7920792079207928</v>
      </c>
      <c r="L173" s="31">
        <f t="shared" si="10"/>
        <v>2.8846153846153848E-2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101</v>
      </c>
      <c r="D175" s="8">
        <v>989</v>
      </c>
      <c r="E175" s="8">
        <v>3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9.7920792079207928</v>
      </c>
      <c r="L175" s="31">
        <f t="shared" si="10"/>
        <v>2.8846153846153848E-2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410</v>
      </c>
      <c r="D177" s="11">
        <v>3635</v>
      </c>
      <c r="E177" s="11">
        <v>19</v>
      </c>
      <c r="F177" s="11">
        <v>70</v>
      </c>
      <c r="G177" s="11">
        <v>3</v>
      </c>
      <c r="H177" s="11">
        <v>343</v>
      </c>
      <c r="I177" s="11"/>
      <c r="J177" s="11"/>
      <c r="K177" s="30">
        <f t="shared" si="9"/>
        <v>8.8658536585365848</v>
      </c>
      <c r="L177" s="31">
        <f t="shared" si="10"/>
        <v>4.4289044289044288E-2</v>
      </c>
      <c r="M177" s="30">
        <f t="shared" si="11"/>
        <v>4.9000000000000004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410</v>
      </c>
      <c r="D180" s="8">
        <v>3635</v>
      </c>
      <c r="E180" s="8">
        <v>19</v>
      </c>
      <c r="F180" s="8">
        <v>70</v>
      </c>
      <c r="G180" s="8">
        <v>3</v>
      </c>
      <c r="H180" s="8">
        <v>343</v>
      </c>
      <c r="I180" s="8">
        <v>0</v>
      </c>
      <c r="J180" s="8">
        <v>0</v>
      </c>
      <c r="K180" s="30">
        <f t="shared" si="9"/>
        <v>8.8658536585365848</v>
      </c>
      <c r="L180" s="31">
        <f t="shared" si="10"/>
        <v>4.4289044289044288E-2</v>
      </c>
      <c r="M180" s="30">
        <f t="shared" si="11"/>
        <v>4.9000000000000004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725</v>
      </c>
      <c r="D182" s="11">
        <v>6653</v>
      </c>
      <c r="E182" s="11">
        <v>28</v>
      </c>
      <c r="F182" s="11">
        <v>130</v>
      </c>
      <c r="G182" s="11">
        <v>1</v>
      </c>
      <c r="H182" s="11">
        <v>786</v>
      </c>
      <c r="I182" s="11"/>
      <c r="J182" s="11"/>
      <c r="K182" s="30">
        <f t="shared" si="9"/>
        <v>9.1765517241379317</v>
      </c>
      <c r="L182" s="31">
        <f t="shared" si="10"/>
        <v>3.7184594953519258E-2</v>
      </c>
      <c r="M182" s="30">
        <f t="shared" si="11"/>
        <v>6.046153846153846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>
        <v>328</v>
      </c>
      <c r="D183" s="11">
        <v>3064</v>
      </c>
      <c r="E183" s="11">
        <v>5</v>
      </c>
      <c r="F183" s="11">
        <v>4</v>
      </c>
      <c r="G183" s="11"/>
      <c r="H183" s="11">
        <v>11</v>
      </c>
      <c r="I183" s="11"/>
      <c r="J183" s="11"/>
      <c r="K183" s="30">
        <f t="shared" si="9"/>
        <v>9.3414634146341466</v>
      </c>
      <c r="L183" s="31">
        <f t="shared" si="10"/>
        <v>1.5015015015015015E-2</v>
      </c>
      <c r="M183" s="30">
        <f t="shared" si="11"/>
        <v>2.75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1053</v>
      </c>
      <c r="D187" s="8">
        <v>9717</v>
      </c>
      <c r="E187" s="8">
        <v>33</v>
      </c>
      <c r="F187" s="8">
        <v>134</v>
      </c>
      <c r="G187" s="8">
        <v>1</v>
      </c>
      <c r="H187" s="8">
        <v>797</v>
      </c>
      <c r="I187" s="8">
        <v>0</v>
      </c>
      <c r="J187" s="8">
        <v>0</v>
      </c>
      <c r="K187" s="30">
        <f t="shared" si="9"/>
        <v>9.2279202279202277</v>
      </c>
      <c r="L187" s="31">
        <f t="shared" si="10"/>
        <v>3.0386740331491711E-2</v>
      </c>
      <c r="M187" s="30">
        <f t="shared" si="11"/>
        <v>5.9477611940298507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11450</v>
      </c>
      <c r="D188" s="8">
        <v>103506</v>
      </c>
      <c r="E188" s="8">
        <v>468</v>
      </c>
      <c r="F188" s="8">
        <v>1864</v>
      </c>
      <c r="G188" s="8">
        <v>105</v>
      </c>
      <c r="H188" s="8">
        <v>13887</v>
      </c>
      <c r="I188" s="8">
        <v>0</v>
      </c>
      <c r="J188" s="8">
        <v>0</v>
      </c>
      <c r="K188" s="30">
        <f t="shared" si="9"/>
        <v>9.0398253275109166</v>
      </c>
      <c r="L188" s="31">
        <f t="shared" si="10"/>
        <v>3.9268333613022316E-2</v>
      </c>
      <c r="M188" s="30">
        <f t="shared" si="11"/>
        <v>7.4501072961373387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87</v>
      </c>
      <c r="D191" s="11">
        <v>1036</v>
      </c>
      <c r="E191" s="11"/>
      <c r="F191" s="11"/>
      <c r="G191" s="11"/>
      <c r="H191" s="11"/>
      <c r="I191" s="11"/>
      <c r="J191" s="11"/>
      <c r="K191" s="30">
        <f t="shared" si="9"/>
        <v>11.908045977011493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250</v>
      </c>
      <c r="D192" s="11">
        <v>2489</v>
      </c>
      <c r="E192" s="11">
        <v>2</v>
      </c>
      <c r="F192" s="11">
        <v>8</v>
      </c>
      <c r="G192" s="11"/>
      <c r="H192" s="11">
        <v>46</v>
      </c>
      <c r="I192" s="11"/>
      <c r="J192" s="11"/>
      <c r="K192" s="30">
        <f t="shared" si="9"/>
        <v>9.9559999999999995</v>
      </c>
      <c r="L192" s="31">
        <f t="shared" si="10"/>
        <v>7.9365079365079361E-3</v>
      </c>
      <c r="M192" s="30">
        <f t="shared" si="11"/>
        <v>5.75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245</v>
      </c>
      <c r="D193" s="11">
        <v>2517</v>
      </c>
      <c r="E193" s="11">
        <v>2</v>
      </c>
      <c r="F193" s="11"/>
      <c r="G193" s="11"/>
      <c r="H193" s="11"/>
      <c r="I193" s="11"/>
      <c r="J193" s="11"/>
      <c r="K193" s="30">
        <f t="shared" si="9"/>
        <v>10.273469387755101</v>
      </c>
      <c r="L193" s="31">
        <f t="shared" si="10"/>
        <v>8.0971659919028341E-3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582</v>
      </c>
      <c r="D196" s="8">
        <v>6042</v>
      </c>
      <c r="E196" s="8">
        <v>4</v>
      </c>
      <c r="F196" s="8">
        <v>8</v>
      </c>
      <c r="G196" s="8">
        <v>0</v>
      </c>
      <c r="H196" s="8">
        <v>46</v>
      </c>
      <c r="I196" s="8">
        <v>0</v>
      </c>
      <c r="J196" s="8">
        <v>0</v>
      </c>
      <c r="K196" s="30">
        <f t="shared" si="9"/>
        <v>10.381443298969073</v>
      </c>
      <c r="L196" s="31">
        <f t="shared" si="10"/>
        <v>6.8259385665529011E-3</v>
      </c>
      <c r="M196" s="30">
        <f t="shared" si="11"/>
        <v>5.75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235</v>
      </c>
      <c r="D198" s="11">
        <v>1782</v>
      </c>
      <c r="E198" s="11">
        <v>16</v>
      </c>
      <c r="F198" s="11">
        <v>7</v>
      </c>
      <c r="G198" s="11"/>
      <c r="H198" s="11">
        <v>54</v>
      </c>
      <c r="I198" s="11"/>
      <c r="J198" s="11"/>
      <c r="K198" s="30">
        <f t="shared" si="9"/>
        <v>7.5829787234042554</v>
      </c>
      <c r="L198" s="31">
        <f t="shared" si="10"/>
        <v>6.3745019920318724E-2</v>
      </c>
      <c r="M198" s="30">
        <f t="shared" si="11"/>
        <v>7.7142857142857144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235</v>
      </c>
      <c r="D200" s="8">
        <v>1782</v>
      </c>
      <c r="E200" s="8">
        <v>16</v>
      </c>
      <c r="F200" s="8">
        <v>7</v>
      </c>
      <c r="G200" s="8">
        <v>0</v>
      </c>
      <c r="H200" s="8">
        <v>54</v>
      </c>
      <c r="I200" s="8">
        <v>0</v>
      </c>
      <c r="J200" s="8">
        <v>0</v>
      </c>
      <c r="K200" s="30">
        <f t="shared" si="9"/>
        <v>7.5829787234042554</v>
      </c>
      <c r="L200" s="31">
        <f t="shared" si="10"/>
        <v>6.3745019920318724E-2</v>
      </c>
      <c r="M200" s="30">
        <f t="shared" si="11"/>
        <v>7.7142857142857144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236</v>
      </c>
      <c r="D202" s="11">
        <v>2534</v>
      </c>
      <c r="E202" s="11"/>
      <c r="F202" s="11"/>
      <c r="G202" s="11"/>
      <c r="H202" s="11"/>
      <c r="I202" s="11"/>
      <c r="J202" s="11"/>
      <c r="K202" s="30">
        <f t="shared" si="9"/>
        <v>10.73728813559322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711</v>
      </c>
      <c r="D203" s="11">
        <v>6980</v>
      </c>
      <c r="E203" s="11">
        <v>37</v>
      </c>
      <c r="F203" s="11">
        <v>117</v>
      </c>
      <c r="G203" s="11">
        <v>24</v>
      </c>
      <c r="H203" s="11">
        <v>1142</v>
      </c>
      <c r="I203" s="11"/>
      <c r="J203" s="11"/>
      <c r="K203" s="30">
        <f t="shared" si="9"/>
        <v>9.8171589310829823</v>
      </c>
      <c r="L203" s="31">
        <f t="shared" si="10"/>
        <v>4.9465240641711233E-2</v>
      </c>
      <c r="M203" s="30">
        <f t="shared" si="11"/>
        <v>9.7606837606837615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947</v>
      </c>
      <c r="D206" s="8">
        <v>9514</v>
      </c>
      <c r="E206" s="8">
        <v>37</v>
      </c>
      <c r="F206" s="8">
        <v>117</v>
      </c>
      <c r="G206" s="8">
        <v>24</v>
      </c>
      <c r="H206" s="8">
        <v>1142</v>
      </c>
      <c r="I206" s="8">
        <v>0</v>
      </c>
      <c r="J206" s="8">
        <v>0</v>
      </c>
      <c r="K206" s="30">
        <f t="shared" si="13"/>
        <v>10.046462513199577</v>
      </c>
      <c r="L206" s="31">
        <f t="shared" si="14"/>
        <v>3.7601626016260166E-2</v>
      </c>
      <c r="M206" s="30">
        <f t="shared" si="15"/>
        <v>9.7606837606837615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120</v>
      </c>
      <c r="D208" s="11">
        <v>1212</v>
      </c>
      <c r="E208" s="11">
        <v>3</v>
      </c>
      <c r="F208" s="11">
        <v>93</v>
      </c>
      <c r="G208" s="11">
        <v>1</v>
      </c>
      <c r="H208" s="11">
        <v>1322</v>
      </c>
      <c r="I208" s="11"/>
      <c r="J208" s="11"/>
      <c r="K208" s="30">
        <f t="shared" si="13"/>
        <v>10.1</v>
      </c>
      <c r="L208" s="31">
        <f t="shared" si="14"/>
        <v>2.4390243902439025E-2</v>
      </c>
      <c r="M208" s="30">
        <f t="shared" si="15"/>
        <v>14.21505376344086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120</v>
      </c>
      <c r="D210" s="8">
        <v>1212</v>
      </c>
      <c r="E210" s="8">
        <v>3</v>
      </c>
      <c r="F210" s="8">
        <v>93</v>
      </c>
      <c r="G210" s="8">
        <v>1</v>
      </c>
      <c r="H210" s="8">
        <v>1322</v>
      </c>
      <c r="I210" s="8">
        <v>0</v>
      </c>
      <c r="J210" s="8">
        <v>0</v>
      </c>
      <c r="K210" s="30">
        <f t="shared" si="13"/>
        <v>10.1</v>
      </c>
      <c r="L210" s="31">
        <f t="shared" si="14"/>
        <v>2.4390243902439025E-2</v>
      </c>
      <c r="M210" s="30">
        <f t="shared" si="15"/>
        <v>14.21505376344086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675</v>
      </c>
      <c r="D221" s="11">
        <v>5153</v>
      </c>
      <c r="E221" s="11">
        <v>20</v>
      </c>
      <c r="F221" s="11">
        <v>118</v>
      </c>
      <c r="G221" s="11">
        <v>6</v>
      </c>
      <c r="H221" s="11">
        <v>677</v>
      </c>
      <c r="I221" s="11"/>
      <c r="J221" s="11"/>
      <c r="K221" s="30">
        <f t="shared" si="13"/>
        <v>7.634074074074074</v>
      </c>
      <c r="L221" s="31">
        <f t="shared" si="14"/>
        <v>2.8776978417266189E-2</v>
      </c>
      <c r="M221" s="30">
        <f t="shared" si="15"/>
        <v>5.7372881355932206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19</v>
      </c>
      <c r="D222" s="11">
        <v>268</v>
      </c>
      <c r="E222" s="11">
        <v>1</v>
      </c>
      <c r="F222" s="11"/>
      <c r="G222" s="11"/>
      <c r="H222" s="11"/>
      <c r="I222" s="11"/>
      <c r="J222" s="11"/>
      <c r="K222" s="30">
        <f t="shared" si="13"/>
        <v>14.105263157894736</v>
      </c>
      <c r="L222" s="31">
        <f t="shared" si="14"/>
        <v>0.05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694</v>
      </c>
      <c r="D225" s="8">
        <v>5421</v>
      </c>
      <c r="E225" s="8">
        <v>21</v>
      </c>
      <c r="F225" s="8">
        <v>118</v>
      </c>
      <c r="G225" s="8">
        <v>6</v>
      </c>
      <c r="H225" s="8">
        <v>677</v>
      </c>
      <c r="I225" s="8">
        <v>0</v>
      </c>
      <c r="J225" s="8">
        <v>0</v>
      </c>
      <c r="K225" s="30">
        <f t="shared" si="13"/>
        <v>7.8112391930835736</v>
      </c>
      <c r="L225" s="31">
        <f t="shared" si="14"/>
        <v>2.937062937062937E-2</v>
      </c>
      <c r="M225" s="30">
        <f t="shared" si="15"/>
        <v>5.7372881355932206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126</v>
      </c>
      <c r="D227" s="11">
        <v>1312</v>
      </c>
      <c r="E227" s="11">
        <v>3</v>
      </c>
      <c r="F227" s="11">
        <v>104</v>
      </c>
      <c r="G227" s="11">
        <v>1</v>
      </c>
      <c r="H227" s="11">
        <v>1048</v>
      </c>
      <c r="I227" s="11"/>
      <c r="J227" s="11"/>
      <c r="K227" s="30">
        <f t="shared" si="13"/>
        <v>10.412698412698413</v>
      </c>
      <c r="L227" s="31">
        <f t="shared" si="14"/>
        <v>2.3255813953488372E-2</v>
      </c>
      <c r="M227" s="30">
        <f t="shared" si="15"/>
        <v>10.076923076923077</v>
      </c>
      <c r="N227" s="31">
        <f t="shared" si="12"/>
        <v>0</v>
      </c>
      <c r="O227" s="31">
        <f t="shared" si="12"/>
        <v>0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126</v>
      </c>
      <c r="D229" s="8">
        <v>1312</v>
      </c>
      <c r="E229" s="8">
        <v>3</v>
      </c>
      <c r="F229" s="8">
        <v>104</v>
      </c>
      <c r="G229" s="8">
        <v>1</v>
      </c>
      <c r="H229" s="8">
        <v>1048</v>
      </c>
      <c r="I229" s="8">
        <v>0</v>
      </c>
      <c r="J229" s="8">
        <v>0</v>
      </c>
      <c r="K229" s="30">
        <f t="shared" si="13"/>
        <v>10.412698412698413</v>
      </c>
      <c r="L229" s="31">
        <f t="shared" si="14"/>
        <v>2.3255813953488372E-2</v>
      </c>
      <c r="M229" s="30">
        <f t="shared" si="15"/>
        <v>10.076923076923077</v>
      </c>
      <c r="N229" s="31">
        <f t="shared" si="12"/>
        <v>0</v>
      </c>
      <c r="O229" s="31">
        <f t="shared" si="12"/>
        <v>0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66</v>
      </c>
      <c r="D231" s="11">
        <v>721</v>
      </c>
      <c r="E231" s="11"/>
      <c r="F231" s="11">
        <v>17</v>
      </c>
      <c r="G231" s="11"/>
      <c r="H231" s="11">
        <v>101</v>
      </c>
      <c r="I231" s="11"/>
      <c r="J231" s="11"/>
      <c r="K231" s="30">
        <f t="shared" si="13"/>
        <v>10.924242424242424</v>
      </c>
      <c r="L231" s="31">
        <f t="shared" si="14"/>
        <v>0</v>
      </c>
      <c r="M231" s="30">
        <f t="shared" si="15"/>
        <v>5.9411764705882355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66</v>
      </c>
      <c r="D233" s="8">
        <v>721</v>
      </c>
      <c r="E233" s="8">
        <v>0</v>
      </c>
      <c r="F233" s="8">
        <v>17</v>
      </c>
      <c r="G233" s="8">
        <v>0</v>
      </c>
      <c r="H233" s="8">
        <v>101</v>
      </c>
      <c r="I233" s="8">
        <v>0</v>
      </c>
      <c r="J233" s="8">
        <v>0</v>
      </c>
      <c r="K233" s="30">
        <f t="shared" si="13"/>
        <v>10.924242424242424</v>
      </c>
      <c r="L233" s="31">
        <f t="shared" si="14"/>
        <v>0</v>
      </c>
      <c r="M233" s="30">
        <f t="shared" si="15"/>
        <v>5.9411764705882355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323</v>
      </c>
      <c r="D235" s="11">
        <v>2878</v>
      </c>
      <c r="E235" s="11">
        <v>7</v>
      </c>
      <c r="F235" s="11">
        <v>5</v>
      </c>
      <c r="G235" s="11"/>
      <c r="H235" s="11">
        <v>43</v>
      </c>
      <c r="I235" s="11"/>
      <c r="J235" s="11"/>
      <c r="K235" s="30">
        <f t="shared" si="13"/>
        <v>8.9102167182662537</v>
      </c>
      <c r="L235" s="31">
        <f t="shared" si="14"/>
        <v>2.1212121212121213E-2</v>
      </c>
      <c r="M235" s="30">
        <f t="shared" si="15"/>
        <v>8.6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323</v>
      </c>
      <c r="D237" s="8">
        <v>2878</v>
      </c>
      <c r="E237" s="8">
        <v>7</v>
      </c>
      <c r="F237" s="8">
        <v>5</v>
      </c>
      <c r="G237" s="8">
        <v>0</v>
      </c>
      <c r="H237" s="8">
        <v>43</v>
      </c>
      <c r="I237" s="8">
        <v>0</v>
      </c>
      <c r="J237" s="8">
        <v>0</v>
      </c>
      <c r="K237" s="30">
        <f t="shared" si="13"/>
        <v>8.9102167182662537</v>
      </c>
      <c r="L237" s="31">
        <f t="shared" si="14"/>
        <v>2.1212121212121213E-2</v>
      </c>
      <c r="M237" s="30">
        <f t="shared" si="15"/>
        <v>8.6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3093</v>
      </c>
      <c r="D242" s="8">
        <v>28882</v>
      </c>
      <c r="E242" s="8">
        <v>91</v>
      </c>
      <c r="F242" s="8">
        <v>469</v>
      </c>
      <c r="G242" s="8">
        <v>32</v>
      </c>
      <c r="H242" s="8">
        <v>4433</v>
      </c>
      <c r="I242" s="8">
        <v>0</v>
      </c>
      <c r="J242" s="8">
        <v>0</v>
      </c>
      <c r="K242" s="30">
        <f t="shared" si="13"/>
        <v>9.3378596831555125</v>
      </c>
      <c r="L242" s="31">
        <f t="shared" si="14"/>
        <v>2.858040201005025E-2</v>
      </c>
      <c r="M242" s="30">
        <f t="shared" si="15"/>
        <v>9.452025586353944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23</v>
      </c>
      <c r="D263" s="11">
        <v>303</v>
      </c>
      <c r="E263" s="11"/>
      <c r="F263" s="11"/>
      <c r="G263" s="11"/>
      <c r="H263" s="11"/>
      <c r="I263" s="11"/>
      <c r="J263" s="11"/>
      <c r="K263" s="30">
        <f t="shared" si="13"/>
        <v>13.173913043478262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23</v>
      </c>
      <c r="D265" s="8">
        <v>303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13.173913043478262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23</v>
      </c>
      <c r="D269" s="8">
        <v>303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13.173913043478262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17172</v>
      </c>
      <c r="D270" s="8">
        <v>159054</v>
      </c>
      <c r="E270" s="8">
        <v>673</v>
      </c>
      <c r="F270" s="8">
        <v>2912</v>
      </c>
      <c r="G270" s="8">
        <v>163</v>
      </c>
      <c r="H270" s="8">
        <v>22531</v>
      </c>
      <c r="I270" s="8">
        <v>0</v>
      </c>
      <c r="J270" s="8">
        <v>0</v>
      </c>
      <c r="K270" s="30">
        <f t="shared" si="17"/>
        <v>9.2624039133473097</v>
      </c>
      <c r="L270" s="31">
        <f t="shared" si="18"/>
        <v>3.7713645278789579E-2</v>
      </c>
      <c r="M270" s="30">
        <f t="shared" si="19"/>
        <v>7.7372939560439562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16:35:41&amp;R&amp;8&amp;P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468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469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470</v>
      </c>
      <c r="B12" s="7" t="s">
        <v>471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6</v>
      </c>
      <c r="G17" s="11"/>
      <c r="H17" s="11">
        <v>51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8.5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>
        <v>1</v>
      </c>
      <c r="G24" s="11"/>
      <c r="H24" s="11">
        <v>6</v>
      </c>
      <c r="I24" s="11"/>
      <c r="J24" s="11"/>
      <c r="K24" s="30" t="e">
        <f t="shared" si="0"/>
        <v>#DIV/0!</v>
      </c>
      <c r="L24" s="31" t="e">
        <f t="shared" si="1"/>
        <v>#DIV/0!</v>
      </c>
      <c r="M24" s="30">
        <f t="shared" si="2"/>
        <v>6</v>
      </c>
      <c r="N24" s="31">
        <f t="shared" si="3"/>
        <v>0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7</v>
      </c>
      <c r="G36" s="8">
        <v>0</v>
      </c>
      <c r="H36" s="8">
        <v>57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>
        <f t="shared" si="2"/>
        <v>8.1428571428571423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2</v>
      </c>
      <c r="E38" s="11"/>
      <c r="F38" s="11"/>
      <c r="G38" s="11"/>
      <c r="H38" s="11"/>
      <c r="I38" s="11"/>
      <c r="J38" s="11"/>
      <c r="K38" s="30">
        <f t="shared" si="0"/>
        <v>2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2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2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</v>
      </c>
      <c r="D80" s="8">
        <v>2</v>
      </c>
      <c r="E80" s="8">
        <v>0</v>
      </c>
      <c r="F80" s="8">
        <v>7</v>
      </c>
      <c r="G80" s="8">
        <v>0</v>
      </c>
      <c r="H80" s="8">
        <v>57</v>
      </c>
      <c r="I80" s="8">
        <v>0</v>
      </c>
      <c r="J80" s="8">
        <v>0</v>
      </c>
      <c r="K80" s="30">
        <f t="shared" si="4"/>
        <v>2</v>
      </c>
      <c r="L80" s="31">
        <f t="shared" si="5"/>
        <v>0</v>
      </c>
      <c r="M80" s="30">
        <f t="shared" si="6"/>
        <v>8.1428571428571423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</v>
      </c>
      <c r="D101" s="11">
        <v>63</v>
      </c>
      <c r="E101" s="11"/>
      <c r="F101" s="11">
        <v>2</v>
      </c>
      <c r="G101" s="11">
        <v>1</v>
      </c>
      <c r="H101" s="11">
        <v>27</v>
      </c>
      <c r="I101" s="11"/>
      <c r="J101" s="11"/>
      <c r="K101" s="30">
        <f t="shared" si="4"/>
        <v>12.6</v>
      </c>
      <c r="L101" s="31">
        <f t="shared" si="5"/>
        <v>0</v>
      </c>
      <c r="M101" s="30">
        <f t="shared" si="6"/>
        <v>13.5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</v>
      </c>
      <c r="D104" s="8">
        <v>63</v>
      </c>
      <c r="E104" s="8">
        <v>0</v>
      </c>
      <c r="F104" s="8">
        <v>2</v>
      </c>
      <c r="G104" s="8">
        <v>1</v>
      </c>
      <c r="H104" s="8">
        <v>27</v>
      </c>
      <c r="I104" s="8">
        <v>0</v>
      </c>
      <c r="J104" s="8">
        <v>0</v>
      </c>
      <c r="K104" s="30">
        <f t="shared" si="4"/>
        <v>12.6</v>
      </c>
      <c r="L104" s="31">
        <f t="shared" si="5"/>
        <v>0</v>
      </c>
      <c r="M104" s="30">
        <f t="shared" si="6"/>
        <v>13.5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</v>
      </c>
      <c r="D115" s="11">
        <v>2</v>
      </c>
      <c r="E115" s="11"/>
      <c r="F115" s="11"/>
      <c r="G115" s="11"/>
      <c r="H115" s="11"/>
      <c r="I115" s="11"/>
      <c r="J115" s="11"/>
      <c r="K115" s="30">
        <f t="shared" si="4"/>
        <v>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</v>
      </c>
      <c r="D120" s="8">
        <v>2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</v>
      </c>
      <c r="D122" s="11">
        <v>4</v>
      </c>
      <c r="E122" s="11"/>
      <c r="F122" s="11"/>
      <c r="G122" s="11"/>
      <c r="H122" s="11"/>
      <c r="I122" s="11"/>
      <c r="J122" s="11"/>
      <c r="K122" s="30">
        <f t="shared" si="4"/>
        <v>2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</v>
      </c>
      <c r="D125" s="8">
        <v>4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2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</v>
      </c>
      <c r="D127" s="11">
        <v>1</v>
      </c>
      <c r="E127" s="11"/>
      <c r="F127" s="11"/>
      <c r="G127" s="11"/>
      <c r="H127" s="11"/>
      <c r="I127" s="11"/>
      <c r="J127" s="11"/>
      <c r="K127" s="30">
        <f t="shared" si="4"/>
        <v>1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</v>
      </c>
      <c r="D137" s="8">
        <v>1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166</v>
      </c>
      <c r="D145" s="11">
        <v>2258</v>
      </c>
      <c r="E145" s="11"/>
      <c r="F145" s="11">
        <v>5</v>
      </c>
      <c r="G145" s="11"/>
      <c r="H145" s="11">
        <v>33</v>
      </c>
      <c r="I145" s="11"/>
      <c r="J145" s="11"/>
      <c r="K145" s="30">
        <f t="shared" si="9"/>
        <v>13.602409638554217</v>
      </c>
      <c r="L145" s="31">
        <f t="shared" si="10"/>
        <v>0</v>
      </c>
      <c r="M145" s="30">
        <f t="shared" si="11"/>
        <v>6.6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166</v>
      </c>
      <c r="D148" s="8">
        <v>2258</v>
      </c>
      <c r="E148" s="8">
        <v>0</v>
      </c>
      <c r="F148" s="8">
        <v>5</v>
      </c>
      <c r="G148" s="8">
        <v>0</v>
      </c>
      <c r="H148" s="8">
        <v>33</v>
      </c>
      <c r="I148" s="8">
        <v>0</v>
      </c>
      <c r="J148" s="8">
        <v>0</v>
      </c>
      <c r="K148" s="30">
        <f t="shared" si="9"/>
        <v>13.602409638554217</v>
      </c>
      <c r="L148" s="31">
        <f t="shared" si="10"/>
        <v>0</v>
      </c>
      <c r="M148" s="30">
        <f t="shared" si="11"/>
        <v>6.6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8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8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</v>
      </c>
      <c r="D152" s="11">
        <v>7</v>
      </c>
      <c r="E152" s="11"/>
      <c r="F152" s="11">
        <v>3</v>
      </c>
      <c r="G152" s="11"/>
      <c r="H152" s="11">
        <v>14</v>
      </c>
      <c r="I152" s="11"/>
      <c r="J152" s="11"/>
      <c r="K152" s="30">
        <f t="shared" si="9"/>
        <v>3.5</v>
      </c>
      <c r="L152" s="31">
        <f t="shared" si="10"/>
        <v>0</v>
      </c>
      <c r="M152" s="30">
        <f t="shared" si="11"/>
        <v>4.666666666666667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21</v>
      </c>
      <c r="D157" s="11">
        <v>361</v>
      </c>
      <c r="E157" s="11"/>
      <c r="F157" s="11">
        <v>12</v>
      </c>
      <c r="G157" s="11"/>
      <c r="H157" s="11">
        <v>94</v>
      </c>
      <c r="I157" s="11"/>
      <c r="J157" s="11"/>
      <c r="K157" s="30">
        <f t="shared" si="9"/>
        <v>17.19047619047619</v>
      </c>
      <c r="L157" s="31">
        <f t="shared" si="10"/>
        <v>0</v>
      </c>
      <c r="M157" s="30">
        <f t="shared" si="11"/>
        <v>7.833333333333333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23</v>
      </c>
      <c r="D171" s="8">
        <v>368</v>
      </c>
      <c r="E171" s="8">
        <v>0</v>
      </c>
      <c r="F171" s="8">
        <v>16</v>
      </c>
      <c r="G171" s="8">
        <v>0</v>
      </c>
      <c r="H171" s="8">
        <v>116</v>
      </c>
      <c r="I171" s="8">
        <v>0</v>
      </c>
      <c r="J171" s="8">
        <v>0</v>
      </c>
      <c r="K171" s="30">
        <f t="shared" si="9"/>
        <v>16</v>
      </c>
      <c r="L171" s="31">
        <f t="shared" si="10"/>
        <v>0</v>
      </c>
      <c r="M171" s="30">
        <f t="shared" si="11"/>
        <v>7.25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10</v>
      </c>
      <c r="E177" s="11"/>
      <c r="F177" s="11"/>
      <c r="G177" s="11"/>
      <c r="H177" s="11"/>
      <c r="I177" s="11"/>
      <c r="J177" s="11"/>
      <c r="K177" s="30">
        <f t="shared" si="9"/>
        <v>5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10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5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</v>
      </c>
      <c r="D182" s="11">
        <v>8</v>
      </c>
      <c r="E182" s="11"/>
      <c r="F182" s="11">
        <v>1</v>
      </c>
      <c r="G182" s="11"/>
      <c r="H182" s="11">
        <v>1</v>
      </c>
      <c r="I182" s="11"/>
      <c r="J182" s="11"/>
      <c r="K182" s="30">
        <f t="shared" si="9"/>
        <v>4</v>
      </c>
      <c r="L182" s="31">
        <f t="shared" si="10"/>
        <v>0</v>
      </c>
      <c r="M182" s="30">
        <f t="shared" si="11"/>
        <v>1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</v>
      </c>
      <c r="D187" s="8">
        <v>8</v>
      </c>
      <c r="E187" s="8">
        <v>0</v>
      </c>
      <c r="F187" s="8">
        <v>1</v>
      </c>
      <c r="G187" s="8">
        <v>0</v>
      </c>
      <c r="H187" s="8">
        <v>1</v>
      </c>
      <c r="I187" s="8">
        <v>0</v>
      </c>
      <c r="J187" s="8">
        <v>0</v>
      </c>
      <c r="K187" s="30">
        <f t="shared" si="9"/>
        <v>4</v>
      </c>
      <c r="L187" s="31">
        <f t="shared" si="10"/>
        <v>0</v>
      </c>
      <c r="M187" s="30">
        <f t="shared" si="11"/>
        <v>1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203</v>
      </c>
      <c r="D188" s="8">
        <v>2714</v>
      </c>
      <c r="E188" s="8">
        <v>0</v>
      </c>
      <c r="F188" s="8">
        <v>24</v>
      </c>
      <c r="G188" s="8">
        <v>1</v>
      </c>
      <c r="H188" s="8">
        <v>177</v>
      </c>
      <c r="I188" s="8">
        <v>0</v>
      </c>
      <c r="J188" s="8">
        <v>0</v>
      </c>
      <c r="K188" s="30">
        <f t="shared" si="9"/>
        <v>13.369458128078819</v>
      </c>
      <c r="L188" s="31">
        <f t="shared" si="10"/>
        <v>0</v>
      </c>
      <c r="M188" s="30">
        <f t="shared" si="11"/>
        <v>7.375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</v>
      </c>
      <c r="D192" s="11">
        <v>13</v>
      </c>
      <c r="E192" s="11"/>
      <c r="F192" s="11"/>
      <c r="G192" s="11"/>
      <c r="H192" s="11"/>
      <c r="I192" s="11"/>
      <c r="J192" s="11"/>
      <c r="K192" s="30">
        <f t="shared" si="9"/>
        <v>13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</v>
      </c>
      <c r="D196" s="8">
        <v>13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>
        <v>2</v>
      </c>
      <c r="G203" s="11"/>
      <c r="H203" s="11">
        <v>21</v>
      </c>
      <c r="I203" s="11"/>
      <c r="J203" s="11"/>
      <c r="K203" s="30" t="e">
        <f t="shared" si="9"/>
        <v>#DIV/0!</v>
      </c>
      <c r="L203" s="31" t="e">
        <f t="shared" si="10"/>
        <v>#DIV/0!</v>
      </c>
      <c r="M203" s="30">
        <f t="shared" si="11"/>
        <v>10.5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2</v>
      </c>
      <c r="G206" s="8">
        <v>0</v>
      </c>
      <c r="H206" s="8">
        <v>21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>
        <f t="shared" si="15"/>
        <v>10.5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>
        <v>1</v>
      </c>
      <c r="G208" s="11"/>
      <c r="H208" s="11">
        <v>17</v>
      </c>
      <c r="I208" s="11"/>
      <c r="J208" s="11"/>
      <c r="K208" s="30" t="e">
        <f t="shared" si="13"/>
        <v>#DIV/0!</v>
      </c>
      <c r="L208" s="31" t="e">
        <f t="shared" si="14"/>
        <v>#DIV/0!</v>
      </c>
      <c r="M208" s="30">
        <f t="shared" si="15"/>
        <v>17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1</v>
      </c>
      <c r="G210" s="8">
        <v>0</v>
      </c>
      <c r="H210" s="8">
        <v>17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>
        <f t="shared" si="15"/>
        <v>17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</v>
      </c>
      <c r="D242" s="8">
        <v>13</v>
      </c>
      <c r="E242" s="8">
        <v>0</v>
      </c>
      <c r="F242" s="8">
        <v>3</v>
      </c>
      <c r="G242" s="8">
        <v>0</v>
      </c>
      <c r="H242" s="8">
        <v>38</v>
      </c>
      <c r="I242" s="8">
        <v>0</v>
      </c>
      <c r="J242" s="8">
        <v>0</v>
      </c>
      <c r="K242" s="30">
        <f t="shared" si="13"/>
        <v>13</v>
      </c>
      <c r="L242" s="31">
        <f t="shared" si="14"/>
        <v>0</v>
      </c>
      <c r="M242" s="30">
        <f t="shared" si="15"/>
        <v>12.666666666666666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205</v>
      </c>
      <c r="D270" s="8">
        <v>2729</v>
      </c>
      <c r="E270" s="8">
        <v>0</v>
      </c>
      <c r="F270" s="8">
        <v>34</v>
      </c>
      <c r="G270" s="8">
        <v>1</v>
      </c>
      <c r="H270" s="8">
        <v>272</v>
      </c>
      <c r="I270" s="8">
        <v>0</v>
      </c>
      <c r="J270" s="8">
        <v>0</v>
      </c>
      <c r="K270" s="30">
        <f t="shared" si="17"/>
        <v>13.31219512195122</v>
      </c>
      <c r="L270" s="31">
        <f t="shared" si="18"/>
        <v>0</v>
      </c>
      <c r="M270" s="30">
        <f t="shared" si="19"/>
        <v>8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16:35:42&amp;R&amp;8&amp;P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472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473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474</v>
      </c>
      <c r="B12" s="7" t="s">
        <v>475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16</v>
      </c>
      <c r="D16" s="11">
        <v>149</v>
      </c>
      <c r="E16" s="11"/>
      <c r="F16" s="11">
        <v>1</v>
      </c>
      <c r="G16" s="11"/>
      <c r="H16" s="11">
        <v>9</v>
      </c>
      <c r="I16" s="11"/>
      <c r="J16" s="11"/>
      <c r="K16" s="30">
        <f t="shared" si="0"/>
        <v>9.3125</v>
      </c>
      <c r="L16" s="31">
        <f t="shared" si="1"/>
        <v>0</v>
      </c>
      <c r="M16" s="30">
        <f t="shared" si="2"/>
        <v>9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5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5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16</v>
      </c>
      <c r="D36" s="8">
        <v>149</v>
      </c>
      <c r="E36" s="8">
        <v>0</v>
      </c>
      <c r="F36" s="8">
        <v>2</v>
      </c>
      <c r="G36" s="8">
        <v>0</v>
      </c>
      <c r="H36" s="8">
        <v>14</v>
      </c>
      <c r="I36" s="8">
        <v>0</v>
      </c>
      <c r="J36" s="8">
        <v>0</v>
      </c>
      <c r="K36" s="30">
        <f t="shared" si="0"/>
        <v>9.3125</v>
      </c>
      <c r="L36" s="31">
        <f t="shared" si="1"/>
        <v>0</v>
      </c>
      <c r="M36" s="30">
        <f t="shared" si="2"/>
        <v>7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16</v>
      </c>
      <c r="D80" s="8">
        <v>149</v>
      </c>
      <c r="E80" s="8">
        <v>0</v>
      </c>
      <c r="F80" s="8">
        <v>2</v>
      </c>
      <c r="G80" s="8">
        <v>0</v>
      </c>
      <c r="H80" s="8">
        <v>14</v>
      </c>
      <c r="I80" s="8">
        <v>0</v>
      </c>
      <c r="J80" s="8">
        <v>0</v>
      </c>
      <c r="K80" s="30">
        <f t="shared" si="4"/>
        <v>9.3125</v>
      </c>
      <c r="L80" s="31">
        <f t="shared" si="5"/>
        <v>0</v>
      </c>
      <c r="M80" s="30">
        <f t="shared" si="6"/>
        <v>7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</v>
      </c>
      <c r="D88" s="11">
        <v>9</v>
      </c>
      <c r="E88" s="11"/>
      <c r="F88" s="11"/>
      <c r="G88" s="11"/>
      <c r="H88" s="11"/>
      <c r="I88" s="11"/>
      <c r="J88" s="11"/>
      <c r="K88" s="30">
        <f t="shared" si="4"/>
        <v>9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</v>
      </c>
      <c r="D91" s="8">
        <v>9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9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</v>
      </c>
      <c r="D127" s="11">
        <v>7</v>
      </c>
      <c r="E127" s="11"/>
      <c r="F127" s="11"/>
      <c r="G127" s="11"/>
      <c r="H127" s="11"/>
      <c r="I127" s="11"/>
      <c r="J127" s="11"/>
      <c r="K127" s="30">
        <f t="shared" si="4"/>
        <v>3.5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</v>
      </c>
      <c r="D129" s="11">
        <v>40</v>
      </c>
      <c r="E129" s="11"/>
      <c r="F129" s="11"/>
      <c r="G129" s="11"/>
      <c r="H129" s="11"/>
      <c r="I129" s="11"/>
      <c r="J129" s="11"/>
      <c r="K129" s="30">
        <f t="shared" si="4"/>
        <v>13.333333333333334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</v>
      </c>
      <c r="D137" s="8">
        <v>47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9.4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10</v>
      </c>
      <c r="E145" s="11"/>
      <c r="F145" s="11"/>
      <c r="G145" s="11"/>
      <c r="H145" s="11"/>
      <c r="I145" s="11"/>
      <c r="J145" s="11"/>
      <c r="K145" s="30">
        <f t="shared" si="9"/>
        <v>10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10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</v>
      </c>
      <c r="D150" s="11">
        <v>7</v>
      </c>
      <c r="E150" s="11"/>
      <c r="F150" s="11"/>
      <c r="G150" s="11"/>
      <c r="H150" s="11"/>
      <c r="I150" s="11"/>
      <c r="J150" s="11"/>
      <c r="K150" s="30">
        <f t="shared" si="9"/>
        <v>7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</v>
      </c>
      <c r="D171" s="8">
        <v>7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7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</v>
      </c>
      <c r="D188" s="8">
        <v>73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9.125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</v>
      </c>
      <c r="D202" s="11">
        <v>33</v>
      </c>
      <c r="E202" s="11"/>
      <c r="F202" s="11"/>
      <c r="G202" s="11"/>
      <c r="H202" s="11"/>
      <c r="I202" s="11"/>
      <c r="J202" s="11"/>
      <c r="K202" s="30">
        <f t="shared" si="9"/>
        <v>11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</v>
      </c>
      <c r="D206" s="8">
        <v>33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</v>
      </c>
      <c r="D221" s="11">
        <v>22</v>
      </c>
      <c r="E221" s="11"/>
      <c r="F221" s="11"/>
      <c r="G221" s="11"/>
      <c r="H221" s="11"/>
      <c r="I221" s="11"/>
      <c r="J221" s="11"/>
      <c r="K221" s="30">
        <f t="shared" si="13"/>
        <v>7.333333333333333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</v>
      </c>
      <c r="D225" s="8">
        <v>22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7.333333333333333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35</v>
      </c>
      <c r="E227" s="11"/>
      <c r="F227" s="11">
        <v>2</v>
      </c>
      <c r="G227" s="11"/>
      <c r="H227" s="11">
        <v>23</v>
      </c>
      <c r="I227" s="11"/>
      <c r="J227" s="11"/>
      <c r="K227" s="30">
        <f t="shared" si="13"/>
        <v>11.666666666666666</v>
      </c>
      <c r="L227" s="31">
        <f t="shared" si="14"/>
        <v>0</v>
      </c>
      <c r="M227" s="30">
        <f t="shared" si="15"/>
        <v>11.5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35</v>
      </c>
      <c r="E229" s="8">
        <v>0</v>
      </c>
      <c r="F229" s="8">
        <v>2</v>
      </c>
      <c r="G229" s="8">
        <v>0</v>
      </c>
      <c r="H229" s="8">
        <v>23</v>
      </c>
      <c r="I229" s="8">
        <v>0</v>
      </c>
      <c r="J229" s="8">
        <v>0</v>
      </c>
      <c r="K229" s="30">
        <f t="shared" si="13"/>
        <v>11.666666666666666</v>
      </c>
      <c r="L229" s="31">
        <f t="shared" si="14"/>
        <v>0</v>
      </c>
      <c r="M229" s="30">
        <f t="shared" si="15"/>
        <v>11.5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9</v>
      </c>
      <c r="D242" s="8">
        <v>90</v>
      </c>
      <c r="E242" s="8">
        <v>0</v>
      </c>
      <c r="F242" s="8">
        <v>2</v>
      </c>
      <c r="G242" s="8">
        <v>0</v>
      </c>
      <c r="H242" s="8">
        <v>23</v>
      </c>
      <c r="I242" s="8">
        <v>0</v>
      </c>
      <c r="J242" s="8">
        <v>0</v>
      </c>
      <c r="K242" s="30">
        <f t="shared" si="13"/>
        <v>10</v>
      </c>
      <c r="L242" s="31">
        <f t="shared" si="14"/>
        <v>0</v>
      </c>
      <c r="M242" s="30">
        <f t="shared" si="15"/>
        <v>11.5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9</v>
      </c>
      <c r="E263" s="11"/>
      <c r="F263" s="11"/>
      <c r="G263" s="11"/>
      <c r="H263" s="11"/>
      <c r="I263" s="11"/>
      <c r="J263" s="11"/>
      <c r="K263" s="30">
        <f t="shared" si="13"/>
        <v>9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9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9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34</v>
      </c>
      <c r="D270" s="8">
        <v>321</v>
      </c>
      <c r="E270" s="8">
        <v>0</v>
      </c>
      <c r="F270" s="8">
        <v>4</v>
      </c>
      <c r="G270" s="8">
        <v>0</v>
      </c>
      <c r="H270" s="8">
        <v>37</v>
      </c>
      <c r="I270" s="8">
        <v>0</v>
      </c>
      <c r="J270" s="8">
        <v>0</v>
      </c>
      <c r="K270" s="30">
        <f t="shared" si="17"/>
        <v>9.4411764705882355</v>
      </c>
      <c r="L270" s="31">
        <f t="shared" si="18"/>
        <v>0</v>
      </c>
      <c r="M270" s="30">
        <f t="shared" si="19"/>
        <v>9.25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16:35:44&amp;R&amp;8&amp;P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476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477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478</v>
      </c>
      <c r="B12" s="7" t="s">
        <v>479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357</v>
      </c>
      <c r="D16" s="11">
        <v>4066</v>
      </c>
      <c r="E16" s="11">
        <v>19</v>
      </c>
      <c r="F16" s="11">
        <v>1</v>
      </c>
      <c r="G16" s="11"/>
      <c r="H16" s="11">
        <v>12</v>
      </c>
      <c r="I16" s="11"/>
      <c r="J16" s="11"/>
      <c r="K16" s="30">
        <f t="shared" si="0"/>
        <v>11.389355742296919</v>
      </c>
      <c r="L16" s="31">
        <f t="shared" si="1"/>
        <v>5.0531914893617018E-2</v>
      </c>
      <c r="M16" s="30">
        <f t="shared" si="2"/>
        <v>12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19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19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</v>
      </c>
      <c r="D20" s="11">
        <v>78</v>
      </c>
      <c r="E20" s="11"/>
      <c r="F20" s="11"/>
      <c r="G20" s="11"/>
      <c r="H20" s="11"/>
      <c r="I20" s="11"/>
      <c r="J20" s="11"/>
      <c r="K20" s="30">
        <f t="shared" si="0"/>
        <v>19.5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361</v>
      </c>
      <c r="D36" s="8">
        <v>4144</v>
      </c>
      <c r="E36" s="8">
        <v>19</v>
      </c>
      <c r="F36" s="8">
        <v>2</v>
      </c>
      <c r="G36" s="8">
        <v>0</v>
      </c>
      <c r="H36" s="8">
        <v>31</v>
      </c>
      <c r="I36" s="8">
        <v>0</v>
      </c>
      <c r="J36" s="8">
        <v>0</v>
      </c>
      <c r="K36" s="30">
        <f t="shared" si="0"/>
        <v>11.479224376731302</v>
      </c>
      <c r="L36" s="31">
        <f t="shared" si="1"/>
        <v>0.05</v>
      </c>
      <c r="M36" s="30">
        <f t="shared" si="2"/>
        <v>15.5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14</v>
      </c>
      <c r="E38" s="11"/>
      <c r="F38" s="11">
        <v>2</v>
      </c>
      <c r="G38" s="11"/>
      <c r="H38" s="11">
        <v>9</v>
      </c>
      <c r="I38" s="11"/>
      <c r="J38" s="11"/>
      <c r="K38" s="30">
        <f t="shared" si="0"/>
        <v>14</v>
      </c>
      <c r="L38" s="31">
        <f t="shared" si="1"/>
        <v>0</v>
      </c>
      <c r="M38" s="30">
        <f t="shared" si="2"/>
        <v>4.5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14</v>
      </c>
      <c r="E40" s="8">
        <v>0</v>
      </c>
      <c r="F40" s="8">
        <v>2</v>
      </c>
      <c r="G40" s="8">
        <v>0</v>
      </c>
      <c r="H40" s="8">
        <v>9</v>
      </c>
      <c r="I40" s="8">
        <v>0</v>
      </c>
      <c r="J40" s="8">
        <v>0</v>
      </c>
      <c r="K40" s="30">
        <f t="shared" si="0"/>
        <v>14</v>
      </c>
      <c r="L40" s="31">
        <f t="shared" si="1"/>
        <v>0</v>
      </c>
      <c r="M40" s="30">
        <f t="shared" si="2"/>
        <v>4.5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362</v>
      </c>
      <c r="D80" s="8">
        <v>4158</v>
      </c>
      <c r="E80" s="8">
        <v>19</v>
      </c>
      <c r="F80" s="8">
        <v>4</v>
      </c>
      <c r="G80" s="8">
        <v>0</v>
      </c>
      <c r="H80" s="8">
        <v>40</v>
      </c>
      <c r="I80" s="8">
        <v>0</v>
      </c>
      <c r="J80" s="8">
        <v>0</v>
      </c>
      <c r="K80" s="30">
        <f t="shared" si="4"/>
        <v>11.486187845303867</v>
      </c>
      <c r="L80" s="31">
        <f t="shared" si="5"/>
        <v>4.9868766404199474E-2</v>
      </c>
      <c r="M80" s="30">
        <f t="shared" si="6"/>
        <v>10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23</v>
      </c>
      <c r="D83" s="11">
        <v>256</v>
      </c>
      <c r="E83" s="11"/>
      <c r="F83" s="11"/>
      <c r="G83" s="11"/>
      <c r="H83" s="11"/>
      <c r="I83" s="11"/>
      <c r="J83" s="11"/>
      <c r="K83" s="30">
        <f t="shared" si="4"/>
        <v>11.130434782608695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23</v>
      </c>
      <c r="D86" s="8">
        <v>256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11.130434782608695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102</v>
      </c>
      <c r="D88" s="11">
        <v>899</v>
      </c>
      <c r="E88" s="11">
        <v>2</v>
      </c>
      <c r="F88" s="11"/>
      <c r="G88" s="11"/>
      <c r="H88" s="11"/>
      <c r="I88" s="11"/>
      <c r="J88" s="11"/>
      <c r="K88" s="30">
        <f t="shared" si="4"/>
        <v>8.8137254901960791</v>
      </c>
      <c r="L88" s="31">
        <f t="shared" si="5"/>
        <v>1.9230769230769232E-2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102</v>
      </c>
      <c r="D91" s="8">
        <v>899</v>
      </c>
      <c r="E91" s="8">
        <v>2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8.8137254901960791</v>
      </c>
      <c r="L91" s="31">
        <f t="shared" si="5"/>
        <v>1.9230769230769232E-2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43</v>
      </c>
      <c r="D101" s="11">
        <v>527</v>
      </c>
      <c r="E101" s="11"/>
      <c r="F101" s="11">
        <v>2</v>
      </c>
      <c r="G101" s="11"/>
      <c r="H101" s="11">
        <v>27</v>
      </c>
      <c r="I101" s="11"/>
      <c r="J101" s="11"/>
      <c r="K101" s="30">
        <f t="shared" si="4"/>
        <v>12.255813953488373</v>
      </c>
      <c r="L101" s="31">
        <f t="shared" si="5"/>
        <v>0</v>
      </c>
      <c r="M101" s="30">
        <f t="shared" si="6"/>
        <v>13.5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43</v>
      </c>
      <c r="D104" s="8">
        <v>527</v>
      </c>
      <c r="E104" s="8">
        <v>0</v>
      </c>
      <c r="F104" s="8">
        <v>2</v>
      </c>
      <c r="G104" s="8">
        <v>0</v>
      </c>
      <c r="H104" s="8">
        <v>27</v>
      </c>
      <c r="I104" s="8">
        <v>0</v>
      </c>
      <c r="J104" s="8">
        <v>0</v>
      </c>
      <c r="K104" s="30">
        <f t="shared" si="4"/>
        <v>12.255813953488373</v>
      </c>
      <c r="L104" s="31">
        <f t="shared" si="5"/>
        <v>0</v>
      </c>
      <c r="M104" s="30">
        <f t="shared" si="6"/>
        <v>13.5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52</v>
      </c>
      <c r="D106" s="11">
        <v>444</v>
      </c>
      <c r="E106" s="11">
        <v>4</v>
      </c>
      <c r="F106" s="11"/>
      <c r="G106" s="11"/>
      <c r="H106" s="11"/>
      <c r="I106" s="11"/>
      <c r="J106" s="11"/>
      <c r="K106" s="30">
        <f t="shared" si="4"/>
        <v>8.5384615384615383</v>
      </c>
      <c r="L106" s="31">
        <f t="shared" si="5"/>
        <v>7.1428571428571425E-2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52</v>
      </c>
      <c r="D108" s="8">
        <v>444</v>
      </c>
      <c r="E108" s="8">
        <v>4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8.5384615384615383</v>
      </c>
      <c r="L108" s="31">
        <f t="shared" si="5"/>
        <v>7.1428571428571425E-2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81</v>
      </c>
      <c r="D110" s="11">
        <v>894</v>
      </c>
      <c r="E110" s="11">
        <v>3</v>
      </c>
      <c r="F110" s="11">
        <v>2</v>
      </c>
      <c r="G110" s="11"/>
      <c r="H110" s="11">
        <v>16</v>
      </c>
      <c r="I110" s="11"/>
      <c r="J110" s="11"/>
      <c r="K110" s="30">
        <f t="shared" si="4"/>
        <v>11.037037037037036</v>
      </c>
      <c r="L110" s="31">
        <f t="shared" si="5"/>
        <v>3.5714285714285712E-2</v>
      </c>
      <c r="M110" s="30">
        <f t="shared" si="6"/>
        <v>8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81</v>
      </c>
      <c r="D113" s="8">
        <v>894</v>
      </c>
      <c r="E113" s="8">
        <v>3</v>
      </c>
      <c r="F113" s="8">
        <v>2</v>
      </c>
      <c r="G113" s="8">
        <v>0</v>
      </c>
      <c r="H113" s="8">
        <v>16</v>
      </c>
      <c r="I113" s="8">
        <v>0</v>
      </c>
      <c r="J113" s="8">
        <v>0</v>
      </c>
      <c r="K113" s="30">
        <f t="shared" si="4"/>
        <v>11.037037037037036</v>
      </c>
      <c r="L113" s="31">
        <f t="shared" si="5"/>
        <v>3.5714285714285712E-2</v>
      </c>
      <c r="M113" s="30">
        <f t="shared" si="6"/>
        <v>8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30</v>
      </c>
      <c r="D115" s="11">
        <v>276</v>
      </c>
      <c r="E115" s="11">
        <v>3</v>
      </c>
      <c r="F115" s="11"/>
      <c r="G115" s="11"/>
      <c r="H115" s="11"/>
      <c r="I115" s="11"/>
      <c r="J115" s="11"/>
      <c r="K115" s="30">
        <f t="shared" si="4"/>
        <v>9.1999999999999993</v>
      </c>
      <c r="L115" s="31">
        <f t="shared" si="5"/>
        <v>9.0909090909090912E-2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1</v>
      </c>
      <c r="G117" s="11"/>
      <c r="H117" s="11">
        <v>9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9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30</v>
      </c>
      <c r="D120" s="8">
        <v>276</v>
      </c>
      <c r="E120" s="8">
        <v>3</v>
      </c>
      <c r="F120" s="8">
        <v>1</v>
      </c>
      <c r="G120" s="8">
        <v>0</v>
      </c>
      <c r="H120" s="8">
        <v>9</v>
      </c>
      <c r="I120" s="8">
        <v>0</v>
      </c>
      <c r="J120" s="8">
        <v>0</v>
      </c>
      <c r="K120" s="30">
        <f t="shared" si="4"/>
        <v>9.1999999999999993</v>
      </c>
      <c r="L120" s="31">
        <f t="shared" si="5"/>
        <v>9.0909090909090912E-2</v>
      </c>
      <c r="M120" s="30">
        <f t="shared" si="6"/>
        <v>9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55</v>
      </c>
      <c r="D122" s="11">
        <v>652</v>
      </c>
      <c r="E122" s="11">
        <v>2</v>
      </c>
      <c r="F122" s="11">
        <v>3</v>
      </c>
      <c r="G122" s="11"/>
      <c r="H122" s="11">
        <v>33</v>
      </c>
      <c r="I122" s="11"/>
      <c r="J122" s="11"/>
      <c r="K122" s="30">
        <f t="shared" si="4"/>
        <v>11.854545454545455</v>
      </c>
      <c r="L122" s="31">
        <f t="shared" si="5"/>
        <v>3.5087719298245612E-2</v>
      </c>
      <c r="M122" s="30">
        <f t="shared" si="6"/>
        <v>11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55</v>
      </c>
      <c r="D125" s="8">
        <v>652</v>
      </c>
      <c r="E125" s="8">
        <v>2</v>
      </c>
      <c r="F125" s="8">
        <v>3</v>
      </c>
      <c r="G125" s="8">
        <v>0</v>
      </c>
      <c r="H125" s="8">
        <v>33</v>
      </c>
      <c r="I125" s="8">
        <v>0</v>
      </c>
      <c r="J125" s="8">
        <v>0</v>
      </c>
      <c r="K125" s="30">
        <f t="shared" si="4"/>
        <v>11.854545454545455</v>
      </c>
      <c r="L125" s="31">
        <f t="shared" si="5"/>
        <v>3.5087719298245612E-2</v>
      </c>
      <c r="M125" s="30">
        <f t="shared" si="6"/>
        <v>11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95</v>
      </c>
      <c r="D127" s="11">
        <v>963</v>
      </c>
      <c r="E127" s="11">
        <v>7</v>
      </c>
      <c r="F127" s="11"/>
      <c r="G127" s="11"/>
      <c r="H127" s="11"/>
      <c r="I127" s="11"/>
      <c r="J127" s="11"/>
      <c r="K127" s="30">
        <f t="shared" si="4"/>
        <v>10.136842105263158</v>
      </c>
      <c r="L127" s="31">
        <f t="shared" si="5"/>
        <v>6.8627450980392163E-2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23</v>
      </c>
      <c r="D128" s="11">
        <v>193</v>
      </c>
      <c r="E128" s="11">
        <v>2</v>
      </c>
      <c r="F128" s="11"/>
      <c r="G128" s="11"/>
      <c r="H128" s="11"/>
      <c r="I128" s="11"/>
      <c r="J128" s="11"/>
      <c r="K128" s="30">
        <f t="shared" si="4"/>
        <v>8.3913043478260878</v>
      </c>
      <c r="L128" s="31">
        <f t="shared" si="5"/>
        <v>0.08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27</v>
      </c>
      <c r="D129" s="11">
        <v>312</v>
      </c>
      <c r="E129" s="11">
        <v>1</v>
      </c>
      <c r="F129" s="11"/>
      <c r="G129" s="11"/>
      <c r="H129" s="11"/>
      <c r="I129" s="11"/>
      <c r="J129" s="11"/>
      <c r="K129" s="30">
        <f t="shared" si="4"/>
        <v>11.555555555555555</v>
      </c>
      <c r="L129" s="31">
        <f t="shared" si="5"/>
        <v>3.5714285714285712E-2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10</v>
      </c>
      <c r="G130" s="11"/>
      <c r="H130" s="11">
        <v>140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14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145</v>
      </c>
      <c r="D137" s="8">
        <v>1468</v>
      </c>
      <c r="E137" s="8">
        <v>10</v>
      </c>
      <c r="F137" s="8">
        <v>10</v>
      </c>
      <c r="G137" s="8">
        <v>0</v>
      </c>
      <c r="H137" s="8">
        <v>140</v>
      </c>
      <c r="I137" s="8">
        <v>0</v>
      </c>
      <c r="J137" s="8">
        <v>0</v>
      </c>
      <c r="K137" s="30">
        <f t="shared" si="4"/>
        <v>10.124137931034483</v>
      </c>
      <c r="L137" s="31">
        <f t="shared" si="5"/>
        <v>6.4516129032258063E-2</v>
      </c>
      <c r="M137" s="30">
        <f t="shared" si="6"/>
        <v>14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30</v>
      </c>
      <c r="D139" s="11">
        <v>385</v>
      </c>
      <c r="E139" s="11"/>
      <c r="F139" s="11"/>
      <c r="G139" s="11"/>
      <c r="H139" s="11"/>
      <c r="I139" s="11"/>
      <c r="J139" s="11"/>
      <c r="K139" s="30">
        <f t="shared" si="4"/>
        <v>12.833333333333334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30</v>
      </c>
      <c r="D141" s="8">
        <v>385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12.833333333333334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4</v>
      </c>
      <c r="D143" s="11">
        <v>43</v>
      </c>
      <c r="E143" s="11"/>
      <c r="F143" s="11">
        <v>1</v>
      </c>
      <c r="G143" s="11"/>
      <c r="H143" s="11">
        <v>12</v>
      </c>
      <c r="I143" s="11"/>
      <c r="J143" s="11"/>
      <c r="K143" s="30">
        <f t="shared" si="9"/>
        <v>10.75</v>
      </c>
      <c r="L143" s="31">
        <f t="shared" si="10"/>
        <v>0</v>
      </c>
      <c r="M143" s="30">
        <f t="shared" si="11"/>
        <v>12</v>
      </c>
      <c r="N143" s="31">
        <f t="shared" si="8"/>
        <v>0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11</v>
      </c>
      <c r="D144" s="11">
        <v>113</v>
      </c>
      <c r="E144" s="11"/>
      <c r="F144" s="11"/>
      <c r="G144" s="11"/>
      <c r="H144" s="11"/>
      <c r="I144" s="11"/>
      <c r="J144" s="11"/>
      <c r="K144" s="30">
        <f t="shared" si="9"/>
        <v>10.272727272727273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56</v>
      </c>
      <c r="D145" s="11">
        <v>481</v>
      </c>
      <c r="E145" s="11">
        <v>5</v>
      </c>
      <c r="F145" s="11"/>
      <c r="G145" s="11"/>
      <c r="H145" s="11"/>
      <c r="I145" s="11"/>
      <c r="J145" s="11"/>
      <c r="K145" s="30">
        <f t="shared" si="9"/>
        <v>8.5892857142857135</v>
      </c>
      <c r="L145" s="31">
        <f t="shared" si="10"/>
        <v>8.1967213114754092E-2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71</v>
      </c>
      <c r="D148" s="8">
        <v>637</v>
      </c>
      <c r="E148" s="8">
        <v>5</v>
      </c>
      <c r="F148" s="8">
        <v>1</v>
      </c>
      <c r="G148" s="8">
        <v>0</v>
      </c>
      <c r="H148" s="8">
        <v>12</v>
      </c>
      <c r="I148" s="8">
        <v>0</v>
      </c>
      <c r="J148" s="8">
        <v>0</v>
      </c>
      <c r="K148" s="30">
        <f t="shared" si="9"/>
        <v>8.9718309859154921</v>
      </c>
      <c r="L148" s="31">
        <f t="shared" si="10"/>
        <v>6.5789473684210523E-2</v>
      </c>
      <c r="M148" s="30">
        <f t="shared" si="11"/>
        <v>12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46</v>
      </c>
      <c r="D150" s="11">
        <v>398</v>
      </c>
      <c r="E150" s="11"/>
      <c r="F150" s="11"/>
      <c r="G150" s="11"/>
      <c r="H150" s="11"/>
      <c r="I150" s="11"/>
      <c r="J150" s="11"/>
      <c r="K150" s="30">
        <f t="shared" si="9"/>
        <v>8.6521739130434785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</v>
      </c>
      <c r="G151" s="11"/>
      <c r="H151" s="11">
        <v>57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14.25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34</v>
      </c>
      <c r="D152" s="11">
        <v>340</v>
      </c>
      <c r="E152" s="11">
        <v>2</v>
      </c>
      <c r="F152" s="11"/>
      <c r="G152" s="11"/>
      <c r="H152" s="11"/>
      <c r="I152" s="11"/>
      <c r="J152" s="11"/>
      <c r="K152" s="30">
        <f t="shared" si="9"/>
        <v>10</v>
      </c>
      <c r="L152" s="31">
        <f t="shared" si="10"/>
        <v>5.5555555555555552E-2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</v>
      </c>
      <c r="D155" s="11">
        <v>32</v>
      </c>
      <c r="E155" s="11"/>
      <c r="F155" s="11"/>
      <c r="G155" s="11"/>
      <c r="H155" s="11"/>
      <c r="I155" s="11"/>
      <c r="J155" s="11"/>
      <c r="K155" s="30">
        <f t="shared" si="9"/>
        <v>16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82</v>
      </c>
      <c r="D171" s="8">
        <v>770</v>
      </c>
      <c r="E171" s="8">
        <v>2</v>
      </c>
      <c r="F171" s="8">
        <v>4</v>
      </c>
      <c r="G171" s="8">
        <v>0</v>
      </c>
      <c r="H171" s="8">
        <v>57</v>
      </c>
      <c r="I171" s="8">
        <v>0</v>
      </c>
      <c r="J171" s="8">
        <v>0</v>
      </c>
      <c r="K171" s="30">
        <f t="shared" si="9"/>
        <v>9.3902439024390247</v>
      </c>
      <c r="L171" s="31">
        <f t="shared" si="10"/>
        <v>2.3809523809523808E-2</v>
      </c>
      <c r="M171" s="30">
        <f t="shared" si="11"/>
        <v>14.25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</v>
      </c>
      <c r="D173" s="11">
        <v>29</v>
      </c>
      <c r="E173" s="11"/>
      <c r="F173" s="11"/>
      <c r="G173" s="11"/>
      <c r="H173" s="11"/>
      <c r="I173" s="11"/>
      <c r="J173" s="11"/>
      <c r="K173" s="30">
        <f t="shared" si="9"/>
        <v>9.6666666666666661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</v>
      </c>
      <c r="D175" s="8">
        <v>29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9.6666666666666661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59</v>
      </c>
      <c r="D177" s="11">
        <v>720</v>
      </c>
      <c r="E177" s="11">
        <v>3</v>
      </c>
      <c r="F177" s="11"/>
      <c r="G177" s="11"/>
      <c r="H177" s="11"/>
      <c r="I177" s="11"/>
      <c r="J177" s="11"/>
      <c r="K177" s="30">
        <f t="shared" si="9"/>
        <v>12.203389830508474</v>
      </c>
      <c r="L177" s="31">
        <f t="shared" si="10"/>
        <v>4.8387096774193547E-2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59</v>
      </c>
      <c r="D180" s="8">
        <v>720</v>
      </c>
      <c r="E180" s="8">
        <v>3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12.203389830508474</v>
      </c>
      <c r="L180" s="31">
        <f t="shared" si="10"/>
        <v>4.8387096774193547E-2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85</v>
      </c>
      <c r="D182" s="11">
        <v>925</v>
      </c>
      <c r="E182" s="11">
        <v>3</v>
      </c>
      <c r="F182" s="11"/>
      <c r="G182" s="11"/>
      <c r="H182" s="11"/>
      <c r="I182" s="11"/>
      <c r="J182" s="11"/>
      <c r="K182" s="30">
        <f t="shared" si="9"/>
        <v>10.882352941176471</v>
      </c>
      <c r="L182" s="31">
        <f t="shared" si="10"/>
        <v>3.4090909090909088E-2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57</v>
      </c>
      <c r="D183" s="11">
        <v>541</v>
      </c>
      <c r="E183" s="11">
        <v>1</v>
      </c>
      <c r="F183" s="11">
        <v>1</v>
      </c>
      <c r="G183" s="11"/>
      <c r="H183" s="11">
        <v>2</v>
      </c>
      <c r="I183" s="11"/>
      <c r="J183" s="11"/>
      <c r="K183" s="30">
        <f t="shared" si="9"/>
        <v>9.4912280701754383</v>
      </c>
      <c r="L183" s="31">
        <f t="shared" si="10"/>
        <v>1.7241379310344827E-2</v>
      </c>
      <c r="M183" s="30">
        <f t="shared" si="11"/>
        <v>2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142</v>
      </c>
      <c r="D187" s="8">
        <v>1466</v>
      </c>
      <c r="E187" s="8">
        <v>4</v>
      </c>
      <c r="F187" s="8">
        <v>1</v>
      </c>
      <c r="G187" s="8">
        <v>0</v>
      </c>
      <c r="H187" s="8">
        <v>2</v>
      </c>
      <c r="I187" s="8">
        <v>0</v>
      </c>
      <c r="J187" s="8">
        <v>0</v>
      </c>
      <c r="K187" s="30">
        <f t="shared" si="9"/>
        <v>10.32394366197183</v>
      </c>
      <c r="L187" s="31">
        <f t="shared" si="10"/>
        <v>2.7397260273972601E-2</v>
      </c>
      <c r="M187" s="30">
        <f t="shared" si="11"/>
        <v>2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918</v>
      </c>
      <c r="D188" s="8">
        <v>9423</v>
      </c>
      <c r="E188" s="8">
        <v>38</v>
      </c>
      <c r="F188" s="8">
        <v>24</v>
      </c>
      <c r="G188" s="8">
        <v>0</v>
      </c>
      <c r="H188" s="8">
        <v>296</v>
      </c>
      <c r="I188" s="8">
        <v>0</v>
      </c>
      <c r="J188" s="8">
        <v>0</v>
      </c>
      <c r="K188" s="30">
        <f t="shared" si="9"/>
        <v>10.264705882352942</v>
      </c>
      <c r="L188" s="31">
        <f t="shared" si="10"/>
        <v>3.9748953974895397E-2</v>
      </c>
      <c r="M188" s="30">
        <f t="shared" si="11"/>
        <v>12.333333333333334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6</v>
      </c>
      <c r="D191" s="11">
        <v>68</v>
      </c>
      <c r="E191" s="11"/>
      <c r="F191" s="11"/>
      <c r="G191" s="11"/>
      <c r="H191" s="11"/>
      <c r="I191" s="11"/>
      <c r="J191" s="11"/>
      <c r="K191" s="30">
        <f t="shared" si="9"/>
        <v>11.333333333333334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6</v>
      </c>
      <c r="D192" s="11">
        <v>50</v>
      </c>
      <c r="E192" s="11">
        <v>1</v>
      </c>
      <c r="F192" s="11"/>
      <c r="G192" s="11"/>
      <c r="H192" s="11"/>
      <c r="I192" s="11"/>
      <c r="J192" s="11"/>
      <c r="K192" s="30">
        <f t="shared" si="9"/>
        <v>8.3333333333333339</v>
      </c>
      <c r="L192" s="31">
        <f t="shared" si="10"/>
        <v>0.14285714285714285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8</v>
      </c>
      <c r="D193" s="11">
        <v>26</v>
      </c>
      <c r="E193" s="11"/>
      <c r="F193" s="11"/>
      <c r="G193" s="11"/>
      <c r="H193" s="11"/>
      <c r="I193" s="11"/>
      <c r="J193" s="11"/>
      <c r="K193" s="30">
        <f t="shared" si="9"/>
        <v>3.25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20</v>
      </c>
      <c r="D196" s="8">
        <v>144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7.2</v>
      </c>
      <c r="L196" s="31">
        <f t="shared" si="10"/>
        <v>4.7619047619047616E-2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37</v>
      </c>
      <c r="D198" s="11">
        <v>399</v>
      </c>
      <c r="E198" s="11">
        <v>2</v>
      </c>
      <c r="F198" s="11"/>
      <c r="G198" s="11"/>
      <c r="H198" s="11"/>
      <c r="I198" s="11"/>
      <c r="J198" s="11"/>
      <c r="K198" s="30">
        <f t="shared" si="9"/>
        <v>10.783783783783784</v>
      </c>
      <c r="L198" s="31">
        <f t="shared" si="10"/>
        <v>5.128205128205128E-2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37</v>
      </c>
      <c r="D200" s="8">
        <v>399</v>
      </c>
      <c r="E200" s="8">
        <v>2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10.783783783783784</v>
      </c>
      <c r="L200" s="31">
        <f t="shared" si="10"/>
        <v>5.128205128205128E-2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9</v>
      </c>
      <c r="D202" s="11">
        <v>104</v>
      </c>
      <c r="E202" s="11"/>
      <c r="F202" s="11"/>
      <c r="G202" s="11"/>
      <c r="H202" s="11"/>
      <c r="I202" s="11"/>
      <c r="J202" s="11"/>
      <c r="K202" s="30">
        <f t="shared" si="9"/>
        <v>11.555555555555555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71</v>
      </c>
      <c r="D203" s="11">
        <v>723</v>
      </c>
      <c r="E203" s="11">
        <v>3</v>
      </c>
      <c r="F203" s="11">
        <v>1</v>
      </c>
      <c r="G203" s="11"/>
      <c r="H203" s="11">
        <v>8</v>
      </c>
      <c r="I203" s="11"/>
      <c r="J203" s="11"/>
      <c r="K203" s="30">
        <f t="shared" si="9"/>
        <v>10.183098591549296</v>
      </c>
      <c r="L203" s="31">
        <f t="shared" si="10"/>
        <v>4.0540540540540543E-2</v>
      </c>
      <c r="M203" s="30">
        <f t="shared" si="11"/>
        <v>8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80</v>
      </c>
      <c r="D206" s="8">
        <v>827</v>
      </c>
      <c r="E206" s="8">
        <v>3</v>
      </c>
      <c r="F206" s="8">
        <v>1</v>
      </c>
      <c r="G206" s="8">
        <v>0</v>
      </c>
      <c r="H206" s="8">
        <v>8</v>
      </c>
      <c r="I206" s="8">
        <v>0</v>
      </c>
      <c r="J206" s="8">
        <v>0</v>
      </c>
      <c r="K206" s="30">
        <f t="shared" si="13"/>
        <v>10.3375</v>
      </c>
      <c r="L206" s="31">
        <f t="shared" si="14"/>
        <v>3.614457831325301E-2</v>
      </c>
      <c r="M206" s="30">
        <f t="shared" si="15"/>
        <v>8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</v>
      </c>
      <c r="D208" s="11">
        <v>107</v>
      </c>
      <c r="E208" s="11"/>
      <c r="F208" s="11"/>
      <c r="G208" s="11"/>
      <c r="H208" s="11"/>
      <c r="I208" s="11"/>
      <c r="J208" s="11"/>
      <c r="K208" s="30">
        <f t="shared" si="13"/>
        <v>21.4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</v>
      </c>
      <c r="D210" s="8">
        <v>107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21.4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40</v>
      </c>
      <c r="D221" s="11">
        <v>304</v>
      </c>
      <c r="E221" s="11">
        <v>3</v>
      </c>
      <c r="F221" s="11"/>
      <c r="G221" s="11"/>
      <c r="H221" s="11"/>
      <c r="I221" s="11"/>
      <c r="J221" s="11"/>
      <c r="K221" s="30">
        <f t="shared" si="13"/>
        <v>7.6</v>
      </c>
      <c r="L221" s="31">
        <f t="shared" si="14"/>
        <v>6.9767441860465115E-2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</v>
      </c>
      <c r="D222" s="11">
        <v>43</v>
      </c>
      <c r="E222" s="11"/>
      <c r="F222" s="11"/>
      <c r="G222" s="11"/>
      <c r="H222" s="11"/>
      <c r="I222" s="11"/>
      <c r="J222" s="11"/>
      <c r="K222" s="30">
        <f t="shared" si="13"/>
        <v>21.5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42</v>
      </c>
      <c r="D225" s="8">
        <v>347</v>
      </c>
      <c r="E225" s="8">
        <v>3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8.2619047619047628</v>
      </c>
      <c r="L225" s="31">
        <f t="shared" si="14"/>
        <v>6.6666666666666666E-2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16</v>
      </c>
      <c r="D227" s="11">
        <v>141</v>
      </c>
      <c r="E227" s="11"/>
      <c r="F227" s="11"/>
      <c r="G227" s="11"/>
      <c r="H227" s="11"/>
      <c r="I227" s="11"/>
      <c r="J227" s="11"/>
      <c r="K227" s="30">
        <f t="shared" si="13"/>
        <v>8.8125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16</v>
      </c>
      <c r="D229" s="8">
        <v>141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8.8125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4</v>
      </c>
      <c r="D231" s="11">
        <v>38</v>
      </c>
      <c r="E231" s="11"/>
      <c r="F231" s="11"/>
      <c r="G231" s="11"/>
      <c r="H231" s="11"/>
      <c r="I231" s="11"/>
      <c r="J231" s="11"/>
      <c r="K231" s="30">
        <f t="shared" si="13"/>
        <v>9.5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4</v>
      </c>
      <c r="D233" s="8">
        <v>38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9.5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26</v>
      </c>
      <c r="D235" s="11">
        <v>188</v>
      </c>
      <c r="E235" s="11"/>
      <c r="F235" s="11"/>
      <c r="G235" s="11"/>
      <c r="H235" s="11"/>
      <c r="I235" s="11"/>
      <c r="J235" s="11"/>
      <c r="K235" s="30">
        <f t="shared" si="13"/>
        <v>7.2307692307692308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26</v>
      </c>
      <c r="D237" s="8">
        <v>188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7.2307692307692308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230</v>
      </c>
      <c r="D242" s="8">
        <v>2191</v>
      </c>
      <c r="E242" s="8">
        <v>9</v>
      </c>
      <c r="F242" s="8">
        <v>1</v>
      </c>
      <c r="G242" s="8">
        <v>0</v>
      </c>
      <c r="H242" s="8">
        <v>8</v>
      </c>
      <c r="I242" s="8">
        <v>0</v>
      </c>
      <c r="J242" s="8">
        <v>0</v>
      </c>
      <c r="K242" s="30">
        <f t="shared" si="13"/>
        <v>9.5260869565217394</v>
      </c>
      <c r="L242" s="31">
        <f t="shared" si="14"/>
        <v>3.7656903765690378E-2</v>
      </c>
      <c r="M242" s="30">
        <f t="shared" si="15"/>
        <v>8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</v>
      </c>
      <c r="D263" s="11">
        <v>21</v>
      </c>
      <c r="E263" s="11"/>
      <c r="F263" s="11"/>
      <c r="G263" s="11"/>
      <c r="H263" s="11"/>
      <c r="I263" s="11"/>
      <c r="J263" s="11"/>
      <c r="K263" s="30">
        <f t="shared" si="13"/>
        <v>10.5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</v>
      </c>
      <c r="D265" s="8">
        <v>21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10.5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</v>
      </c>
      <c r="D269" s="8">
        <v>21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10.5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1512</v>
      </c>
      <c r="D270" s="8">
        <v>15793</v>
      </c>
      <c r="E270" s="8">
        <v>66</v>
      </c>
      <c r="F270" s="8">
        <v>29</v>
      </c>
      <c r="G270" s="8">
        <v>0</v>
      </c>
      <c r="H270" s="8">
        <v>344</v>
      </c>
      <c r="I270" s="8">
        <v>0</v>
      </c>
      <c r="J270" s="8">
        <v>0</v>
      </c>
      <c r="K270" s="30">
        <f t="shared" si="17"/>
        <v>10.44510582010582</v>
      </c>
      <c r="L270" s="31">
        <f t="shared" si="18"/>
        <v>4.1825095057034217E-2</v>
      </c>
      <c r="M270" s="30">
        <f t="shared" si="19"/>
        <v>11.862068965517242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16:35:45&amp;R&amp;8&amp;P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480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481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482</v>
      </c>
      <c r="B12" s="7" t="s">
        <v>483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33</v>
      </c>
      <c r="D16" s="11">
        <v>474</v>
      </c>
      <c r="E16" s="11">
        <v>5</v>
      </c>
      <c r="F16" s="11"/>
      <c r="G16" s="11"/>
      <c r="H16" s="11"/>
      <c r="I16" s="11"/>
      <c r="J16" s="11"/>
      <c r="K16" s="30">
        <f t="shared" si="0"/>
        <v>14.363636363636363</v>
      </c>
      <c r="L16" s="31">
        <f t="shared" si="1"/>
        <v>0.13157894736842105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33</v>
      </c>
      <c r="D36" s="8">
        <v>474</v>
      </c>
      <c r="E36" s="8">
        <v>5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14.363636363636363</v>
      </c>
      <c r="L36" s="31">
        <f t="shared" si="1"/>
        <v>0.13157894736842105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33</v>
      </c>
      <c r="D80" s="8">
        <v>474</v>
      </c>
      <c r="E80" s="8">
        <v>5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14.363636363636363</v>
      </c>
      <c r="L80" s="31">
        <f t="shared" si="5"/>
        <v>0.13157894736842105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</v>
      </c>
      <c r="D83" s="11">
        <v>114</v>
      </c>
      <c r="E83" s="11"/>
      <c r="F83" s="11"/>
      <c r="G83" s="11"/>
      <c r="H83" s="11"/>
      <c r="I83" s="11"/>
      <c r="J83" s="11"/>
      <c r="K83" s="30">
        <f t="shared" si="4"/>
        <v>19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</v>
      </c>
      <c r="D86" s="8">
        <v>114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19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18</v>
      </c>
      <c r="D88" s="11">
        <v>185</v>
      </c>
      <c r="E88" s="11"/>
      <c r="F88" s="11"/>
      <c r="G88" s="11"/>
      <c r="H88" s="11"/>
      <c r="I88" s="11"/>
      <c r="J88" s="11"/>
      <c r="K88" s="30">
        <f t="shared" si="4"/>
        <v>10.277777777777779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18</v>
      </c>
      <c r="D91" s="8">
        <v>185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10.277777777777779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</v>
      </c>
      <c r="D101" s="11">
        <v>63</v>
      </c>
      <c r="E101" s="11"/>
      <c r="F101" s="11"/>
      <c r="G101" s="11"/>
      <c r="H101" s="11"/>
      <c r="I101" s="11"/>
      <c r="J101" s="11"/>
      <c r="K101" s="30">
        <f t="shared" si="4"/>
        <v>10.5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</v>
      </c>
      <c r="D104" s="8">
        <v>63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10.5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4</v>
      </c>
      <c r="D106" s="11">
        <v>37</v>
      </c>
      <c r="E106" s="11">
        <v>1</v>
      </c>
      <c r="F106" s="11"/>
      <c r="G106" s="11"/>
      <c r="H106" s="11"/>
      <c r="I106" s="11"/>
      <c r="J106" s="11"/>
      <c r="K106" s="30">
        <f t="shared" si="4"/>
        <v>9.25</v>
      </c>
      <c r="L106" s="31">
        <f t="shared" si="5"/>
        <v>0.2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4</v>
      </c>
      <c r="D108" s="8">
        <v>37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9.25</v>
      </c>
      <c r="L108" s="31">
        <f t="shared" si="5"/>
        <v>0.2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11</v>
      </c>
      <c r="D110" s="11">
        <v>160</v>
      </c>
      <c r="E110" s="11">
        <v>2</v>
      </c>
      <c r="F110" s="11">
        <v>1</v>
      </c>
      <c r="G110" s="11"/>
      <c r="H110" s="11">
        <v>10</v>
      </c>
      <c r="I110" s="11"/>
      <c r="J110" s="11"/>
      <c r="K110" s="30">
        <f t="shared" si="4"/>
        <v>14.545454545454545</v>
      </c>
      <c r="L110" s="31">
        <f t="shared" si="5"/>
        <v>0.15384615384615385</v>
      </c>
      <c r="M110" s="30">
        <f t="shared" si="6"/>
        <v>10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11</v>
      </c>
      <c r="D113" s="8">
        <v>160</v>
      </c>
      <c r="E113" s="8">
        <v>2</v>
      </c>
      <c r="F113" s="8">
        <v>1</v>
      </c>
      <c r="G113" s="8">
        <v>0</v>
      </c>
      <c r="H113" s="8">
        <v>10</v>
      </c>
      <c r="I113" s="8">
        <v>0</v>
      </c>
      <c r="J113" s="8">
        <v>0</v>
      </c>
      <c r="K113" s="30">
        <f t="shared" si="4"/>
        <v>14.545454545454545</v>
      </c>
      <c r="L113" s="31">
        <f t="shared" si="5"/>
        <v>0.15384615384615385</v>
      </c>
      <c r="M113" s="30">
        <f t="shared" si="6"/>
        <v>10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</v>
      </c>
      <c r="D115" s="11">
        <v>54</v>
      </c>
      <c r="E115" s="11">
        <v>1</v>
      </c>
      <c r="F115" s="11"/>
      <c r="G115" s="11"/>
      <c r="H115" s="11"/>
      <c r="I115" s="11"/>
      <c r="J115" s="11"/>
      <c r="K115" s="30">
        <f t="shared" si="4"/>
        <v>10.8</v>
      </c>
      <c r="L115" s="31">
        <f t="shared" si="5"/>
        <v>0.16666666666666666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</v>
      </c>
      <c r="D120" s="8">
        <v>54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10.8</v>
      </c>
      <c r="L120" s="31">
        <f t="shared" si="5"/>
        <v>0.16666666666666666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13</v>
      </c>
      <c r="D122" s="11">
        <v>116</v>
      </c>
      <c r="E122" s="11">
        <v>2</v>
      </c>
      <c r="F122" s="11"/>
      <c r="G122" s="11"/>
      <c r="H122" s="11"/>
      <c r="I122" s="11"/>
      <c r="J122" s="11"/>
      <c r="K122" s="30">
        <f t="shared" si="4"/>
        <v>8.9230769230769234</v>
      </c>
      <c r="L122" s="31">
        <f t="shared" si="5"/>
        <v>0.13333333333333333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13</v>
      </c>
      <c r="D125" s="8">
        <v>116</v>
      </c>
      <c r="E125" s="8">
        <v>2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8.9230769230769234</v>
      </c>
      <c r="L125" s="31">
        <f t="shared" si="5"/>
        <v>0.13333333333333333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30</v>
      </c>
      <c r="D127" s="11">
        <v>302</v>
      </c>
      <c r="E127" s="11">
        <v>2</v>
      </c>
      <c r="F127" s="11"/>
      <c r="G127" s="11"/>
      <c r="H127" s="11"/>
      <c r="I127" s="11"/>
      <c r="J127" s="11"/>
      <c r="K127" s="30">
        <f t="shared" si="4"/>
        <v>10.066666666666666</v>
      </c>
      <c r="L127" s="31">
        <f t="shared" si="5"/>
        <v>6.25E-2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30</v>
      </c>
      <c r="D137" s="8">
        <v>302</v>
      </c>
      <c r="E137" s="8">
        <v>2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10.066666666666666</v>
      </c>
      <c r="L137" s="31">
        <f t="shared" si="5"/>
        <v>6.25E-2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</v>
      </c>
      <c r="D139" s="11">
        <v>49</v>
      </c>
      <c r="E139" s="11"/>
      <c r="F139" s="11"/>
      <c r="G139" s="11"/>
      <c r="H139" s="11"/>
      <c r="I139" s="11"/>
      <c r="J139" s="11"/>
      <c r="K139" s="30">
        <f t="shared" si="4"/>
        <v>12.25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</v>
      </c>
      <c r="D141" s="8">
        <v>49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12.25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13</v>
      </c>
      <c r="E144" s="11"/>
      <c r="F144" s="11"/>
      <c r="G144" s="11"/>
      <c r="H144" s="11"/>
      <c r="I144" s="11"/>
      <c r="J144" s="11"/>
      <c r="K144" s="30">
        <f t="shared" si="9"/>
        <v>13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</v>
      </c>
      <c r="D145" s="11">
        <v>28</v>
      </c>
      <c r="E145" s="11">
        <v>2</v>
      </c>
      <c r="F145" s="11"/>
      <c r="G145" s="11"/>
      <c r="H145" s="11"/>
      <c r="I145" s="11"/>
      <c r="J145" s="11"/>
      <c r="K145" s="30">
        <f t="shared" si="9"/>
        <v>9.3333333333333339</v>
      </c>
      <c r="L145" s="31">
        <f t="shared" si="10"/>
        <v>0.4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</v>
      </c>
      <c r="D148" s="8">
        <v>41</v>
      </c>
      <c r="E148" s="8">
        <v>2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10.25</v>
      </c>
      <c r="L148" s="31">
        <f t="shared" si="10"/>
        <v>0.33333333333333331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18</v>
      </c>
      <c r="D150" s="11">
        <v>195</v>
      </c>
      <c r="E150" s="11"/>
      <c r="F150" s="11"/>
      <c r="G150" s="11"/>
      <c r="H150" s="11"/>
      <c r="I150" s="11"/>
      <c r="J150" s="11"/>
      <c r="K150" s="30">
        <f t="shared" si="9"/>
        <v>10.833333333333334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21</v>
      </c>
      <c r="D152" s="11">
        <v>221</v>
      </c>
      <c r="E152" s="11">
        <v>2</v>
      </c>
      <c r="F152" s="11"/>
      <c r="G152" s="11"/>
      <c r="H152" s="11"/>
      <c r="I152" s="11"/>
      <c r="J152" s="11"/>
      <c r="K152" s="30">
        <f t="shared" si="9"/>
        <v>10.523809523809524</v>
      </c>
      <c r="L152" s="31">
        <f t="shared" si="10"/>
        <v>8.6956521739130432E-2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23</v>
      </c>
      <c r="E155" s="11"/>
      <c r="F155" s="11"/>
      <c r="G155" s="11"/>
      <c r="H155" s="11"/>
      <c r="I155" s="11"/>
      <c r="J155" s="11"/>
      <c r="K155" s="30">
        <f t="shared" si="9"/>
        <v>23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40</v>
      </c>
      <c r="D171" s="8">
        <v>439</v>
      </c>
      <c r="E171" s="8">
        <v>2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10.975</v>
      </c>
      <c r="L171" s="31">
        <f t="shared" si="10"/>
        <v>4.7619047619047616E-2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13</v>
      </c>
      <c r="D177" s="11">
        <v>143</v>
      </c>
      <c r="E177" s="11">
        <v>1</v>
      </c>
      <c r="F177" s="11"/>
      <c r="G177" s="11"/>
      <c r="H177" s="11"/>
      <c r="I177" s="11"/>
      <c r="J177" s="11"/>
      <c r="K177" s="30">
        <f t="shared" si="9"/>
        <v>11</v>
      </c>
      <c r="L177" s="31">
        <f t="shared" si="10"/>
        <v>7.1428571428571425E-2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13</v>
      </c>
      <c r="D180" s="8">
        <v>143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</v>
      </c>
      <c r="L180" s="31">
        <f t="shared" si="10"/>
        <v>7.1428571428571425E-2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23</v>
      </c>
      <c r="D182" s="11">
        <v>281</v>
      </c>
      <c r="E182" s="11">
        <v>2</v>
      </c>
      <c r="F182" s="11"/>
      <c r="G182" s="11"/>
      <c r="H182" s="11"/>
      <c r="I182" s="11"/>
      <c r="J182" s="11"/>
      <c r="K182" s="30">
        <f t="shared" si="9"/>
        <v>12.217391304347826</v>
      </c>
      <c r="L182" s="31">
        <f t="shared" si="10"/>
        <v>0.08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23</v>
      </c>
      <c r="D187" s="8">
        <v>281</v>
      </c>
      <c r="E187" s="8">
        <v>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12.217391304347826</v>
      </c>
      <c r="L187" s="31">
        <f t="shared" si="10"/>
        <v>0.08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177</v>
      </c>
      <c r="D188" s="8">
        <v>1984</v>
      </c>
      <c r="E188" s="8">
        <v>15</v>
      </c>
      <c r="F188" s="8">
        <v>1</v>
      </c>
      <c r="G188" s="8">
        <v>0</v>
      </c>
      <c r="H188" s="8">
        <v>10</v>
      </c>
      <c r="I188" s="8">
        <v>0</v>
      </c>
      <c r="J188" s="8">
        <v>0</v>
      </c>
      <c r="K188" s="30">
        <f t="shared" si="9"/>
        <v>11.209039548022599</v>
      </c>
      <c r="L188" s="31">
        <f t="shared" si="10"/>
        <v>7.8125E-2</v>
      </c>
      <c r="M188" s="30">
        <f t="shared" si="11"/>
        <v>10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</v>
      </c>
      <c r="D198" s="11">
        <v>42</v>
      </c>
      <c r="E198" s="11">
        <v>1</v>
      </c>
      <c r="F198" s="11"/>
      <c r="G198" s="11"/>
      <c r="H198" s="11"/>
      <c r="I198" s="11"/>
      <c r="J198" s="11"/>
      <c r="K198" s="30">
        <f t="shared" si="9"/>
        <v>14</v>
      </c>
      <c r="L198" s="31">
        <f t="shared" si="10"/>
        <v>0.25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</v>
      </c>
      <c r="D200" s="8">
        <v>42</v>
      </c>
      <c r="E200" s="8">
        <v>1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14</v>
      </c>
      <c r="L200" s="31">
        <f t="shared" si="10"/>
        <v>0.25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15</v>
      </c>
      <c r="E202" s="11"/>
      <c r="F202" s="11"/>
      <c r="G202" s="11"/>
      <c r="H202" s="11"/>
      <c r="I202" s="11"/>
      <c r="J202" s="11"/>
      <c r="K202" s="30">
        <f t="shared" si="9"/>
        <v>15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20</v>
      </c>
      <c r="D203" s="11">
        <v>188</v>
      </c>
      <c r="E203" s="11">
        <v>2</v>
      </c>
      <c r="F203" s="11"/>
      <c r="G203" s="11"/>
      <c r="H203" s="11"/>
      <c r="I203" s="11"/>
      <c r="J203" s="11"/>
      <c r="K203" s="30">
        <f t="shared" si="9"/>
        <v>9.4</v>
      </c>
      <c r="L203" s="31">
        <f t="shared" si="10"/>
        <v>9.0909090909090912E-2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21</v>
      </c>
      <c r="D206" s="8">
        <v>203</v>
      </c>
      <c r="E206" s="8">
        <v>2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9.6666666666666661</v>
      </c>
      <c r="L206" s="31">
        <f t="shared" si="14"/>
        <v>8.6956521739130432E-2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74</v>
      </c>
      <c r="E221" s="11">
        <v>3</v>
      </c>
      <c r="F221" s="11"/>
      <c r="G221" s="11"/>
      <c r="H221" s="11"/>
      <c r="I221" s="11"/>
      <c r="J221" s="11"/>
      <c r="K221" s="30">
        <f t="shared" si="13"/>
        <v>10.571428571428571</v>
      </c>
      <c r="L221" s="31">
        <f t="shared" si="14"/>
        <v>0.3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13</v>
      </c>
      <c r="E222" s="11"/>
      <c r="F222" s="11"/>
      <c r="G222" s="11"/>
      <c r="H222" s="11"/>
      <c r="I222" s="11"/>
      <c r="J222" s="11"/>
      <c r="K222" s="30">
        <f t="shared" si="13"/>
        <v>13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</v>
      </c>
      <c r="D225" s="8">
        <v>87</v>
      </c>
      <c r="E225" s="8">
        <v>3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10.875</v>
      </c>
      <c r="L225" s="31">
        <f t="shared" si="14"/>
        <v>0.27272727272727271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/>
      <c r="F227" s="11"/>
      <c r="G227" s="11"/>
      <c r="H227" s="11"/>
      <c r="I227" s="11"/>
      <c r="J227" s="11"/>
      <c r="K227" s="30">
        <f t="shared" si="13"/>
        <v>12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33</v>
      </c>
      <c r="D242" s="8">
        <v>344</v>
      </c>
      <c r="E242" s="8">
        <v>6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10.424242424242424</v>
      </c>
      <c r="L242" s="31">
        <f t="shared" si="14"/>
        <v>0.15384615384615385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243</v>
      </c>
      <c r="D270" s="8">
        <v>2802</v>
      </c>
      <c r="E270" s="8">
        <v>26</v>
      </c>
      <c r="F270" s="8">
        <v>1</v>
      </c>
      <c r="G270" s="8">
        <v>0</v>
      </c>
      <c r="H270" s="8">
        <v>10</v>
      </c>
      <c r="I270" s="8">
        <v>0</v>
      </c>
      <c r="J270" s="8">
        <v>0</v>
      </c>
      <c r="K270" s="30">
        <f t="shared" si="17"/>
        <v>11.530864197530864</v>
      </c>
      <c r="L270" s="31">
        <f t="shared" si="18"/>
        <v>9.6654275092936809E-2</v>
      </c>
      <c r="M270" s="30">
        <f t="shared" si="19"/>
        <v>10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16:35:47&amp;R&amp;8&amp;P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484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485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486</v>
      </c>
      <c r="B12" s="7" t="s">
        <v>487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53</v>
      </c>
      <c r="D16" s="11">
        <v>436</v>
      </c>
      <c r="E16" s="11">
        <v>1</v>
      </c>
      <c r="F16" s="11"/>
      <c r="G16" s="11"/>
      <c r="H16" s="11"/>
      <c r="I16" s="11"/>
      <c r="J16" s="11"/>
      <c r="K16" s="30">
        <f t="shared" si="0"/>
        <v>8.2264150943396235</v>
      </c>
      <c r="L16" s="31">
        <f t="shared" si="1"/>
        <v>1.8518518518518517E-2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69</v>
      </c>
      <c r="G17" s="11"/>
      <c r="H17" s="11">
        <v>641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9.2898550724637676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9</v>
      </c>
      <c r="D20" s="11">
        <v>181</v>
      </c>
      <c r="E20" s="11"/>
      <c r="F20" s="11"/>
      <c r="G20" s="11"/>
      <c r="H20" s="11"/>
      <c r="I20" s="11"/>
      <c r="J20" s="11"/>
      <c r="K20" s="30">
        <f t="shared" si="0"/>
        <v>20.111111111111111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</v>
      </c>
      <c r="D25" s="11">
        <v>19</v>
      </c>
      <c r="E25" s="11"/>
      <c r="F25" s="11">
        <v>1</v>
      </c>
      <c r="G25" s="11"/>
      <c r="H25" s="11">
        <v>1</v>
      </c>
      <c r="I25" s="11"/>
      <c r="J25" s="11"/>
      <c r="K25" s="30">
        <f t="shared" si="0"/>
        <v>19</v>
      </c>
      <c r="L25" s="31">
        <f t="shared" si="1"/>
        <v>0</v>
      </c>
      <c r="M25" s="30">
        <f t="shared" si="2"/>
        <v>1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63</v>
      </c>
      <c r="D36" s="8">
        <v>636</v>
      </c>
      <c r="E36" s="8">
        <v>1</v>
      </c>
      <c r="F36" s="8">
        <v>70</v>
      </c>
      <c r="G36" s="8">
        <v>0</v>
      </c>
      <c r="H36" s="8">
        <v>642</v>
      </c>
      <c r="I36" s="8">
        <v>0</v>
      </c>
      <c r="J36" s="8">
        <v>0</v>
      </c>
      <c r="K36" s="30">
        <f t="shared" si="0"/>
        <v>10.095238095238095</v>
      </c>
      <c r="L36" s="31">
        <f t="shared" si="1"/>
        <v>1.5625E-2</v>
      </c>
      <c r="M36" s="30">
        <f t="shared" si="2"/>
        <v>9.1714285714285708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>
        <v>2</v>
      </c>
      <c r="G38" s="11"/>
      <c r="H38" s="11">
        <v>7</v>
      </c>
      <c r="I38" s="11"/>
      <c r="J38" s="11"/>
      <c r="K38" s="30" t="e">
        <f t="shared" si="0"/>
        <v>#DIV/0!</v>
      </c>
      <c r="L38" s="31" t="e">
        <f t="shared" si="1"/>
        <v>#DIV/0!</v>
      </c>
      <c r="M38" s="30">
        <f t="shared" si="2"/>
        <v>3.5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2</v>
      </c>
      <c r="G40" s="8">
        <v>0</v>
      </c>
      <c r="H40" s="8">
        <v>7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>
        <f t="shared" si="2"/>
        <v>3.5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63</v>
      </c>
      <c r="D80" s="8">
        <v>636</v>
      </c>
      <c r="E80" s="8">
        <v>2</v>
      </c>
      <c r="F80" s="8">
        <v>72</v>
      </c>
      <c r="G80" s="8">
        <v>0</v>
      </c>
      <c r="H80" s="8">
        <v>649</v>
      </c>
      <c r="I80" s="8">
        <v>0</v>
      </c>
      <c r="J80" s="8">
        <v>0</v>
      </c>
      <c r="K80" s="30">
        <f t="shared" si="4"/>
        <v>10.095238095238095</v>
      </c>
      <c r="L80" s="31">
        <f t="shared" si="5"/>
        <v>3.0769230769230771E-2</v>
      </c>
      <c r="M80" s="30">
        <f t="shared" si="6"/>
        <v>9.0138888888888893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41</v>
      </c>
      <c r="D83" s="11">
        <v>379</v>
      </c>
      <c r="E83" s="11"/>
      <c r="F83" s="11"/>
      <c r="G83" s="11"/>
      <c r="H83" s="11"/>
      <c r="I83" s="11"/>
      <c r="J83" s="11"/>
      <c r="K83" s="30">
        <f t="shared" si="4"/>
        <v>9.2439024390243905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41</v>
      </c>
      <c r="D86" s="8">
        <v>379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9.2439024390243905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66</v>
      </c>
      <c r="D88" s="11">
        <v>319</v>
      </c>
      <c r="E88" s="11">
        <v>2</v>
      </c>
      <c r="F88" s="11">
        <v>43</v>
      </c>
      <c r="G88" s="11"/>
      <c r="H88" s="11">
        <v>404</v>
      </c>
      <c r="I88" s="11"/>
      <c r="J88" s="11"/>
      <c r="K88" s="30">
        <f t="shared" si="4"/>
        <v>4.833333333333333</v>
      </c>
      <c r="L88" s="31">
        <f t="shared" si="5"/>
        <v>2.9411764705882353E-2</v>
      </c>
      <c r="M88" s="30">
        <f t="shared" si="6"/>
        <v>9.395348837209303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66</v>
      </c>
      <c r="D91" s="8">
        <v>319</v>
      </c>
      <c r="E91" s="8">
        <v>2</v>
      </c>
      <c r="F91" s="8">
        <v>43</v>
      </c>
      <c r="G91" s="8">
        <v>0</v>
      </c>
      <c r="H91" s="8">
        <v>404</v>
      </c>
      <c r="I91" s="8">
        <v>0</v>
      </c>
      <c r="J91" s="8">
        <v>0</v>
      </c>
      <c r="K91" s="30">
        <f t="shared" si="4"/>
        <v>4.833333333333333</v>
      </c>
      <c r="L91" s="31">
        <f t="shared" si="5"/>
        <v>2.9411764705882353E-2</v>
      </c>
      <c r="M91" s="30">
        <f t="shared" si="6"/>
        <v>9.395348837209303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6</v>
      </c>
      <c r="D93" s="11">
        <v>48</v>
      </c>
      <c r="E93" s="11"/>
      <c r="F93" s="11"/>
      <c r="G93" s="11"/>
      <c r="H93" s="11"/>
      <c r="I93" s="11"/>
      <c r="J93" s="11"/>
      <c r="K93" s="30">
        <f t="shared" si="4"/>
        <v>8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6</v>
      </c>
      <c r="D95" s="8">
        <v>48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8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39</v>
      </c>
      <c r="D101" s="11">
        <v>376</v>
      </c>
      <c r="E101" s="11"/>
      <c r="F101" s="11">
        <v>8</v>
      </c>
      <c r="G101" s="11"/>
      <c r="H101" s="11">
        <v>88</v>
      </c>
      <c r="I101" s="11"/>
      <c r="J101" s="11"/>
      <c r="K101" s="30">
        <f t="shared" si="4"/>
        <v>9.6410256410256405</v>
      </c>
      <c r="L101" s="31">
        <f t="shared" si="5"/>
        <v>0</v>
      </c>
      <c r="M101" s="30">
        <f t="shared" si="6"/>
        <v>11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39</v>
      </c>
      <c r="D104" s="8">
        <v>376</v>
      </c>
      <c r="E104" s="8">
        <v>0</v>
      </c>
      <c r="F104" s="8">
        <v>8</v>
      </c>
      <c r="G104" s="8">
        <v>0</v>
      </c>
      <c r="H104" s="8">
        <v>88</v>
      </c>
      <c r="I104" s="8">
        <v>0</v>
      </c>
      <c r="J104" s="8">
        <v>0</v>
      </c>
      <c r="K104" s="30">
        <f t="shared" si="4"/>
        <v>9.6410256410256405</v>
      </c>
      <c r="L104" s="31">
        <f t="shared" si="5"/>
        <v>0</v>
      </c>
      <c r="M104" s="30">
        <f t="shared" si="6"/>
        <v>11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8</v>
      </c>
      <c r="D106" s="11">
        <v>74</v>
      </c>
      <c r="E106" s="11"/>
      <c r="F106" s="11">
        <v>5</v>
      </c>
      <c r="G106" s="11"/>
      <c r="H106" s="11">
        <v>72</v>
      </c>
      <c r="I106" s="11"/>
      <c r="J106" s="11"/>
      <c r="K106" s="30">
        <f t="shared" si="4"/>
        <v>9.25</v>
      </c>
      <c r="L106" s="31">
        <f t="shared" si="5"/>
        <v>0</v>
      </c>
      <c r="M106" s="30">
        <f t="shared" si="6"/>
        <v>14.4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8</v>
      </c>
      <c r="D108" s="8">
        <v>74</v>
      </c>
      <c r="E108" s="8">
        <v>0</v>
      </c>
      <c r="F108" s="8">
        <v>5</v>
      </c>
      <c r="G108" s="8">
        <v>0</v>
      </c>
      <c r="H108" s="8">
        <v>72</v>
      </c>
      <c r="I108" s="8">
        <v>0</v>
      </c>
      <c r="J108" s="8">
        <v>0</v>
      </c>
      <c r="K108" s="30">
        <f t="shared" si="4"/>
        <v>9.25</v>
      </c>
      <c r="L108" s="31">
        <f t="shared" si="5"/>
        <v>0</v>
      </c>
      <c r="M108" s="30">
        <f t="shared" si="6"/>
        <v>14.4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38</v>
      </c>
      <c r="D110" s="11">
        <v>580</v>
      </c>
      <c r="E110" s="11"/>
      <c r="F110" s="11">
        <v>7</v>
      </c>
      <c r="G110" s="11"/>
      <c r="H110" s="11">
        <v>50</v>
      </c>
      <c r="I110" s="11"/>
      <c r="J110" s="11"/>
      <c r="K110" s="30">
        <f t="shared" si="4"/>
        <v>15.263157894736842</v>
      </c>
      <c r="L110" s="31">
        <f t="shared" si="5"/>
        <v>0</v>
      </c>
      <c r="M110" s="30">
        <f t="shared" si="6"/>
        <v>7.1428571428571432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38</v>
      </c>
      <c r="D113" s="8">
        <v>580</v>
      </c>
      <c r="E113" s="8">
        <v>0</v>
      </c>
      <c r="F113" s="8">
        <v>7</v>
      </c>
      <c r="G113" s="8">
        <v>0</v>
      </c>
      <c r="H113" s="8">
        <v>50</v>
      </c>
      <c r="I113" s="8">
        <v>0</v>
      </c>
      <c r="J113" s="8">
        <v>0</v>
      </c>
      <c r="K113" s="30">
        <f t="shared" si="4"/>
        <v>15.263157894736842</v>
      </c>
      <c r="L113" s="31">
        <f t="shared" si="5"/>
        <v>0</v>
      </c>
      <c r="M113" s="30">
        <f t="shared" si="6"/>
        <v>7.1428571428571432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16</v>
      </c>
      <c r="D115" s="11">
        <v>103</v>
      </c>
      <c r="E115" s="11"/>
      <c r="F115" s="11"/>
      <c r="G115" s="11"/>
      <c r="H115" s="11"/>
      <c r="I115" s="11"/>
      <c r="J115" s="11"/>
      <c r="K115" s="30">
        <f t="shared" si="4"/>
        <v>6.4375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</v>
      </c>
      <c r="D116" s="11">
        <v>5</v>
      </c>
      <c r="E116" s="11"/>
      <c r="F116" s="11"/>
      <c r="G116" s="11"/>
      <c r="H116" s="11"/>
      <c r="I116" s="11"/>
      <c r="J116" s="11"/>
      <c r="K116" s="30">
        <f t="shared" si="4"/>
        <v>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</v>
      </c>
      <c r="D117" s="11">
        <v>12</v>
      </c>
      <c r="E117" s="11"/>
      <c r="F117" s="11">
        <v>26</v>
      </c>
      <c r="G117" s="11"/>
      <c r="H117" s="11">
        <v>194</v>
      </c>
      <c r="I117" s="11"/>
      <c r="J117" s="11"/>
      <c r="K117" s="30">
        <f t="shared" si="4"/>
        <v>6</v>
      </c>
      <c r="L117" s="31">
        <f t="shared" si="5"/>
        <v>0</v>
      </c>
      <c r="M117" s="30">
        <f t="shared" si="6"/>
        <v>7.4615384615384617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19</v>
      </c>
      <c r="D120" s="8">
        <v>120</v>
      </c>
      <c r="E120" s="8">
        <v>0</v>
      </c>
      <c r="F120" s="8">
        <v>26</v>
      </c>
      <c r="G120" s="8">
        <v>0</v>
      </c>
      <c r="H120" s="8">
        <v>194</v>
      </c>
      <c r="I120" s="8">
        <v>0</v>
      </c>
      <c r="J120" s="8">
        <v>0</v>
      </c>
      <c r="K120" s="30">
        <f t="shared" si="4"/>
        <v>6.3157894736842106</v>
      </c>
      <c r="L120" s="31">
        <f t="shared" si="5"/>
        <v>0</v>
      </c>
      <c r="M120" s="30">
        <f t="shared" si="6"/>
        <v>7.4615384615384617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23</v>
      </c>
      <c r="D122" s="11">
        <v>169</v>
      </c>
      <c r="E122" s="11"/>
      <c r="F122" s="11">
        <v>8</v>
      </c>
      <c r="G122" s="11"/>
      <c r="H122" s="11">
        <v>75</v>
      </c>
      <c r="I122" s="11"/>
      <c r="J122" s="11"/>
      <c r="K122" s="30">
        <f t="shared" si="4"/>
        <v>7.3478260869565215</v>
      </c>
      <c r="L122" s="31">
        <f t="shared" si="5"/>
        <v>0</v>
      </c>
      <c r="M122" s="30">
        <f t="shared" si="6"/>
        <v>9.375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23</v>
      </c>
      <c r="D125" s="8">
        <v>169</v>
      </c>
      <c r="E125" s="8">
        <v>0</v>
      </c>
      <c r="F125" s="8">
        <v>8</v>
      </c>
      <c r="G125" s="8">
        <v>0</v>
      </c>
      <c r="H125" s="8">
        <v>75</v>
      </c>
      <c r="I125" s="8">
        <v>0</v>
      </c>
      <c r="J125" s="8">
        <v>0</v>
      </c>
      <c r="K125" s="30">
        <f t="shared" si="4"/>
        <v>7.3478260869565215</v>
      </c>
      <c r="L125" s="31">
        <f t="shared" si="5"/>
        <v>0</v>
      </c>
      <c r="M125" s="30">
        <f t="shared" si="6"/>
        <v>9.375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50</v>
      </c>
      <c r="D127" s="11">
        <v>385</v>
      </c>
      <c r="E127" s="11">
        <v>1</v>
      </c>
      <c r="F127" s="11"/>
      <c r="G127" s="11"/>
      <c r="H127" s="11"/>
      <c r="I127" s="11"/>
      <c r="J127" s="11"/>
      <c r="K127" s="30">
        <f t="shared" si="4"/>
        <v>7.7</v>
      </c>
      <c r="L127" s="31">
        <f t="shared" si="5"/>
        <v>1.9607843137254902E-2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28</v>
      </c>
      <c r="D128" s="11">
        <v>248</v>
      </c>
      <c r="E128" s="11"/>
      <c r="F128" s="11"/>
      <c r="G128" s="11"/>
      <c r="H128" s="11"/>
      <c r="I128" s="11"/>
      <c r="J128" s="11"/>
      <c r="K128" s="30">
        <f t="shared" si="4"/>
        <v>8.8571428571428577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51</v>
      </c>
      <c r="D129" s="11">
        <v>546</v>
      </c>
      <c r="E129" s="11"/>
      <c r="F129" s="11"/>
      <c r="G129" s="11"/>
      <c r="H129" s="11"/>
      <c r="I129" s="11"/>
      <c r="J129" s="11"/>
      <c r="K129" s="30">
        <f t="shared" si="4"/>
        <v>10.705882352941176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40</v>
      </c>
      <c r="G130" s="11"/>
      <c r="H130" s="11">
        <v>488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12.2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129</v>
      </c>
      <c r="D137" s="8">
        <v>1179</v>
      </c>
      <c r="E137" s="8">
        <v>1</v>
      </c>
      <c r="F137" s="8">
        <v>40</v>
      </c>
      <c r="G137" s="8">
        <v>0</v>
      </c>
      <c r="H137" s="8">
        <v>488</v>
      </c>
      <c r="I137" s="8">
        <v>0</v>
      </c>
      <c r="J137" s="8">
        <v>0</v>
      </c>
      <c r="K137" s="30">
        <f t="shared" si="4"/>
        <v>9.1395348837209305</v>
      </c>
      <c r="L137" s="31">
        <f t="shared" si="5"/>
        <v>7.6923076923076927E-3</v>
      </c>
      <c r="M137" s="30">
        <f t="shared" si="6"/>
        <v>12.2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23</v>
      </c>
      <c r="D139" s="11">
        <v>175</v>
      </c>
      <c r="E139" s="11"/>
      <c r="F139" s="11"/>
      <c r="G139" s="11"/>
      <c r="H139" s="11"/>
      <c r="I139" s="11"/>
      <c r="J139" s="11"/>
      <c r="K139" s="30">
        <f t="shared" si="4"/>
        <v>7.6086956521739131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23</v>
      </c>
      <c r="D141" s="8">
        <v>175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7.6086956521739131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6</v>
      </c>
      <c r="D144" s="11">
        <v>46</v>
      </c>
      <c r="E144" s="11"/>
      <c r="F144" s="11"/>
      <c r="G144" s="11"/>
      <c r="H144" s="11"/>
      <c r="I144" s="11"/>
      <c r="J144" s="11"/>
      <c r="K144" s="30">
        <f t="shared" si="9"/>
        <v>7.666666666666667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4</v>
      </c>
      <c r="D145" s="11">
        <v>21</v>
      </c>
      <c r="E145" s="11"/>
      <c r="F145" s="11"/>
      <c r="G145" s="11"/>
      <c r="H145" s="11"/>
      <c r="I145" s="11"/>
      <c r="J145" s="11"/>
      <c r="K145" s="30">
        <f t="shared" si="9"/>
        <v>5.25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10</v>
      </c>
      <c r="D148" s="8">
        <v>67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6.7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91</v>
      </c>
      <c r="D150" s="11">
        <v>454</v>
      </c>
      <c r="E150" s="11"/>
      <c r="F150" s="11"/>
      <c r="G150" s="11"/>
      <c r="H150" s="11"/>
      <c r="I150" s="11"/>
      <c r="J150" s="11"/>
      <c r="K150" s="30">
        <f t="shared" si="9"/>
        <v>4.9890109890109891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48</v>
      </c>
      <c r="G151" s="11"/>
      <c r="H151" s="11">
        <v>702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14.625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5</v>
      </c>
      <c r="D152" s="11">
        <v>26</v>
      </c>
      <c r="E152" s="11"/>
      <c r="F152" s="11">
        <v>2</v>
      </c>
      <c r="G152" s="11"/>
      <c r="H152" s="11">
        <v>14</v>
      </c>
      <c r="I152" s="11"/>
      <c r="J152" s="11"/>
      <c r="K152" s="30">
        <f t="shared" si="9"/>
        <v>5.2</v>
      </c>
      <c r="L152" s="31">
        <f t="shared" si="10"/>
        <v>0</v>
      </c>
      <c r="M152" s="30">
        <f t="shared" si="11"/>
        <v>7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28</v>
      </c>
      <c r="E155" s="11"/>
      <c r="F155" s="11"/>
      <c r="G155" s="11"/>
      <c r="H155" s="11"/>
      <c r="I155" s="11"/>
      <c r="J155" s="11"/>
      <c r="K155" s="30">
        <f t="shared" si="9"/>
        <v>28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/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98</v>
      </c>
      <c r="D171" s="8">
        <v>510</v>
      </c>
      <c r="E171" s="8">
        <v>0</v>
      </c>
      <c r="F171" s="8">
        <v>50</v>
      </c>
      <c r="G171" s="8">
        <v>0</v>
      </c>
      <c r="H171" s="8">
        <v>716</v>
      </c>
      <c r="I171" s="8">
        <v>0</v>
      </c>
      <c r="J171" s="8">
        <v>0</v>
      </c>
      <c r="K171" s="30">
        <f t="shared" si="9"/>
        <v>5.204081632653061</v>
      </c>
      <c r="L171" s="31">
        <f t="shared" si="10"/>
        <v>0</v>
      </c>
      <c r="M171" s="30">
        <f t="shared" si="11"/>
        <v>14.32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</v>
      </c>
      <c r="D173" s="11">
        <v>21</v>
      </c>
      <c r="E173" s="11"/>
      <c r="F173" s="11"/>
      <c r="G173" s="11"/>
      <c r="H173" s="11"/>
      <c r="I173" s="11"/>
      <c r="J173" s="11"/>
      <c r="K173" s="30">
        <f t="shared" si="9"/>
        <v>10.5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</v>
      </c>
      <c r="D175" s="8">
        <v>21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10.5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10</v>
      </c>
      <c r="D177" s="11">
        <v>87</v>
      </c>
      <c r="E177" s="11"/>
      <c r="F177" s="11">
        <v>1</v>
      </c>
      <c r="G177" s="11"/>
      <c r="H177" s="11">
        <v>3</v>
      </c>
      <c r="I177" s="11"/>
      <c r="J177" s="11"/>
      <c r="K177" s="30">
        <f t="shared" si="9"/>
        <v>8.6999999999999993</v>
      </c>
      <c r="L177" s="31">
        <f t="shared" si="10"/>
        <v>0</v>
      </c>
      <c r="M177" s="30">
        <f t="shared" si="11"/>
        <v>3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10</v>
      </c>
      <c r="D180" s="8">
        <v>87</v>
      </c>
      <c r="E180" s="8">
        <v>0</v>
      </c>
      <c r="F180" s="8">
        <v>1</v>
      </c>
      <c r="G180" s="8">
        <v>0</v>
      </c>
      <c r="H180" s="8">
        <v>3</v>
      </c>
      <c r="I180" s="8">
        <v>0</v>
      </c>
      <c r="J180" s="8">
        <v>0</v>
      </c>
      <c r="K180" s="30">
        <f t="shared" si="9"/>
        <v>8.6999999999999993</v>
      </c>
      <c r="L180" s="31">
        <f t="shared" si="10"/>
        <v>0</v>
      </c>
      <c r="M180" s="30">
        <f t="shared" si="11"/>
        <v>3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9</v>
      </c>
      <c r="D182" s="11">
        <v>50</v>
      </c>
      <c r="E182" s="11">
        <v>2</v>
      </c>
      <c r="F182" s="11">
        <v>1</v>
      </c>
      <c r="G182" s="11"/>
      <c r="H182" s="11">
        <v>7</v>
      </c>
      <c r="I182" s="11"/>
      <c r="J182" s="11"/>
      <c r="K182" s="30">
        <f t="shared" si="9"/>
        <v>5.5555555555555554</v>
      </c>
      <c r="L182" s="31">
        <f t="shared" si="10"/>
        <v>0.18181818181818182</v>
      </c>
      <c r="M182" s="30">
        <f t="shared" si="11"/>
        <v>7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85</v>
      </c>
      <c r="D183" s="11">
        <v>514</v>
      </c>
      <c r="E183" s="11"/>
      <c r="F183" s="11">
        <v>3</v>
      </c>
      <c r="G183" s="11"/>
      <c r="H183" s="11">
        <v>9</v>
      </c>
      <c r="I183" s="11"/>
      <c r="J183" s="11"/>
      <c r="K183" s="30">
        <f t="shared" si="9"/>
        <v>6.0470588235294116</v>
      </c>
      <c r="L183" s="31">
        <f t="shared" si="10"/>
        <v>0</v>
      </c>
      <c r="M183" s="30">
        <f t="shared" si="11"/>
        <v>3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94</v>
      </c>
      <c r="D187" s="8">
        <v>564</v>
      </c>
      <c r="E187" s="8">
        <v>2</v>
      </c>
      <c r="F187" s="8">
        <v>4</v>
      </c>
      <c r="G187" s="8">
        <v>0</v>
      </c>
      <c r="H187" s="8">
        <v>16</v>
      </c>
      <c r="I187" s="8">
        <v>0</v>
      </c>
      <c r="J187" s="8">
        <v>0</v>
      </c>
      <c r="K187" s="30">
        <f t="shared" si="9"/>
        <v>6</v>
      </c>
      <c r="L187" s="31">
        <f t="shared" si="10"/>
        <v>2.0833333333333332E-2</v>
      </c>
      <c r="M187" s="30">
        <f t="shared" si="11"/>
        <v>4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606</v>
      </c>
      <c r="D188" s="8">
        <v>4668</v>
      </c>
      <c r="E188" s="8">
        <v>5</v>
      </c>
      <c r="F188" s="8">
        <v>192</v>
      </c>
      <c r="G188" s="8">
        <v>0</v>
      </c>
      <c r="H188" s="8">
        <v>2106</v>
      </c>
      <c r="I188" s="8">
        <v>0</v>
      </c>
      <c r="J188" s="8">
        <v>0</v>
      </c>
      <c r="K188" s="30">
        <f t="shared" si="9"/>
        <v>7.7029702970297027</v>
      </c>
      <c r="L188" s="31">
        <f t="shared" si="10"/>
        <v>8.1833060556464818E-3</v>
      </c>
      <c r="M188" s="30">
        <f t="shared" si="11"/>
        <v>10.96875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3</v>
      </c>
      <c r="D191" s="11">
        <v>26</v>
      </c>
      <c r="E191" s="11"/>
      <c r="F191" s="11"/>
      <c r="G191" s="11"/>
      <c r="H191" s="11"/>
      <c r="I191" s="11"/>
      <c r="J191" s="11"/>
      <c r="K191" s="30">
        <f t="shared" si="9"/>
        <v>8.6666666666666661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30</v>
      </c>
      <c r="D192" s="11">
        <v>248</v>
      </c>
      <c r="E192" s="11"/>
      <c r="F192" s="11"/>
      <c r="G192" s="11"/>
      <c r="H192" s="11"/>
      <c r="I192" s="11"/>
      <c r="J192" s="11"/>
      <c r="K192" s="30">
        <f t="shared" si="9"/>
        <v>8.2666666666666675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4</v>
      </c>
      <c r="D193" s="11">
        <v>46</v>
      </c>
      <c r="E193" s="11"/>
      <c r="F193" s="11"/>
      <c r="G193" s="11"/>
      <c r="H193" s="11"/>
      <c r="I193" s="11"/>
      <c r="J193" s="11"/>
      <c r="K193" s="30">
        <f t="shared" si="9"/>
        <v>11.5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37</v>
      </c>
      <c r="D196" s="8">
        <v>320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8.6486486486486491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16</v>
      </c>
      <c r="D198" s="11">
        <v>94</v>
      </c>
      <c r="E198" s="11"/>
      <c r="F198" s="11"/>
      <c r="G198" s="11"/>
      <c r="H198" s="11"/>
      <c r="I198" s="11"/>
      <c r="J198" s="11"/>
      <c r="K198" s="30">
        <f t="shared" si="9"/>
        <v>5.875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16</v>
      </c>
      <c r="D200" s="8">
        <v>94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5.875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31</v>
      </c>
      <c r="D202" s="11">
        <v>298</v>
      </c>
      <c r="E202" s="11"/>
      <c r="F202" s="11"/>
      <c r="G202" s="11"/>
      <c r="H202" s="11"/>
      <c r="I202" s="11"/>
      <c r="J202" s="11"/>
      <c r="K202" s="30">
        <f t="shared" si="9"/>
        <v>9.612903225806452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53</v>
      </c>
      <c r="D203" s="11">
        <v>539</v>
      </c>
      <c r="E203" s="11"/>
      <c r="F203" s="11">
        <v>12</v>
      </c>
      <c r="G203" s="11"/>
      <c r="H203" s="11">
        <v>123</v>
      </c>
      <c r="I203" s="11"/>
      <c r="J203" s="11"/>
      <c r="K203" s="30">
        <f t="shared" si="9"/>
        <v>10.169811320754716</v>
      </c>
      <c r="L203" s="31">
        <f t="shared" si="10"/>
        <v>0</v>
      </c>
      <c r="M203" s="30">
        <f t="shared" si="11"/>
        <v>10.25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84</v>
      </c>
      <c r="D206" s="8">
        <v>837</v>
      </c>
      <c r="E206" s="8">
        <v>0</v>
      </c>
      <c r="F206" s="8">
        <v>12</v>
      </c>
      <c r="G206" s="8">
        <v>0</v>
      </c>
      <c r="H206" s="8">
        <v>123</v>
      </c>
      <c r="I206" s="8">
        <v>0</v>
      </c>
      <c r="J206" s="8">
        <v>0</v>
      </c>
      <c r="K206" s="30">
        <f t="shared" si="13"/>
        <v>9.9642857142857135</v>
      </c>
      <c r="L206" s="31">
        <f t="shared" si="14"/>
        <v>0</v>
      </c>
      <c r="M206" s="30">
        <f t="shared" si="15"/>
        <v>10.25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13</v>
      </c>
      <c r="D208" s="11">
        <v>107</v>
      </c>
      <c r="E208" s="11"/>
      <c r="F208" s="11">
        <v>1</v>
      </c>
      <c r="G208" s="11"/>
      <c r="H208" s="11">
        <v>14</v>
      </c>
      <c r="I208" s="11"/>
      <c r="J208" s="11"/>
      <c r="K208" s="30">
        <f t="shared" si="13"/>
        <v>8.2307692307692299</v>
      </c>
      <c r="L208" s="31">
        <f t="shared" si="14"/>
        <v>0</v>
      </c>
      <c r="M208" s="30">
        <f t="shared" si="15"/>
        <v>14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13</v>
      </c>
      <c r="D210" s="8">
        <v>107</v>
      </c>
      <c r="E210" s="8">
        <v>0</v>
      </c>
      <c r="F210" s="8">
        <v>1</v>
      </c>
      <c r="G210" s="8">
        <v>0</v>
      </c>
      <c r="H210" s="8">
        <v>14</v>
      </c>
      <c r="I210" s="8">
        <v>0</v>
      </c>
      <c r="J210" s="8">
        <v>0</v>
      </c>
      <c r="K210" s="30">
        <f t="shared" si="13"/>
        <v>8.2307692307692299</v>
      </c>
      <c r="L210" s="31">
        <f t="shared" si="14"/>
        <v>0</v>
      </c>
      <c r="M210" s="30">
        <f t="shared" si="15"/>
        <v>14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36</v>
      </c>
      <c r="D221" s="11">
        <v>169</v>
      </c>
      <c r="E221" s="11"/>
      <c r="F221" s="11">
        <v>30</v>
      </c>
      <c r="G221" s="11"/>
      <c r="H221" s="11">
        <v>223</v>
      </c>
      <c r="I221" s="11"/>
      <c r="J221" s="11"/>
      <c r="K221" s="30">
        <f t="shared" si="13"/>
        <v>4.6944444444444446</v>
      </c>
      <c r="L221" s="31">
        <f t="shared" si="14"/>
        <v>0</v>
      </c>
      <c r="M221" s="30">
        <f t="shared" si="15"/>
        <v>7.4333333333333336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2</v>
      </c>
      <c r="D222" s="11">
        <v>25</v>
      </c>
      <c r="E222" s="11"/>
      <c r="F222" s="11"/>
      <c r="G222" s="11"/>
      <c r="H222" s="11"/>
      <c r="I222" s="11"/>
      <c r="J222" s="11"/>
      <c r="K222" s="30">
        <f t="shared" si="13"/>
        <v>12.5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38</v>
      </c>
      <c r="D225" s="8">
        <v>194</v>
      </c>
      <c r="E225" s="8">
        <v>0</v>
      </c>
      <c r="F225" s="8">
        <v>30</v>
      </c>
      <c r="G225" s="8">
        <v>0</v>
      </c>
      <c r="H225" s="8">
        <v>223</v>
      </c>
      <c r="I225" s="8">
        <v>0</v>
      </c>
      <c r="J225" s="8">
        <v>0</v>
      </c>
      <c r="K225" s="30">
        <f t="shared" si="13"/>
        <v>5.1052631578947372</v>
      </c>
      <c r="L225" s="31">
        <f t="shared" si="14"/>
        <v>0</v>
      </c>
      <c r="M225" s="30">
        <f t="shared" si="15"/>
        <v>7.4333333333333336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21</v>
      </c>
      <c r="D227" s="11">
        <v>200</v>
      </c>
      <c r="E227" s="11"/>
      <c r="F227" s="11">
        <v>28</v>
      </c>
      <c r="G227" s="11"/>
      <c r="H227" s="11">
        <v>305</v>
      </c>
      <c r="I227" s="11"/>
      <c r="J227" s="11"/>
      <c r="K227" s="30">
        <f t="shared" si="13"/>
        <v>9.5238095238095237</v>
      </c>
      <c r="L227" s="31">
        <f t="shared" si="14"/>
        <v>0</v>
      </c>
      <c r="M227" s="30">
        <f t="shared" si="15"/>
        <v>10.892857142857142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21</v>
      </c>
      <c r="D229" s="8">
        <v>200</v>
      </c>
      <c r="E229" s="8">
        <v>0</v>
      </c>
      <c r="F229" s="8">
        <v>28</v>
      </c>
      <c r="G229" s="8">
        <v>0</v>
      </c>
      <c r="H229" s="8">
        <v>305</v>
      </c>
      <c r="I229" s="8">
        <v>0</v>
      </c>
      <c r="J229" s="8">
        <v>0</v>
      </c>
      <c r="K229" s="30">
        <f t="shared" si="13"/>
        <v>9.5238095238095237</v>
      </c>
      <c r="L229" s="31">
        <f t="shared" si="14"/>
        <v>0</v>
      </c>
      <c r="M229" s="30">
        <f t="shared" si="15"/>
        <v>10.892857142857142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5</v>
      </c>
      <c r="D231" s="11">
        <v>39</v>
      </c>
      <c r="E231" s="11"/>
      <c r="F231" s="11"/>
      <c r="G231" s="11"/>
      <c r="H231" s="11"/>
      <c r="I231" s="11"/>
      <c r="J231" s="11"/>
      <c r="K231" s="30">
        <f t="shared" si="13"/>
        <v>7.8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5</v>
      </c>
      <c r="D233" s="8">
        <v>39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7.8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28</v>
      </c>
      <c r="D235" s="11">
        <v>205</v>
      </c>
      <c r="E235" s="11"/>
      <c r="F235" s="11"/>
      <c r="G235" s="11"/>
      <c r="H235" s="11"/>
      <c r="I235" s="11"/>
      <c r="J235" s="11"/>
      <c r="K235" s="30">
        <f t="shared" si="13"/>
        <v>7.3214285714285712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28</v>
      </c>
      <c r="D237" s="8">
        <v>205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7.3214285714285712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242</v>
      </c>
      <c r="D242" s="8">
        <v>1996</v>
      </c>
      <c r="E242" s="8">
        <v>0</v>
      </c>
      <c r="F242" s="8">
        <v>71</v>
      </c>
      <c r="G242" s="8">
        <v>0</v>
      </c>
      <c r="H242" s="8">
        <v>665</v>
      </c>
      <c r="I242" s="8">
        <v>0</v>
      </c>
      <c r="J242" s="8">
        <v>0</v>
      </c>
      <c r="K242" s="30">
        <f t="shared" si="13"/>
        <v>8.2479338842975203</v>
      </c>
      <c r="L242" s="31">
        <f t="shared" si="14"/>
        <v>0</v>
      </c>
      <c r="M242" s="30">
        <f t="shared" si="15"/>
        <v>9.3661971830985919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7</v>
      </c>
      <c r="E263" s="11"/>
      <c r="F263" s="11"/>
      <c r="G263" s="11"/>
      <c r="H263" s="11"/>
      <c r="I263" s="11"/>
      <c r="J263" s="11"/>
      <c r="K263" s="30">
        <f t="shared" si="13"/>
        <v>7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7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7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912</v>
      </c>
      <c r="D270" s="8">
        <v>7307</v>
      </c>
      <c r="E270" s="8">
        <v>7</v>
      </c>
      <c r="F270" s="8">
        <v>335</v>
      </c>
      <c r="G270" s="8">
        <v>0</v>
      </c>
      <c r="H270" s="8">
        <v>3420</v>
      </c>
      <c r="I270" s="8">
        <v>0</v>
      </c>
      <c r="J270" s="8">
        <v>0</v>
      </c>
      <c r="K270" s="30">
        <f t="shared" si="17"/>
        <v>8.0120614035087723</v>
      </c>
      <c r="L270" s="31">
        <f t="shared" si="18"/>
        <v>7.6169749727965181E-3</v>
      </c>
      <c r="M270" s="30">
        <f t="shared" si="19"/>
        <v>10.208955223880597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16:35:49&amp;R&amp;8&amp;P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488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489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490</v>
      </c>
      <c r="B12" s="7" t="s">
        <v>491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25</v>
      </c>
      <c r="D16" s="11">
        <v>203</v>
      </c>
      <c r="E16" s="11">
        <v>1</v>
      </c>
      <c r="F16" s="11"/>
      <c r="G16" s="11"/>
      <c r="H16" s="11"/>
      <c r="I16" s="11"/>
      <c r="J16" s="11"/>
      <c r="K16" s="30">
        <f t="shared" si="0"/>
        <v>8.1199999999999992</v>
      </c>
      <c r="L16" s="31">
        <f t="shared" si="1"/>
        <v>3.8461538461538464E-2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35</v>
      </c>
      <c r="G17" s="11"/>
      <c r="H17" s="11">
        <v>281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8.0285714285714285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25</v>
      </c>
      <c r="D36" s="8">
        <v>203</v>
      </c>
      <c r="E36" s="8">
        <v>1</v>
      </c>
      <c r="F36" s="8">
        <v>35</v>
      </c>
      <c r="G36" s="8">
        <v>0</v>
      </c>
      <c r="H36" s="8">
        <v>281</v>
      </c>
      <c r="I36" s="8">
        <v>0</v>
      </c>
      <c r="J36" s="8">
        <v>0</v>
      </c>
      <c r="K36" s="30">
        <f t="shared" si="0"/>
        <v>8.1199999999999992</v>
      </c>
      <c r="L36" s="31">
        <f t="shared" si="1"/>
        <v>3.8461538461538464E-2</v>
      </c>
      <c r="M36" s="30">
        <f t="shared" si="2"/>
        <v>8.0285714285714285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1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25</v>
      </c>
      <c r="D80" s="8">
        <v>203</v>
      </c>
      <c r="E80" s="8">
        <v>2</v>
      </c>
      <c r="F80" s="8">
        <v>35</v>
      </c>
      <c r="G80" s="8">
        <v>0</v>
      </c>
      <c r="H80" s="8">
        <v>281</v>
      </c>
      <c r="I80" s="8">
        <v>0</v>
      </c>
      <c r="J80" s="8">
        <v>0</v>
      </c>
      <c r="K80" s="30">
        <f t="shared" si="4"/>
        <v>8.1199999999999992</v>
      </c>
      <c r="L80" s="31">
        <f t="shared" si="5"/>
        <v>7.407407407407407E-2</v>
      </c>
      <c r="M80" s="30">
        <f t="shared" si="6"/>
        <v>8.0285714285714285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49</v>
      </c>
      <c r="D88" s="11">
        <v>214</v>
      </c>
      <c r="E88" s="11">
        <v>2</v>
      </c>
      <c r="F88" s="11">
        <v>5</v>
      </c>
      <c r="G88" s="11"/>
      <c r="H88" s="11">
        <v>17</v>
      </c>
      <c r="I88" s="11"/>
      <c r="J88" s="11"/>
      <c r="K88" s="30">
        <f t="shared" si="4"/>
        <v>4.3673469387755102</v>
      </c>
      <c r="L88" s="31">
        <f t="shared" si="5"/>
        <v>3.9215686274509803E-2</v>
      </c>
      <c r="M88" s="30">
        <f t="shared" si="6"/>
        <v>3.4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49</v>
      </c>
      <c r="D91" s="8">
        <v>214</v>
      </c>
      <c r="E91" s="8">
        <v>2</v>
      </c>
      <c r="F91" s="8">
        <v>5</v>
      </c>
      <c r="G91" s="8">
        <v>0</v>
      </c>
      <c r="H91" s="8">
        <v>17</v>
      </c>
      <c r="I91" s="8">
        <v>0</v>
      </c>
      <c r="J91" s="8">
        <v>0</v>
      </c>
      <c r="K91" s="30">
        <f t="shared" si="4"/>
        <v>4.3673469387755102</v>
      </c>
      <c r="L91" s="31">
        <f t="shared" si="5"/>
        <v>3.9215686274509803E-2</v>
      </c>
      <c r="M91" s="30">
        <f t="shared" si="6"/>
        <v>3.4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10</v>
      </c>
      <c r="D101" s="11">
        <v>85</v>
      </c>
      <c r="E101" s="11"/>
      <c r="F101" s="11"/>
      <c r="G101" s="11"/>
      <c r="H101" s="11"/>
      <c r="I101" s="11"/>
      <c r="J101" s="11"/>
      <c r="K101" s="30">
        <f t="shared" si="4"/>
        <v>8.5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10</v>
      </c>
      <c r="D104" s="8">
        <v>85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8.5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10</v>
      </c>
      <c r="E106" s="11"/>
      <c r="F106" s="11"/>
      <c r="G106" s="11"/>
      <c r="H106" s="11"/>
      <c r="I106" s="11"/>
      <c r="J106" s="11"/>
      <c r="K106" s="30">
        <f t="shared" si="4"/>
        <v>10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10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9</v>
      </c>
      <c r="D110" s="11">
        <v>53</v>
      </c>
      <c r="E110" s="11"/>
      <c r="F110" s="11"/>
      <c r="G110" s="11"/>
      <c r="H110" s="11"/>
      <c r="I110" s="11"/>
      <c r="J110" s="11"/>
      <c r="K110" s="30">
        <f t="shared" si="4"/>
        <v>5.8888888888888893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9</v>
      </c>
      <c r="D113" s="8">
        <v>53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5.8888888888888893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3</v>
      </c>
      <c r="G117" s="11"/>
      <c r="H117" s="11">
        <v>11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3.6666666666666665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3</v>
      </c>
      <c r="G120" s="8">
        <v>0</v>
      </c>
      <c r="H120" s="8">
        <v>11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>
        <f t="shared" si="6"/>
        <v>3.6666666666666665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8</v>
      </c>
      <c r="D127" s="11">
        <v>64</v>
      </c>
      <c r="E127" s="11">
        <v>1</v>
      </c>
      <c r="F127" s="11"/>
      <c r="G127" s="11"/>
      <c r="H127" s="11"/>
      <c r="I127" s="11"/>
      <c r="J127" s="11"/>
      <c r="K127" s="30">
        <f t="shared" si="4"/>
        <v>8</v>
      </c>
      <c r="L127" s="31">
        <f t="shared" si="5"/>
        <v>0.1111111111111111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8</v>
      </c>
      <c r="D137" s="8">
        <v>64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8</v>
      </c>
      <c r="L137" s="31">
        <f t="shared" si="5"/>
        <v>0.1111111111111111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</v>
      </c>
      <c r="D139" s="11">
        <v>15</v>
      </c>
      <c r="E139" s="11"/>
      <c r="F139" s="11"/>
      <c r="G139" s="11"/>
      <c r="H139" s="11"/>
      <c r="I139" s="11"/>
      <c r="J139" s="11"/>
      <c r="K139" s="30">
        <f t="shared" si="4"/>
        <v>7.5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</v>
      </c>
      <c r="D141" s="8">
        <v>15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7.5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4</v>
      </c>
      <c r="E145" s="11"/>
      <c r="F145" s="11"/>
      <c r="G145" s="11"/>
      <c r="H145" s="11"/>
      <c r="I145" s="11"/>
      <c r="J145" s="11"/>
      <c r="K145" s="30">
        <f t="shared" si="9"/>
        <v>4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4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4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</v>
      </c>
      <c r="D150" s="11">
        <v>27</v>
      </c>
      <c r="E150" s="11"/>
      <c r="F150" s="11"/>
      <c r="G150" s="11"/>
      <c r="H150" s="11"/>
      <c r="I150" s="11"/>
      <c r="J150" s="11"/>
      <c r="K150" s="30">
        <f t="shared" si="9"/>
        <v>5.4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5</v>
      </c>
      <c r="E152" s="11"/>
      <c r="F152" s="11">
        <v>2</v>
      </c>
      <c r="G152" s="11"/>
      <c r="H152" s="11">
        <v>14</v>
      </c>
      <c r="I152" s="11"/>
      <c r="J152" s="11"/>
      <c r="K152" s="30">
        <f t="shared" si="9"/>
        <v>5</v>
      </c>
      <c r="L152" s="31">
        <f t="shared" si="10"/>
        <v>0</v>
      </c>
      <c r="M152" s="30">
        <f t="shared" si="11"/>
        <v>7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/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</v>
      </c>
      <c r="D171" s="8">
        <v>34</v>
      </c>
      <c r="E171" s="8">
        <v>0</v>
      </c>
      <c r="F171" s="8">
        <v>2</v>
      </c>
      <c r="G171" s="8">
        <v>0</v>
      </c>
      <c r="H171" s="8">
        <v>14</v>
      </c>
      <c r="I171" s="8">
        <v>0</v>
      </c>
      <c r="J171" s="8">
        <v>0</v>
      </c>
      <c r="K171" s="30">
        <f t="shared" si="9"/>
        <v>4.8571428571428568</v>
      </c>
      <c r="L171" s="31">
        <f t="shared" si="10"/>
        <v>0</v>
      </c>
      <c r="M171" s="30">
        <f t="shared" si="11"/>
        <v>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</v>
      </c>
      <c r="D182" s="11">
        <v>39</v>
      </c>
      <c r="E182" s="11">
        <v>2</v>
      </c>
      <c r="F182" s="11">
        <v>1</v>
      </c>
      <c r="G182" s="11"/>
      <c r="H182" s="11">
        <v>7</v>
      </c>
      <c r="I182" s="11"/>
      <c r="J182" s="11"/>
      <c r="K182" s="30">
        <f t="shared" si="9"/>
        <v>6.5</v>
      </c>
      <c r="L182" s="31">
        <f t="shared" si="10"/>
        <v>0.25</v>
      </c>
      <c r="M182" s="30">
        <f t="shared" si="11"/>
        <v>7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</v>
      </c>
      <c r="E183" s="11"/>
      <c r="F183" s="11"/>
      <c r="G183" s="11"/>
      <c r="H183" s="11"/>
      <c r="I183" s="11"/>
      <c r="J183" s="11"/>
      <c r="K183" s="30">
        <f t="shared" si="9"/>
        <v>1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</v>
      </c>
      <c r="D187" s="8">
        <v>40</v>
      </c>
      <c r="E187" s="8">
        <v>2</v>
      </c>
      <c r="F187" s="8">
        <v>1</v>
      </c>
      <c r="G187" s="8">
        <v>0</v>
      </c>
      <c r="H187" s="8">
        <v>7</v>
      </c>
      <c r="I187" s="8">
        <v>0</v>
      </c>
      <c r="J187" s="8">
        <v>0</v>
      </c>
      <c r="K187" s="30">
        <f t="shared" si="9"/>
        <v>5.7142857142857144</v>
      </c>
      <c r="L187" s="31">
        <f t="shared" si="10"/>
        <v>0.22222222222222221</v>
      </c>
      <c r="M187" s="30">
        <f t="shared" si="11"/>
        <v>7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94</v>
      </c>
      <c r="D188" s="8">
        <v>519</v>
      </c>
      <c r="E188" s="8">
        <v>5</v>
      </c>
      <c r="F188" s="8">
        <v>11</v>
      </c>
      <c r="G188" s="8">
        <v>0</v>
      </c>
      <c r="H188" s="8">
        <v>49</v>
      </c>
      <c r="I188" s="8">
        <v>0</v>
      </c>
      <c r="J188" s="8">
        <v>0</v>
      </c>
      <c r="K188" s="30">
        <f t="shared" si="9"/>
        <v>5.5212765957446805</v>
      </c>
      <c r="L188" s="31">
        <f t="shared" si="10"/>
        <v>5.0505050505050504E-2</v>
      </c>
      <c r="M188" s="30">
        <f t="shared" si="11"/>
        <v>4.4545454545454541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22</v>
      </c>
      <c r="D192" s="11">
        <v>151</v>
      </c>
      <c r="E192" s="11"/>
      <c r="F192" s="11"/>
      <c r="G192" s="11"/>
      <c r="H192" s="11"/>
      <c r="I192" s="11"/>
      <c r="J192" s="11"/>
      <c r="K192" s="30">
        <f t="shared" si="9"/>
        <v>6.8636363636363633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22</v>
      </c>
      <c r="D196" s="8">
        <v>151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6.8636363636363633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</v>
      </c>
      <c r="D198" s="11">
        <v>11</v>
      </c>
      <c r="E198" s="11"/>
      <c r="F198" s="11"/>
      <c r="G198" s="11"/>
      <c r="H198" s="11"/>
      <c r="I198" s="11"/>
      <c r="J198" s="11"/>
      <c r="K198" s="30">
        <f t="shared" si="9"/>
        <v>5.5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</v>
      </c>
      <c r="D200" s="8">
        <v>11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5.5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</v>
      </c>
      <c r="D203" s="11">
        <v>26</v>
      </c>
      <c r="E203" s="11"/>
      <c r="F203" s="11"/>
      <c r="G203" s="11"/>
      <c r="H203" s="11"/>
      <c r="I203" s="11"/>
      <c r="J203" s="11"/>
      <c r="K203" s="30">
        <f t="shared" si="9"/>
        <v>8.6666666666666661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</v>
      </c>
      <c r="D206" s="8">
        <v>26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8.6666666666666661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13</v>
      </c>
      <c r="D221" s="11">
        <v>43</v>
      </c>
      <c r="E221" s="11"/>
      <c r="F221" s="11">
        <v>22</v>
      </c>
      <c r="G221" s="11"/>
      <c r="H221" s="11">
        <v>153</v>
      </c>
      <c r="I221" s="11"/>
      <c r="J221" s="11"/>
      <c r="K221" s="30">
        <f t="shared" si="13"/>
        <v>3.3076923076923075</v>
      </c>
      <c r="L221" s="31">
        <f t="shared" si="14"/>
        <v>0</v>
      </c>
      <c r="M221" s="30">
        <f t="shared" si="15"/>
        <v>6.9545454545454541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</v>
      </c>
      <c r="D225" s="8">
        <v>43</v>
      </c>
      <c r="E225" s="8">
        <v>0</v>
      </c>
      <c r="F225" s="8">
        <v>22</v>
      </c>
      <c r="G225" s="8">
        <v>0</v>
      </c>
      <c r="H225" s="8">
        <v>153</v>
      </c>
      <c r="I225" s="8">
        <v>0</v>
      </c>
      <c r="J225" s="8">
        <v>0</v>
      </c>
      <c r="K225" s="30">
        <f t="shared" si="13"/>
        <v>3.3076923076923075</v>
      </c>
      <c r="L225" s="31">
        <f t="shared" si="14"/>
        <v>0</v>
      </c>
      <c r="M225" s="30">
        <f t="shared" si="15"/>
        <v>6.9545454545454541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5</v>
      </c>
      <c r="D227" s="11">
        <v>35</v>
      </c>
      <c r="E227" s="11"/>
      <c r="F227" s="11">
        <v>13</v>
      </c>
      <c r="G227" s="11"/>
      <c r="H227" s="11">
        <v>147</v>
      </c>
      <c r="I227" s="11"/>
      <c r="J227" s="11"/>
      <c r="K227" s="30">
        <f t="shared" si="13"/>
        <v>7</v>
      </c>
      <c r="L227" s="31">
        <f t="shared" si="14"/>
        <v>0</v>
      </c>
      <c r="M227" s="30">
        <f t="shared" si="15"/>
        <v>11.307692307692308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5</v>
      </c>
      <c r="D229" s="8">
        <v>35</v>
      </c>
      <c r="E229" s="8">
        <v>0</v>
      </c>
      <c r="F229" s="8">
        <v>13</v>
      </c>
      <c r="G229" s="8">
        <v>0</v>
      </c>
      <c r="H229" s="8">
        <v>147</v>
      </c>
      <c r="I229" s="8">
        <v>0</v>
      </c>
      <c r="J229" s="8">
        <v>0</v>
      </c>
      <c r="K229" s="30">
        <f t="shared" si="13"/>
        <v>7</v>
      </c>
      <c r="L229" s="31">
        <f t="shared" si="14"/>
        <v>0</v>
      </c>
      <c r="M229" s="30">
        <f t="shared" si="15"/>
        <v>11.307692307692308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14</v>
      </c>
      <c r="D235" s="11">
        <v>106</v>
      </c>
      <c r="E235" s="11"/>
      <c r="F235" s="11"/>
      <c r="G235" s="11"/>
      <c r="H235" s="11"/>
      <c r="I235" s="11"/>
      <c r="J235" s="11"/>
      <c r="K235" s="30">
        <f t="shared" si="13"/>
        <v>7.5714285714285712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14</v>
      </c>
      <c r="D237" s="8">
        <v>106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7.5714285714285712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59</v>
      </c>
      <c r="D242" s="8">
        <v>372</v>
      </c>
      <c r="E242" s="8">
        <v>0</v>
      </c>
      <c r="F242" s="8">
        <v>35</v>
      </c>
      <c r="G242" s="8">
        <v>0</v>
      </c>
      <c r="H242" s="8">
        <v>300</v>
      </c>
      <c r="I242" s="8">
        <v>0</v>
      </c>
      <c r="J242" s="8">
        <v>0</v>
      </c>
      <c r="K242" s="30">
        <f t="shared" si="13"/>
        <v>6.3050847457627119</v>
      </c>
      <c r="L242" s="31">
        <f t="shared" si="14"/>
        <v>0</v>
      </c>
      <c r="M242" s="30">
        <f t="shared" si="15"/>
        <v>8.5714285714285712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178</v>
      </c>
      <c r="D270" s="8">
        <v>1094</v>
      </c>
      <c r="E270" s="8">
        <v>7</v>
      </c>
      <c r="F270" s="8">
        <v>81</v>
      </c>
      <c r="G270" s="8">
        <v>0</v>
      </c>
      <c r="H270" s="8">
        <v>630</v>
      </c>
      <c r="I270" s="8">
        <v>0</v>
      </c>
      <c r="J270" s="8">
        <v>0</v>
      </c>
      <c r="K270" s="30">
        <f t="shared" si="17"/>
        <v>6.1460674157303368</v>
      </c>
      <c r="L270" s="31">
        <f t="shared" si="18"/>
        <v>3.783783783783784E-2</v>
      </c>
      <c r="M270" s="30">
        <f t="shared" si="19"/>
        <v>7.7777777777777777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16:35:50&amp;R&amp;8&amp;P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492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493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494</v>
      </c>
      <c r="B12" s="7" t="s">
        <v>495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15</v>
      </c>
      <c r="G17" s="11">
        <v>2</v>
      </c>
      <c r="H17" s="11">
        <v>124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8.2666666666666675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15</v>
      </c>
      <c r="G36" s="8">
        <v>2</v>
      </c>
      <c r="H36" s="8">
        <v>124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>
        <f t="shared" si="2"/>
        <v>8.2666666666666675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15</v>
      </c>
      <c r="G80" s="8">
        <v>2</v>
      </c>
      <c r="H80" s="8">
        <v>124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>
        <f t="shared" si="6"/>
        <v>8.2666666666666675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</v>
      </c>
      <c r="D88" s="11">
        <v>2</v>
      </c>
      <c r="E88" s="11"/>
      <c r="F88" s="11"/>
      <c r="G88" s="11"/>
      <c r="H88" s="11"/>
      <c r="I88" s="11"/>
      <c r="J88" s="11"/>
      <c r="K88" s="30">
        <f t="shared" si="4"/>
        <v>2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</v>
      </c>
      <c r="D91" s="8">
        <v>2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2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10</v>
      </c>
      <c r="G130" s="11">
        <v>4</v>
      </c>
      <c r="H130" s="11">
        <v>55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5.5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10</v>
      </c>
      <c r="G137" s="8">
        <v>4</v>
      </c>
      <c r="H137" s="8">
        <v>55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>
        <f t="shared" si="6"/>
        <v>5.5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14</v>
      </c>
      <c r="E183" s="11"/>
      <c r="F183" s="11"/>
      <c r="G183" s="11"/>
      <c r="H183" s="11"/>
      <c r="I183" s="11"/>
      <c r="J183" s="11"/>
      <c r="K183" s="30">
        <f t="shared" si="9"/>
        <v>14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14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14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</v>
      </c>
      <c r="D188" s="8">
        <v>16</v>
      </c>
      <c r="E188" s="8">
        <v>0</v>
      </c>
      <c r="F188" s="8">
        <v>10</v>
      </c>
      <c r="G188" s="8">
        <v>4</v>
      </c>
      <c r="H188" s="8">
        <v>55</v>
      </c>
      <c r="I188" s="8">
        <v>0</v>
      </c>
      <c r="J188" s="8">
        <v>0</v>
      </c>
      <c r="K188" s="30">
        <f t="shared" si="9"/>
        <v>8</v>
      </c>
      <c r="L188" s="31">
        <f t="shared" si="10"/>
        <v>0</v>
      </c>
      <c r="M188" s="30">
        <f t="shared" si="11"/>
        <v>5.5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</v>
      </c>
      <c r="D192" s="11">
        <v>7</v>
      </c>
      <c r="E192" s="11"/>
      <c r="F192" s="11"/>
      <c r="G192" s="11"/>
      <c r="H192" s="11"/>
      <c r="I192" s="11"/>
      <c r="J192" s="11"/>
      <c r="K192" s="30">
        <f t="shared" si="9"/>
        <v>7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</v>
      </c>
      <c r="D196" s="8">
        <v>7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7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>
        <v>2</v>
      </c>
      <c r="G203" s="11"/>
      <c r="H203" s="11">
        <v>22</v>
      </c>
      <c r="I203" s="11"/>
      <c r="J203" s="11"/>
      <c r="K203" s="30" t="e">
        <f t="shared" si="9"/>
        <v>#DIV/0!</v>
      </c>
      <c r="L203" s="31" t="e">
        <f t="shared" si="10"/>
        <v>#DIV/0!</v>
      </c>
      <c r="M203" s="30">
        <f t="shared" si="11"/>
        <v>11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2</v>
      </c>
      <c r="G206" s="8">
        <v>0</v>
      </c>
      <c r="H206" s="8">
        <v>22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>
        <f t="shared" si="15"/>
        <v>11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>
        <v>3</v>
      </c>
      <c r="G221" s="11">
        <v>2</v>
      </c>
      <c r="H221" s="11">
        <v>16</v>
      </c>
      <c r="I221" s="11"/>
      <c r="J221" s="11"/>
      <c r="K221" s="30" t="e">
        <f t="shared" si="13"/>
        <v>#DIV/0!</v>
      </c>
      <c r="L221" s="31" t="e">
        <f t="shared" si="14"/>
        <v>#DIV/0!</v>
      </c>
      <c r="M221" s="30">
        <f t="shared" si="15"/>
        <v>5.333333333333333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3</v>
      </c>
      <c r="G225" s="8">
        <v>2</v>
      </c>
      <c r="H225" s="8">
        <v>16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>
        <f t="shared" si="15"/>
        <v>5.333333333333333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</v>
      </c>
      <c r="D242" s="8">
        <v>7</v>
      </c>
      <c r="E242" s="8">
        <v>0</v>
      </c>
      <c r="F242" s="8">
        <v>5</v>
      </c>
      <c r="G242" s="8">
        <v>2</v>
      </c>
      <c r="H242" s="8">
        <v>38</v>
      </c>
      <c r="I242" s="8">
        <v>0</v>
      </c>
      <c r="J242" s="8">
        <v>0</v>
      </c>
      <c r="K242" s="30">
        <f t="shared" si="13"/>
        <v>7</v>
      </c>
      <c r="L242" s="31">
        <f t="shared" si="14"/>
        <v>0</v>
      </c>
      <c r="M242" s="30">
        <f t="shared" si="15"/>
        <v>7.6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</v>
      </c>
      <c r="D270" s="8">
        <v>23</v>
      </c>
      <c r="E270" s="8">
        <v>0</v>
      </c>
      <c r="F270" s="8">
        <v>30</v>
      </c>
      <c r="G270" s="8">
        <v>8</v>
      </c>
      <c r="H270" s="8">
        <v>217</v>
      </c>
      <c r="I270" s="8">
        <v>0</v>
      </c>
      <c r="J270" s="8">
        <v>0</v>
      </c>
      <c r="K270" s="30">
        <f t="shared" si="17"/>
        <v>7.666666666666667</v>
      </c>
      <c r="L270" s="31">
        <f t="shared" si="18"/>
        <v>0</v>
      </c>
      <c r="M270" s="30">
        <f t="shared" si="19"/>
        <v>7.2333333333333334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16:35:52&amp;R&amp;8&amp;P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496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497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498</v>
      </c>
      <c r="B12" s="7" t="s">
        <v>499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145</v>
      </c>
      <c r="D16" s="11">
        <v>1166</v>
      </c>
      <c r="E16" s="11"/>
      <c r="F16" s="11">
        <v>1</v>
      </c>
      <c r="G16" s="11"/>
      <c r="H16" s="11">
        <v>8</v>
      </c>
      <c r="I16" s="11"/>
      <c r="J16" s="11"/>
      <c r="K16" s="30">
        <f t="shared" si="0"/>
        <v>8.0413793103448281</v>
      </c>
      <c r="L16" s="31">
        <f t="shared" si="1"/>
        <v>0</v>
      </c>
      <c r="M16" s="30">
        <f t="shared" si="2"/>
        <v>8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21</v>
      </c>
      <c r="G17" s="11"/>
      <c r="H17" s="11">
        <v>146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6.9523809523809526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145</v>
      </c>
      <c r="D36" s="8">
        <v>1166</v>
      </c>
      <c r="E36" s="8">
        <v>0</v>
      </c>
      <c r="F36" s="8">
        <v>22</v>
      </c>
      <c r="G36" s="8">
        <v>0</v>
      </c>
      <c r="H36" s="8">
        <v>154</v>
      </c>
      <c r="I36" s="8">
        <v>0</v>
      </c>
      <c r="J36" s="8">
        <v>0</v>
      </c>
      <c r="K36" s="30">
        <f t="shared" si="0"/>
        <v>8.0413793103448281</v>
      </c>
      <c r="L36" s="31">
        <f t="shared" si="1"/>
        <v>0</v>
      </c>
      <c r="M36" s="30">
        <f t="shared" si="2"/>
        <v>7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>
        <v>54</v>
      </c>
      <c r="G38" s="11"/>
      <c r="H38" s="11">
        <v>390</v>
      </c>
      <c r="I38" s="11"/>
      <c r="J38" s="11"/>
      <c r="K38" s="30" t="e">
        <f t="shared" si="0"/>
        <v>#DIV/0!</v>
      </c>
      <c r="L38" s="31" t="e">
        <f t="shared" si="1"/>
        <v>#DIV/0!</v>
      </c>
      <c r="M38" s="30">
        <f t="shared" si="2"/>
        <v>7.2222222222222223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54</v>
      </c>
      <c r="G40" s="8">
        <v>0</v>
      </c>
      <c r="H40" s="8">
        <v>390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>
        <f t="shared" si="2"/>
        <v>7.2222222222222223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145</v>
      </c>
      <c r="D80" s="8">
        <v>1166</v>
      </c>
      <c r="E80" s="8">
        <v>0</v>
      </c>
      <c r="F80" s="8">
        <v>76</v>
      </c>
      <c r="G80" s="8">
        <v>0</v>
      </c>
      <c r="H80" s="8">
        <v>544</v>
      </c>
      <c r="I80" s="8">
        <v>0</v>
      </c>
      <c r="J80" s="8">
        <v>0</v>
      </c>
      <c r="K80" s="30">
        <f t="shared" si="4"/>
        <v>8.0413793103448281</v>
      </c>
      <c r="L80" s="31">
        <f t="shared" si="5"/>
        <v>0</v>
      </c>
      <c r="M80" s="30">
        <f t="shared" si="6"/>
        <v>7.1578947368421053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27</v>
      </c>
      <c r="D83" s="11">
        <v>201</v>
      </c>
      <c r="E83" s="11"/>
      <c r="F83" s="11">
        <v>3</v>
      </c>
      <c r="G83" s="11"/>
      <c r="H83" s="11">
        <v>21</v>
      </c>
      <c r="I83" s="11"/>
      <c r="J83" s="11"/>
      <c r="K83" s="30">
        <f t="shared" si="4"/>
        <v>7.4444444444444446</v>
      </c>
      <c r="L83" s="31">
        <f t="shared" si="5"/>
        <v>0</v>
      </c>
      <c r="M83" s="30">
        <f t="shared" si="6"/>
        <v>7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27</v>
      </c>
      <c r="D86" s="8">
        <v>201</v>
      </c>
      <c r="E86" s="8">
        <v>0</v>
      </c>
      <c r="F86" s="8">
        <v>3</v>
      </c>
      <c r="G86" s="8">
        <v>0</v>
      </c>
      <c r="H86" s="8">
        <v>21</v>
      </c>
      <c r="I86" s="8">
        <v>0</v>
      </c>
      <c r="J86" s="8">
        <v>0</v>
      </c>
      <c r="K86" s="30">
        <f t="shared" si="4"/>
        <v>7.4444444444444446</v>
      </c>
      <c r="L86" s="31">
        <f t="shared" si="5"/>
        <v>0</v>
      </c>
      <c r="M86" s="30">
        <f t="shared" si="6"/>
        <v>7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63</v>
      </c>
      <c r="D88" s="11">
        <v>432</v>
      </c>
      <c r="E88" s="11"/>
      <c r="F88" s="11">
        <v>58</v>
      </c>
      <c r="G88" s="11"/>
      <c r="H88" s="11">
        <v>378</v>
      </c>
      <c r="I88" s="11"/>
      <c r="J88" s="11"/>
      <c r="K88" s="30">
        <f t="shared" si="4"/>
        <v>6.8571428571428568</v>
      </c>
      <c r="L88" s="31">
        <f t="shared" si="5"/>
        <v>0</v>
      </c>
      <c r="M88" s="30">
        <f t="shared" si="6"/>
        <v>6.5172413793103452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63</v>
      </c>
      <c r="D91" s="8">
        <v>432</v>
      </c>
      <c r="E91" s="8">
        <v>0</v>
      </c>
      <c r="F91" s="8">
        <v>58</v>
      </c>
      <c r="G91" s="8">
        <v>0</v>
      </c>
      <c r="H91" s="8">
        <v>378</v>
      </c>
      <c r="I91" s="8">
        <v>0</v>
      </c>
      <c r="J91" s="8">
        <v>0</v>
      </c>
      <c r="K91" s="30">
        <f t="shared" si="4"/>
        <v>6.8571428571428568</v>
      </c>
      <c r="L91" s="31">
        <f t="shared" si="5"/>
        <v>0</v>
      </c>
      <c r="M91" s="30">
        <f t="shared" si="6"/>
        <v>6.5172413793103452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26</v>
      </c>
      <c r="D101" s="11">
        <v>195</v>
      </c>
      <c r="E101" s="11"/>
      <c r="F101" s="11">
        <v>17</v>
      </c>
      <c r="G101" s="11"/>
      <c r="H101" s="11">
        <v>127</v>
      </c>
      <c r="I101" s="11"/>
      <c r="J101" s="11"/>
      <c r="K101" s="30">
        <f t="shared" si="4"/>
        <v>7.5</v>
      </c>
      <c r="L101" s="31">
        <f t="shared" si="5"/>
        <v>0</v>
      </c>
      <c r="M101" s="30">
        <f t="shared" si="6"/>
        <v>7.4705882352941178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26</v>
      </c>
      <c r="D104" s="8">
        <v>195</v>
      </c>
      <c r="E104" s="8">
        <v>0</v>
      </c>
      <c r="F104" s="8">
        <v>17</v>
      </c>
      <c r="G104" s="8">
        <v>0</v>
      </c>
      <c r="H104" s="8">
        <v>127</v>
      </c>
      <c r="I104" s="8">
        <v>0</v>
      </c>
      <c r="J104" s="8">
        <v>0</v>
      </c>
      <c r="K104" s="30">
        <f t="shared" si="4"/>
        <v>7.5</v>
      </c>
      <c r="L104" s="31">
        <f t="shared" si="5"/>
        <v>0</v>
      </c>
      <c r="M104" s="30">
        <f t="shared" si="6"/>
        <v>7.4705882352941178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83</v>
      </c>
      <c r="D106" s="11">
        <v>549</v>
      </c>
      <c r="E106" s="11"/>
      <c r="F106" s="11">
        <v>77</v>
      </c>
      <c r="G106" s="11"/>
      <c r="H106" s="11">
        <v>488</v>
      </c>
      <c r="I106" s="11"/>
      <c r="J106" s="11"/>
      <c r="K106" s="30">
        <f t="shared" si="4"/>
        <v>6.6144578313253009</v>
      </c>
      <c r="L106" s="31">
        <f t="shared" si="5"/>
        <v>0</v>
      </c>
      <c r="M106" s="30">
        <f t="shared" si="6"/>
        <v>6.337662337662338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83</v>
      </c>
      <c r="D108" s="8">
        <v>549</v>
      </c>
      <c r="E108" s="8">
        <v>0</v>
      </c>
      <c r="F108" s="8">
        <v>77</v>
      </c>
      <c r="G108" s="8">
        <v>0</v>
      </c>
      <c r="H108" s="8">
        <v>488</v>
      </c>
      <c r="I108" s="8">
        <v>0</v>
      </c>
      <c r="J108" s="8">
        <v>0</v>
      </c>
      <c r="K108" s="30">
        <f t="shared" si="4"/>
        <v>6.6144578313253009</v>
      </c>
      <c r="L108" s="31">
        <f t="shared" si="5"/>
        <v>0</v>
      </c>
      <c r="M108" s="30">
        <f t="shared" si="6"/>
        <v>6.337662337662338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66</v>
      </c>
      <c r="D110" s="11">
        <v>575</v>
      </c>
      <c r="E110" s="11"/>
      <c r="F110" s="11">
        <v>63</v>
      </c>
      <c r="G110" s="11"/>
      <c r="H110" s="11">
        <v>378</v>
      </c>
      <c r="I110" s="11"/>
      <c r="J110" s="11"/>
      <c r="K110" s="30">
        <f t="shared" si="4"/>
        <v>8.7121212121212128</v>
      </c>
      <c r="L110" s="31">
        <f t="shared" si="5"/>
        <v>0</v>
      </c>
      <c r="M110" s="30">
        <f t="shared" si="6"/>
        <v>6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66</v>
      </c>
      <c r="D113" s="8">
        <v>575</v>
      </c>
      <c r="E113" s="8">
        <v>0</v>
      </c>
      <c r="F113" s="8">
        <v>63</v>
      </c>
      <c r="G113" s="8">
        <v>0</v>
      </c>
      <c r="H113" s="8">
        <v>378</v>
      </c>
      <c r="I113" s="8">
        <v>0</v>
      </c>
      <c r="J113" s="8">
        <v>0</v>
      </c>
      <c r="K113" s="30">
        <f t="shared" si="4"/>
        <v>8.7121212121212128</v>
      </c>
      <c r="L113" s="31">
        <f t="shared" si="5"/>
        <v>0</v>
      </c>
      <c r="M113" s="30">
        <f t="shared" si="6"/>
        <v>6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48</v>
      </c>
      <c r="D115" s="11">
        <v>457</v>
      </c>
      <c r="E115" s="11"/>
      <c r="F115" s="11">
        <v>16</v>
      </c>
      <c r="G115" s="11"/>
      <c r="H115" s="11">
        <v>132</v>
      </c>
      <c r="I115" s="11"/>
      <c r="J115" s="11"/>
      <c r="K115" s="30">
        <f t="shared" si="4"/>
        <v>9.5208333333333339</v>
      </c>
      <c r="L115" s="31">
        <f t="shared" si="5"/>
        <v>0</v>
      </c>
      <c r="M115" s="30">
        <f t="shared" si="6"/>
        <v>8.25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48</v>
      </c>
      <c r="D120" s="8">
        <v>457</v>
      </c>
      <c r="E120" s="8">
        <v>0</v>
      </c>
      <c r="F120" s="8">
        <v>16</v>
      </c>
      <c r="G120" s="8">
        <v>0</v>
      </c>
      <c r="H120" s="8">
        <v>132</v>
      </c>
      <c r="I120" s="8">
        <v>0</v>
      </c>
      <c r="J120" s="8">
        <v>0</v>
      </c>
      <c r="K120" s="30">
        <f t="shared" si="4"/>
        <v>9.5208333333333339</v>
      </c>
      <c r="L120" s="31">
        <f t="shared" si="5"/>
        <v>0</v>
      </c>
      <c r="M120" s="30">
        <f t="shared" si="6"/>
        <v>8.25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33</v>
      </c>
      <c r="D122" s="11">
        <v>282</v>
      </c>
      <c r="E122" s="11"/>
      <c r="F122" s="11">
        <v>31</v>
      </c>
      <c r="G122" s="11"/>
      <c r="H122" s="11">
        <v>216</v>
      </c>
      <c r="I122" s="11"/>
      <c r="J122" s="11"/>
      <c r="K122" s="30">
        <f t="shared" si="4"/>
        <v>8.545454545454545</v>
      </c>
      <c r="L122" s="31">
        <f t="shared" si="5"/>
        <v>0</v>
      </c>
      <c r="M122" s="30">
        <f t="shared" si="6"/>
        <v>6.967741935483871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33</v>
      </c>
      <c r="D125" s="8">
        <v>282</v>
      </c>
      <c r="E125" s="8">
        <v>0</v>
      </c>
      <c r="F125" s="8">
        <v>31</v>
      </c>
      <c r="G125" s="8">
        <v>0</v>
      </c>
      <c r="H125" s="8">
        <v>216</v>
      </c>
      <c r="I125" s="8">
        <v>0</v>
      </c>
      <c r="J125" s="8">
        <v>0</v>
      </c>
      <c r="K125" s="30">
        <f t="shared" si="4"/>
        <v>8.545454545454545</v>
      </c>
      <c r="L125" s="31">
        <f t="shared" si="5"/>
        <v>0</v>
      </c>
      <c r="M125" s="30">
        <f t="shared" si="6"/>
        <v>6.967741935483871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166</v>
      </c>
      <c r="D127" s="11">
        <v>1144</v>
      </c>
      <c r="E127" s="11"/>
      <c r="F127" s="11">
        <v>33</v>
      </c>
      <c r="G127" s="11"/>
      <c r="H127" s="11">
        <v>59</v>
      </c>
      <c r="I127" s="11"/>
      <c r="J127" s="11"/>
      <c r="K127" s="30">
        <f t="shared" si="4"/>
        <v>6.8915662650602414</v>
      </c>
      <c r="L127" s="31">
        <f t="shared" si="5"/>
        <v>0</v>
      </c>
      <c r="M127" s="30">
        <f t="shared" si="6"/>
        <v>1.7878787878787878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166</v>
      </c>
      <c r="D137" s="8">
        <v>1144</v>
      </c>
      <c r="E137" s="8">
        <v>0</v>
      </c>
      <c r="F137" s="8">
        <v>33</v>
      </c>
      <c r="G137" s="8">
        <v>0</v>
      </c>
      <c r="H137" s="8">
        <v>59</v>
      </c>
      <c r="I137" s="8">
        <v>0</v>
      </c>
      <c r="J137" s="8">
        <v>0</v>
      </c>
      <c r="K137" s="30">
        <f t="shared" si="4"/>
        <v>6.8915662650602414</v>
      </c>
      <c r="L137" s="31">
        <f t="shared" si="5"/>
        <v>0</v>
      </c>
      <c r="M137" s="30">
        <f t="shared" si="6"/>
        <v>1.7878787878787878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34</v>
      </c>
      <c r="D139" s="11">
        <v>264</v>
      </c>
      <c r="E139" s="11"/>
      <c r="F139" s="11">
        <v>22</v>
      </c>
      <c r="G139" s="11"/>
      <c r="H139" s="11">
        <v>161</v>
      </c>
      <c r="I139" s="11"/>
      <c r="J139" s="11"/>
      <c r="K139" s="30">
        <f t="shared" si="4"/>
        <v>7.7647058823529411</v>
      </c>
      <c r="L139" s="31">
        <f t="shared" si="5"/>
        <v>0</v>
      </c>
      <c r="M139" s="30">
        <f t="shared" si="6"/>
        <v>7.3181818181818183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34</v>
      </c>
      <c r="D141" s="8">
        <v>264</v>
      </c>
      <c r="E141" s="8">
        <v>0</v>
      </c>
      <c r="F141" s="8">
        <v>22</v>
      </c>
      <c r="G141" s="8">
        <v>0</v>
      </c>
      <c r="H141" s="8">
        <v>161</v>
      </c>
      <c r="I141" s="8">
        <v>0</v>
      </c>
      <c r="J141" s="8">
        <v>0</v>
      </c>
      <c r="K141" s="30">
        <f t="shared" si="9"/>
        <v>7.7647058823529411</v>
      </c>
      <c r="L141" s="31">
        <f t="shared" si="10"/>
        <v>0</v>
      </c>
      <c r="M141" s="30">
        <f t="shared" si="11"/>
        <v>7.3181818181818183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9</v>
      </c>
      <c r="D144" s="11">
        <v>89</v>
      </c>
      <c r="E144" s="11"/>
      <c r="F144" s="11">
        <v>2</v>
      </c>
      <c r="G144" s="11"/>
      <c r="H144" s="11">
        <v>15</v>
      </c>
      <c r="I144" s="11"/>
      <c r="J144" s="11"/>
      <c r="K144" s="30">
        <f t="shared" si="9"/>
        <v>9.8888888888888893</v>
      </c>
      <c r="L144" s="31">
        <f t="shared" si="10"/>
        <v>0</v>
      </c>
      <c r="M144" s="30">
        <f t="shared" si="11"/>
        <v>7.5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44</v>
      </c>
      <c r="D145" s="11">
        <v>373</v>
      </c>
      <c r="E145" s="11"/>
      <c r="F145" s="11">
        <v>20</v>
      </c>
      <c r="G145" s="11"/>
      <c r="H145" s="11">
        <v>148</v>
      </c>
      <c r="I145" s="11"/>
      <c r="J145" s="11"/>
      <c r="K145" s="30">
        <f t="shared" si="9"/>
        <v>8.4772727272727266</v>
      </c>
      <c r="L145" s="31">
        <f t="shared" si="10"/>
        <v>0</v>
      </c>
      <c r="M145" s="30">
        <f t="shared" si="11"/>
        <v>7.4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53</v>
      </c>
      <c r="D148" s="8">
        <v>462</v>
      </c>
      <c r="E148" s="8">
        <v>0</v>
      </c>
      <c r="F148" s="8">
        <v>22</v>
      </c>
      <c r="G148" s="8">
        <v>0</v>
      </c>
      <c r="H148" s="8">
        <v>163</v>
      </c>
      <c r="I148" s="8">
        <v>0</v>
      </c>
      <c r="J148" s="8">
        <v>0</v>
      </c>
      <c r="K148" s="30">
        <f t="shared" si="9"/>
        <v>8.7169811320754711</v>
      </c>
      <c r="L148" s="31">
        <f t="shared" si="10"/>
        <v>0</v>
      </c>
      <c r="M148" s="30">
        <f t="shared" si="11"/>
        <v>7.4090909090909092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111</v>
      </c>
      <c r="D150" s="11">
        <v>710</v>
      </c>
      <c r="E150" s="11"/>
      <c r="F150" s="11"/>
      <c r="G150" s="11"/>
      <c r="H150" s="11"/>
      <c r="I150" s="11"/>
      <c r="J150" s="11"/>
      <c r="K150" s="30">
        <f t="shared" si="9"/>
        <v>6.3963963963963968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160</v>
      </c>
      <c r="G151" s="11"/>
      <c r="H151" s="11">
        <v>1230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7.6875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85</v>
      </c>
      <c r="D152" s="11">
        <v>718</v>
      </c>
      <c r="E152" s="11">
        <v>1</v>
      </c>
      <c r="F152" s="11"/>
      <c r="G152" s="11"/>
      <c r="H152" s="11"/>
      <c r="I152" s="11"/>
      <c r="J152" s="11"/>
      <c r="K152" s="30">
        <f t="shared" si="9"/>
        <v>8.447058823529412</v>
      </c>
      <c r="L152" s="31">
        <f t="shared" si="10"/>
        <v>1.1627906976744186E-2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10</v>
      </c>
      <c r="E157" s="11"/>
      <c r="F157" s="11"/>
      <c r="G157" s="11"/>
      <c r="H157" s="11"/>
      <c r="I157" s="11"/>
      <c r="J157" s="11"/>
      <c r="K157" s="30">
        <f t="shared" si="9"/>
        <v>10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197</v>
      </c>
      <c r="D171" s="8">
        <v>1438</v>
      </c>
      <c r="E171" s="8">
        <v>1</v>
      </c>
      <c r="F171" s="8">
        <v>160</v>
      </c>
      <c r="G171" s="8">
        <v>0</v>
      </c>
      <c r="H171" s="8">
        <v>1230</v>
      </c>
      <c r="I171" s="8">
        <v>0</v>
      </c>
      <c r="J171" s="8">
        <v>0</v>
      </c>
      <c r="K171" s="30">
        <f t="shared" si="9"/>
        <v>7.2994923857868024</v>
      </c>
      <c r="L171" s="31">
        <f t="shared" si="10"/>
        <v>5.0505050505050509E-3</v>
      </c>
      <c r="M171" s="30">
        <f t="shared" si="11"/>
        <v>7.6875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37</v>
      </c>
      <c r="D177" s="11">
        <v>285</v>
      </c>
      <c r="E177" s="11"/>
      <c r="F177" s="11">
        <v>32</v>
      </c>
      <c r="G177" s="11"/>
      <c r="H177" s="11">
        <v>231</v>
      </c>
      <c r="I177" s="11"/>
      <c r="J177" s="11"/>
      <c r="K177" s="30">
        <f t="shared" si="9"/>
        <v>7.7027027027027026</v>
      </c>
      <c r="L177" s="31">
        <f t="shared" si="10"/>
        <v>0</v>
      </c>
      <c r="M177" s="30">
        <f t="shared" si="11"/>
        <v>7.21875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37</v>
      </c>
      <c r="D180" s="8">
        <v>285</v>
      </c>
      <c r="E180" s="8">
        <v>0</v>
      </c>
      <c r="F180" s="8">
        <v>32</v>
      </c>
      <c r="G180" s="8">
        <v>0</v>
      </c>
      <c r="H180" s="8">
        <v>231</v>
      </c>
      <c r="I180" s="8">
        <v>0</v>
      </c>
      <c r="J180" s="8">
        <v>0</v>
      </c>
      <c r="K180" s="30">
        <f t="shared" si="9"/>
        <v>7.7027027027027026</v>
      </c>
      <c r="L180" s="31">
        <f t="shared" si="10"/>
        <v>0</v>
      </c>
      <c r="M180" s="30">
        <f t="shared" si="11"/>
        <v>7.21875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115</v>
      </c>
      <c r="D182" s="11">
        <v>1062</v>
      </c>
      <c r="E182" s="11"/>
      <c r="F182" s="11">
        <v>90</v>
      </c>
      <c r="G182" s="11"/>
      <c r="H182" s="11">
        <v>692</v>
      </c>
      <c r="I182" s="11"/>
      <c r="J182" s="11"/>
      <c r="K182" s="30">
        <f t="shared" si="9"/>
        <v>9.234782608695653</v>
      </c>
      <c r="L182" s="31">
        <f t="shared" si="10"/>
        <v>0</v>
      </c>
      <c r="M182" s="30">
        <f t="shared" si="11"/>
        <v>7.6888888888888891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115</v>
      </c>
      <c r="D187" s="8">
        <v>1062</v>
      </c>
      <c r="E187" s="8">
        <v>0</v>
      </c>
      <c r="F187" s="8">
        <v>90</v>
      </c>
      <c r="G187" s="8">
        <v>0</v>
      </c>
      <c r="H187" s="8">
        <v>692</v>
      </c>
      <c r="I187" s="8">
        <v>0</v>
      </c>
      <c r="J187" s="8">
        <v>0</v>
      </c>
      <c r="K187" s="30">
        <f t="shared" si="9"/>
        <v>9.234782608695653</v>
      </c>
      <c r="L187" s="31">
        <f t="shared" si="10"/>
        <v>0</v>
      </c>
      <c r="M187" s="30">
        <f t="shared" si="11"/>
        <v>7.6888888888888891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948</v>
      </c>
      <c r="D188" s="8">
        <v>7346</v>
      </c>
      <c r="E188" s="8">
        <v>1</v>
      </c>
      <c r="F188" s="8">
        <v>624</v>
      </c>
      <c r="G188" s="8">
        <v>0</v>
      </c>
      <c r="H188" s="8">
        <v>4276</v>
      </c>
      <c r="I188" s="8">
        <v>0</v>
      </c>
      <c r="J188" s="8">
        <v>0</v>
      </c>
      <c r="K188" s="30">
        <f t="shared" si="9"/>
        <v>7.7489451476793247</v>
      </c>
      <c r="L188" s="31">
        <f t="shared" si="10"/>
        <v>1.053740779768177E-3</v>
      </c>
      <c r="M188" s="30">
        <f t="shared" si="11"/>
        <v>6.8525641025641022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23</v>
      </c>
      <c r="D192" s="11">
        <v>190</v>
      </c>
      <c r="E192" s="11"/>
      <c r="F192" s="11">
        <v>6</v>
      </c>
      <c r="G192" s="11"/>
      <c r="H192" s="11">
        <v>43</v>
      </c>
      <c r="I192" s="11"/>
      <c r="J192" s="11"/>
      <c r="K192" s="30">
        <f t="shared" si="9"/>
        <v>8.2608695652173907</v>
      </c>
      <c r="L192" s="31">
        <f t="shared" si="10"/>
        <v>0</v>
      </c>
      <c r="M192" s="30">
        <f t="shared" si="11"/>
        <v>7.166666666666667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5</v>
      </c>
      <c r="D193" s="11">
        <v>42</v>
      </c>
      <c r="E193" s="11"/>
      <c r="F193" s="11"/>
      <c r="G193" s="11"/>
      <c r="H193" s="11"/>
      <c r="I193" s="11"/>
      <c r="J193" s="11"/>
      <c r="K193" s="30">
        <f t="shared" si="9"/>
        <v>8.4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28</v>
      </c>
      <c r="D196" s="8">
        <v>232</v>
      </c>
      <c r="E196" s="8">
        <v>0</v>
      </c>
      <c r="F196" s="8">
        <v>6</v>
      </c>
      <c r="G196" s="8">
        <v>0</v>
      </c>
      <c r="H196" s="8">
        <v>43</v>
      </c>
      <c r="I196" s="8">
        <v>0</v>
      </c>
      <c r="J196" s="8">
        <v>0</v>
      </c>
      <c r="K196" s="30">
        <f t="shared" si="9"/>
        <v>8.2857142857142865</v>
      </c>
      <c r="L196" s="31">
        <f t="shared" si="10"/>
        <v>0</v>
      </c>
      <c r="M196" s="30">
        <f t="shared" si="11"/>
        <v>7.166666666666667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31</v>
      </c>
      <c r="D198" s="11">
        <v>237</v>
      </c>
      <c r="E198" s="11"/>
      <c r="F198" s="11">
        <v>7</v>
      </c>
      <c r="G198" s="11"/>
      <c r="H198" s="11">
        <v>54</v>
      </c>
      <c r="I198" s="11"/>
      <c r="J198" s="11"/>
      <c r="K198" s="30">
        <f t="shared" si="9"/>
        <v>7.645161290322581</v>
      </c>
      <c r="L198" s="31">
        <f t="shared" si="10"/>
        <v>0</v>
      </c>
      <c r="M198" s="30">
        <f t="shared" si="11"/>
        <v>7.7142857142857144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31</v>
      </c>
      <c r="D200" s="8">
        <v>237</v>
      </c>
      <c r="E200" s="8">
        <v>0</v>
      </c>
      <c r="F200" s="8">
        <v>7</v>
      </c>
      <c r="G200" s="8">
        <v>0</v>
      </c>
      <c r="H200" s="8">
        <v>54</v>
      </c>
      <c r="I200" s="8">
        <v>0</v>
      </c>
      <c r="J200" s="8">
        <v>0</v>
      </c>
      <c r="K200" s="30">
        <f t="shared" si="9"/>
        <v>7.645161290322581</v>
      </c>
      <c r="L200" s="31">
        <f t="shared" si="10"/>
        <v>0</v>
      </c>
      <c r="M200" s="30">
        <f t="shared" si="11"/>
        <v>7.7142857142857144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4</v>
      </c>
      <c r="D202" s="11">
        <v>64</v>
      </c>
      <c r="E202" s="11"/>
      <c r="F202" s="11"/>
      <c r="G202" s="11"/>
      <c r="H202" s="11"/>
      <c r="I202" s="11"/>
      <c r="J202" s="11"/>
      <c r="K202" s="30">
        <f t="shared" si="9"/>
        <v>16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55</v>
      </c>
      <c r="D203" s="11">
        <v>423</v>
      </c>
      <c r="E203" s="11"/>
      <c r="F203" s="11">
        <v>4</v>
      </c>
      <c r="G203" s="11"/>
      <c r="H203" s="11">
        <v>22</v>
      </c>
      <c r="I203" s="11"/>
      <c r="J203" s="11"/>
      <c r="K203" s="30">
        <f t="shared" si="9"/>
        <v>7.6909090909090905</v>
      </c>
      <c r="L203" s="31">
        <f t="shared" si="10"/>
        <v>0</v>
      </c>
      <c r="M203" s="30">
        <f t="shared" si="11"/>
        <v>5.5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59</v>
      </c>
      <c r="D206" s="8">
        <v>487</v>
      </c>
      <c r="E206" s="8">
        <v>0</v>
      </c>
      <c r="F206" s="8">
        <v>4</v>
      </c>
      <c r="G206" s="8">
        <v>0</v>
      </c>
      <c r="H206" s="8">
        <v>22</v>
      </c>
      <c r="I206" s="8">
        <v>0</v>
      </c>
      <c r="J206" s="8">
        <v>0</v>
      </c>
      <c r="K206" s="30">
        <f t="shared" si="13"/>
        <v>8.2542372881355934</v>
      </c>
      <c r="L206" s="31">
        <f t="shared" si="14"/>
        <v>0</v>
      </c>
      <c r="M206" s="30">
        <f t="shared" si="15"/>
        <v>5.5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54</v>
      </c>
      <c r="D221" s="11">
        <v>252</v>
      </c>
      <c r="E221" s="11"/>
      <c r="F221" s="11">
        <v>32</v>
      </c>
      <c r="G221" s="11"/>
      <c r="H221" s="11">
        <v>109</v>
      </c>
      <c r="I221" s="11"/>
      <c r="J221" s="11"/>
      <c r="K221" s="30">
        <f t="shared" si="13"/>
        <v>4.666666666666667</v>
      </c>
      <c r="L221" s="31">
        <f t="shared" si="14"/>
        <v>0</v>
      </c>
      <c r="M221" s="30">
        <f t="shared" si="15"/>
        <v>3.40625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54</v>
      </c>
      <c r="D225" s="8">
        <v>252</v>
      </c>
      <c r="E225" s="8">
        <v>0</v>
      </c>
      <c r="F225" s="8">
        <v>32</v>
      </c>
      <c r="G225" s="8">
        <v>0</v>
      </c>
      <c r="H225" s="8">
        <v>109</v>
      </c>
      <c r="I225" s="8">
        <v>0</v>
      </c>
      <c r="J225" s="8">
        <v>0</v>
      </c>
      <c r="K225" s="30">
        <f t="shared" si="13"/>
        <v>4.666666666666667</v>
      </c>
      <c r="L225" s="31">
        <f t="shared" si="14"/>
        <v>0</v>
      </c>
      <c r="M225" s="30">
        <f t="shared" si="15"/>
        <v>3.40625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6</v>
      </c>
      <c r="D227" s="11">
        <v>54</v>
      </c>
      <c r="E227" s="11"/>
      <c r="F227" s="11"/>
      <c r="G227" s="11"/>
      <c r="H227" s="11"/>
      <c r="I227" s="11"/>
      <c r="J227" s="11"/>
      <c r="K227" s="30">
        <f t="shared" si="13"/>
        <v>9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6</v>
      </c>
      <c r="D229" s="8">
        <v>54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9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24</v>
      </c>
      <c r="D235" s="11">
        <v>252</v>
      </c>
      <c r="E235" s="11"/>
      <c r="F235" s="11">
        <v>4</v>
      </c>
      <c r="G235" s="11"/>
      <c r="H235" s="11">
        <v>29</v>
      </c>
      <c r="I235" s="11"/>
      <c r="J235" s="11"/>
      <c r="K235" s="30">
        <f t="shared" si="13"/>
        <v>10.5</v>
      </c>
      <c r="L235" s="31">
        <f t="shared" si="14"/>
        <v>0</v>
      </c>
      <c r="M235" s="30">
        <f t="shared" si="15"/>
        <v>7.25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24</v>
      </c>
      <c r="D237" s="8">
        <v>252</v>
      </c>
      <c r="E237" s="8">
        <v>0</v>
      </c>
      <c r="F237" s="8">
        <v>4</v>
      </c>
      <c r="G237" s="8">
        <v>0</v>
      </c>
      <c r="H237" s="8">
        <v>29</v>
      </c>
      <c r="I237" s="8">
        <v>0</v>
      </c>
      <c r="J237" s="8">
        <v>0</v>
      </c>
      <c r="K237" s="30">
        <f t="shared" si="13"/>
        <v>10.5</v>
      </c>
      <c r="L237" s="31">
        <f t="shared" si="14"/>
        <v>0</v>
      </c>
      <c r="M237" s="30">
        <f t="shared" si="15"/>
        <v>7.25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202</v>
      </c>
      <c r="D242" s="8">
        <v>1514</v>
      </c>
      <c r="E242" s="8">
        <v>0</v>
      </c>
      <c r="F242" s="8">
        <v>53</v>
      </c>
      <c r="G242" s="8">
        <v>0</v>
      </c>
      <c r="H242" s="8">
        <v>257</v>
      </c>
      <c r="I242" s="8">
        <v>0</v>
      </c>
      <c r="J242" s="8">
        <v>0</v>
      </c>
      <c r="K242" s="30">
        <f t="shared" si="13"/>
        <v>7.4950495049504955</v>
      </c>
      <c r="L242" s="31">
        <f t="shared" si="14"/>
        <v>0</v>
      </c>
      <c r="M242" s="30">
        <f t="shared" si="15"/>
        <v>4.8490566037735849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1295</v>
      </c>
      <c r="D270" s="8">
        <v>10026</v>
      </c>
      <c r="E270" s="8">
        <v>1</v>
      </c>
      <c r="F270" s="8">
        <v>753</v>
      </c>
      <c r="G270" s="8">
        <v>0</v>
      </c>
      <c r="H270" s="8">
        <v>5077</v>
      </c>
      <c r="I270" s="8">
        <v>0</v>
      </c>
      <c r="J270" s="8">
        <v>0</v>
      </c>
      <c r="K270" s="30">
        <f t="shared" si="17"/>
        <v>7.7420849420849418</v>
      </c>
      <c r="L270" s="31">
        <f t="shared" si="18"/>
        <v>7.716049382716049E-4</v>
      </c>
      <c r="M270" s="30">
        <f t="shared" si="19"/>
        <v>6.7423638778220454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16:35:53&amp;R&amp;8&amp;P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500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501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502</v>
      </c>
      <c r="B12" s="7" t="s">
        <v>503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150</v>
      </c>
      <c r="D16" s="11">
        <v>1203</v>
      </c>
      <c r="E16" s="11">
        <v>2</v>
      </c>
      <c r="F16" s="11"/>
      <c r="G16" s="11"/>
      <c r="H16" s="11"/>
      <c r="I16" s="11"/>
      <c r="J16" s="11"/>
      <c r="K16" s="30">
        <f t="shared" si="0"/>
        <v>8.02</v>
      </c>
      <c r="L16" s="31">
        <f t="shared" si="1"/>
        <v>1.3157894736842105E-2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31</v>
      </c>
      <c r="G17" s="11">
        <v>1</v>
      </c>
      <c r="H17" s="11">
        <v>146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4.709677419354839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17</v>
      </c>
      <c r="D23" s="11">
        <v>207</v>
      </c>
      <c r="E23" s="11"/>
      <c r="F23" s="11"/>
      <c r="G23" s="11"/>
      <c r="H23" s="11"/>
      <c r="I23" s="11"/>
      <c r="J23" s="11"/>
      <c r="K23" s="30">
        <f t="shared" si="0"/>
        <v>12.176470588235293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167</v>
      </c>
      <c r="D36" s="8">
        <v>1410</v>
      </c>
      <c r="E36" s="8">
        <v>2</v>
      </c>
      <c r="F36" s="8">
        <v>31</v>
      </c>
      <c r="G36" s="8">
        <v>1</v>
      </c>
      <c r="H36" s="8">
        <v>146</v>
      </c>
      <c r="I36" s="8">
        <v>0</v>
      </c>
      <c r="J36" s="8">
        <v>0</v>
      </c>
      <c r="K36" s="30">
        <f t="shared" si="0"/>
        <v>8.4431137724550904</v>
      </c>
      <c r="L36" s="31">
        <f t="shared" si="1"/>
        <v>1.1834319526627219E-2</v>
      </c>
      <c r="M36" s="30">
        <f t="shared" si="2"/>
        <v>4.709677419354839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4</v>
      </c>
      <c r="D38" s="11">
        <v>34</v>
      </c>
      <c r="E38" s="11"/>
      <c r="F38" s="11">
        <v>60</v>
      </c>
      <c r="G38" s="11"/>
      <c r="H38" s="11">
        <v>343</v>
      </c>
      <c r="I38" s="11"/>
      <c r="J38" s="11"/>
      <c r="K38" s="30">
        <f t="shared" si="0"/>
        <v>8.5</v>
      </c>
      <c r="L38" s="31">
        <f t="shared" si="1"/>
        <v>0</v>
      </c>
      <c r="M38" s="30">
        <f t="shared" si="2"/>
        <v>5.7166666666666668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4</v>
      </c>
      <c r="D40" s="8">
        <v>34</v>
      </c>
      <c r="E40" s="8">
        <v>0</v>
      </c>
      <c r="F40" s="8">
        <v>60</v>
      </c>
      <c r="G40" s="8">
        <v>0</v>
      </c>
      <c r="H40" s="8">
        <v>343</v>
      </c>
      <c r="I40" s="8">
        <v>0</v>
      </c>
      <c r="J40" s="8">
        <v>0</v>
      </c>
      <c r="K40" s="30">
        <f t="shared" si="0"/>
        <v>8.5</v>
      </c>
      <c r="L40" s="31">
        <f t="shared" si="1"/>
        <v>0</v>
      </c>
      <c r="M40" s="30">
        <f t="shared" si="2"/>
        <v>5.7166666666666668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171</v>
      </c>
      <c r="D80" s="8">
        <v>1444</v>
      </c>
      <c r="E80" s="8">
        <v>2</v>
      </c>
      <c r="F80" s="8">
        <v>91</v>
      </c>
      <c r="G80" s="8">
        <v>1</v>
      </c>
      <c r="H80" s="8">
        <v>489</v>
      </c>
      <c r="I80" s="8">
        <v>0</v>
      </c>
      <c r="J80" s="8">
        <v>0</v>
      </c>
      <c r="K80" s="30">
        <f t="shared" si="4"/>
        <v>8.4444444444444446</v>
      </c>
      <c r="L80" s="31">
        <f t="shared" si="5"/>
        <v>1.1560693641618497E-2</v>
      </c>
      <c r="M80" s="30">
        <f t="shared" si="6"/>
        <v>5.3736263736263732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22</v>
      </c>
      <c r="D83" s="11">
        <v>169</v>
      </c>
      <c r="E83" s="11">
        <v>1</v>
      </c>
      <c r="F83" s="11"/>
      <c r="G83" s="11"/>
      <c r="H83" s="11"/>
      <c r="I83" s="11"/>
      <c r="J83" s="11"/>
      <c r="K83" s="30">
        <f t="shared" si="4"/>
        <v>7.6818181818181817</v>
      </c>
      <c r="L83" s="31">
        <f t="shared" si="5"/>
        <v>4.3478260869565216E-2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22</v>
      </c>
      <c r="D86" s="8">
        <v>169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7.6818181818181817</v>
      </c>
      <c r="L86" s="31">
        <f t="shared" si="5"/>
        <v>4.3478260869565216E-2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57</v>
      </c>
      <c r="D88" s="11">
        <v>503</v>
      </c>
      <c r="E88" s="11"/>
      <c r="F88" s="11">
        <v>11</v>
      </c>
      <c r="G88" s="11"/>
      <c r="H88" s="11">
        <v>84</v>
      </c>
      <c r="I88" s="11"/>
      <c r="J88" s="11"/>
      <c r="K88" s="30">
        <f t="shared" si="4"/>
        <v>8.8245614035087723</v>
      </c>
      <c r="L88" s="31">
        <f t="shared" si="5"/>
        <v>0</v>
      </c>
      <c r="M88" s="30">
        <f t="shared" si="6"/>
        <v>7.6363636363636367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57</v>
      </c>
      <c r="D91" s="8">
        <v>503</v>
      </c>
      <c r="E91" s="8">
        <v>0</v>
      </c>
      <c r="F91" s="8">
        <v>11</v>
      </c>
      <c r="G91" s="8">
        <v>0</v>
      </c>
      <c r="H91" s="8">
        <v>84</v>
      </c>
      <c r="I91" s="8">
        <v>0</v>
      </c>
      <c r="J91" s="8">
        <v>0</v>
      </c>
      <c r="K91" s="30">
        <f t="shared" si="4"/>
        <v>8.8245614035087723</v>
      </c>
      <c r="L91" s="31">
        <f t="shared" si="5"/>
        <v>0</v>
      </c>
      <c r="M91" s="30">
        <f t="shared" si="6"/>
        <v>7.6363636363636367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11</v>
      </c>
      <c r="D93" s="11">
        <v>62</v>
      </c>
      <c r="E93" s="11"/>
      <c r="F93" s="11"/>
      <c r="G93" s="11"/>
      <c r="H93" s="11"/>
      <c r="I93" s="11"/>
      <c r="J93" s="11"/>
      <c r="K93" s="30">
        <f t="shared" si="4"/>
        <v>5.6363636363636367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11</v>
      </c>
      <c r="D95" s="8">
        <v>62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5.6363636363636367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35</v>
      </c>
      <c r="D101" s="11">
        <v>458</v>
      </c>
      <c r="E101" s="11"/>
      <c r="F101" s="11"/>
      <c r="G101" s="11"/>
      <c r="H101" s="11"/>
      <c r="I101" s="11"/>
      <c r="J101" s="11"/>
      <c r="K101" s="30">
        <f t="shared" si="4"/>
        <v>13.085714285714285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35</v>
      </c>
      <c r="D104" s="8">
        <v>458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13.085714285714285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108</v>
      </c>
      <c r="D106" s="11">
        <v>589</v>
      </c>
      <c r="E106" s="11">
        <v>1</v>
      </c>
      <c r="F106" s="11">
        <v>3</v>
      </c>
      <c r="G106" s="11"/>
      <c r="H106" s="11">
        <v>4</v>
      </c>
      <c r="I106" s="11"/>
      <c r="J106" s="11"/>
      <c r="K106" s="30">
        <f t="shared" si="4"/>
        <v>5.4537037037037033</v>
      </c>
      <c r="L106" s="31">
        <f t="shared" si="5"/>
        <v>9.1743119266055051E-3</v>
      </c>
      <c r="M106" s="30">
        <f t="shared" si="6"/>
        <v>1.3333333333333333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108</v>
      </c>
      <c r="D108" s="8">
        <v>589</v>
      </c>
      <c r="E108" s="8">
        <v>1</v>
      </c>
      <c r="F108" s="8">
        <v>3</v>
      </c>
      <c r="G108" s="8">
        <v>0</v>
      </c>
      <c r="H108" s="8">
        <v>4</v>
      </c>
      <c r="I108" s="8">
        <v>0</v>
      </c>
      <c r="J108" s="8">
        <v>0</v>
      </c>
      <c r="K108" s="30">
        <f t="shared" si="4"/>
        <v>5.4537037037037033</v>
      </c>
      <c r="L108" s="31">
        <f t="shared" si="5"/>
        <v>9.1743119266055051E-3</v>
      </c>
      <c r="M108" s="30">
        <f t="shared" si="6"/>
        <v>1.3333333333333333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65</v>
      </c>
      <c r="D110" s="11">
        <v>620</v>
      </c>
      <c r="E110" s="11"/>
      <c r="F110" s="11">
        <v>3</v>
      </c>
      <c r="G110" s="11"/>
      <c r="H110" s="11">
        <v>20</v>
      </c>
      <c r="I110" s="11"/>
      <c r="J110" s="11"/>
      <c r="K110" s="30">
        <f t="shared" si="4"/>
        <v>9.5384615384615383</v>
      </c>
      <c r="L110" s="31">
        <f t="shared" si="5"/>
        <v>0</v>
      </c>
      <c r="M110" s="30">
        <f t="shared" si="6"/>
        <v>6.666666666666667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65</v>
      </c>
      <c r="D113" s="8">
        <v>620</v>
      </c>
      <c r="E113" s="8">
        <v>0</v>
      </c>
      <c r="F113" s="8">
        <v>3</v>
      </c>
      <c r="G113" s="8">
        <v>0</v>
      </c>
      <c r="H113" s="8">
        <v>20</v>
      </c>
      <c r="I113" s="8">
        <v>0</v>
      </c>
      <c r="J113" s="8">
        <v>0</v>
      </c>
      <c r="K113" s="30">
        <f t="shared" si="4"/>
        <v>9.5384615384615383</v>
      </c>
      <c r="L113" s="31">
        <f t="shared" si="5"/>
        <v>0</v>
      </c>
      <c r="M113" s="30">
        <f t="shared" si="6"/>
        <v>6.666666666666667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132</v>
      </c>
      <c r="D115" s="11">
        <v>1012</v>
      </c>
      <c r="E115" s="11"/>
      <c r="F115" s="11">
        <v>1</v>
      </c>
      <c r="G115" s="11"/>
      <c r="H115" s="11">
        <v>2</v>
      </c>
      <c r="I115" s="11"/>
      <c r="J115" s="11"/>
      <c r="K115" s="30">
        <f t="shared" si="4"/>
        <v>7.666666666666667</v>
      </c>
      <c r="L115" s="31">
        <f t="shared" si="5"/>
        <v>0</v>
      </c>
      <c r="M115" s="30">
        <f t="shared" si="6"/>
        <v>2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132</v>
      </c>
      <c r="D120" s="8">
        <v>1012</v>
      </c>
      <c r="E120" s="8">
        <v>0</v>
      </c>
      <c r="F120" s="8">
        <v>1</v>
      </c>
      <c r="G120" s="8">
        <v>0</v>
      </c>
      <c r="H120" s="8">
        <v>2</v>
      </c>
      <c r="I120" s="8">
        <v>0</v>
      </c>
      <c r="J120" s="8">
        <v>0</v>
      </c>
      <c r="K120" s="30">
        <f t="shared" si="4"/>
        <v>7.666666666666667</v>
      </c>
      <c r="L120" s="31">
        <f t="shared" si="5"/>
        <v>0</v>
      </c>
      <c r="M120" s="30">
        <f t="shared" si="6"/>
        <v>2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86</v>
      </c>
      <c r="D122" s="11">
        <v>584</v>
      </c>
      <c r="E122" s="11"/>
      <c r="F122" s="11">
        <v>3</v>
      </c>
      <c r="G122" s="11"/>
      <c r="H122" s="11">
        <v>4</v>
      </c>
      <c r="I122" s="11"/>
      <c r="J122" s="11"/>
      <c r="K122" s="30">
        <f t="shared" si="4"/>
        <v>6.7906976744186043</v>
      </c>
      <c r="L122" s="31">
        <f t="shared" si="5"/>
        <v>0</v>
      </c>
      <c r="M122" s="30">
        <f t="shared" si="6"/>
        <v>1.3333333333333333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86</v>
      </c>
      <c r="D125" s="8">
        <v>584</v>
      </c>
      <c r="E125" s="8">
        <v>0</v>
      </c>
      <c r="F125" s="8">
        <v>3</v>
      </c>
      <c r="G125" s="8">
        <v>0</v>
      </c>
      <c r="H125" s="8">
        <v>4</v>
      </c>
      <c r="I125" s="8">
        <v>0</v>
      </c>
      <c r="J125" s="8">
        <v>0</v>
      </c>
      <c r="K125" s="30">
        <f t="shared" si="4"/>
        <v>6.7906976744186043</v>
      </c>
      <c r="L125" s="31">
        <f t="shared" si="5"/>
        <v>0</v>
      </c>
      <c r="M125" s="30">
        <f t="shared" si="6"/>
        <v>1.3333333333333333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274</v>
      </c>
      <c r="D127" s="11">
        <v>1567</v>
      </c>
      <c r="E127" s="11">
        <v>1</v>
      </c>
      <c r="F127" s="11">
        <v>2</v>
      </c>
      <c r="G127" s="11">
        <v>1</v>
      </c>
      <c r="H127" s="11">
        <v>4</v>
      </c>
      <c r="I127" s="11"/>
      <c r="J127" s="11"/>
      <c r="K127" s="30">
        <f t="shared" si="4"/>
        <v>5.718978102189781</v>
      </c>
      <c r="L127" s="31">
        <f t="shared" si="5"/>
        <v>3.6363636363636364E-3</v>
      </c>
      <c r="M127" s="30">
        <f t="shared" si="6"/>
        <v>2</v>
      </c>
      <c r="N127" s="31">
        <f t="shared" si="8"/>
        <v>0</v>
      </c>
      <c r="O127" s="31">
        <f t="shared" si="8"/>
        <v>0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8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274</v>
      </c>
      <c r="D137" s="8">
        <v>1567</v>
      </c>
      <c r="E137" s="8">
        <v>1</v>
      </c>
      <c r="F137" s="8">
        <v>3</v>
      </c>
      <c r="G137" s="8">
        <v>1</v>
      </c>
      <c r="H137" s="8">
        <v>12</v>
      </c>
      <c r="I137" s="8">
        <v>0</v>
      </c>
      <c r="J137" s="8">
        <v>0</v>
      </c>
      <c r="K137" s="30">
        <f t="shared" si="4"/>
        <v>5.718978102189781</v>
      </c>
      <c r="L137" s="31">
        <f t="shared" si="5"/>
        <v>3.6363636363636364E-3</v>
      </c>
      <c r="M137" s="30">
        <f t="shared" si="6"/>
        <v>4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42</v>
      </c>
      <c r="D139" s="11">
        <v>341</v>
      </c>
      <c r="E139" s="11"/>
      <c r="F139" s="11"/>
      <c r="G139" s="11"/>
      <c r="H139" s="11"/>
      <c r="I139" s="11"/>
      <c r="J139" s="11"/>
      <c r="K139" s="30">
        <f t="shared" si="4"/>
        <v>8.1190476190476186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42</v>
      </c>
      <c r="D141" s="8">
        <v>341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8.1190476190476186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66</v>
      </c>
      <c r="D144" s="11">
        <v>742</v>
      </c>
      <c r="E144" s="11"/>
      <c r="F144" s="11"/>
      <c r="G144" s="11"/>
      <c r="H144" s="11"/>
      <c r="I144" s="11"/>
      <c r="J144" s="11"/>
      <c r="K144" s="30">
        <f t="shared" si="9"/>
        <v>11.242424242424242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30</v>
      </c>
      <c r="D145" s="11">
        <v>259</v>
      </c>
      <c r="E145" s="11">
        <v>1</v>
      </c>
      <c r="F145" s="11"/>
      <c r="G145" s="11"/>
      <c r="H145" s="11"/>
      <c r="I145" s="11"/>
      <c r="J145" s="11"/>
      <c r="K145" s="30">
        <f t="shared" si="9"/>
        <v>8.6333333333333329</v>
      </c>
      <c r="L145" s="31">
        <f t="shared" si="10"/>
        <v>3.2258064516129031E-2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96</v>
      </c>
      <c r="D148" s="8">
        <v>1001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10.427083333333334</v>
      </c>
      <c r="L148" s="31">
        <f t="shared" si="10"/>
        <v>1.0309278350515464E-2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95</v>
      </c>
      <c r="D150" s="11">
        <v>645</v>
      </c>
      <c r="E150" s="11"/>
      <c r="F150" s="11"/>
      <c r="G150" s="11"/>
      <c r="H150" s="11"/>
      <c r="I150" s="11"/>
      <c r="J150" s="11"/>
      <c r="K150" s="30">
        <f t="shared" si="9"/>
        <v>6.7894736842105265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39</v>
      </c>
      <c r="G151" s="11">
        <v>8</v>
      </c>
      <c r="H151" s="11">
        <v>234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6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125</v>
      </c>
      <c r="D152" s="11">
        <v>1226</v>
      </c>
      <c r="E152" s="11"/>
      <c r="F152" s="11"/>
      <c r="G152" s="11"/>
      <c r="H152" s="11"/>
      <c r="I152" s="11"/>
      <c r="J152" s="11"/>
      <c r="K152" s="30">
        <f t="shared" si="9"/>
        <v>9.8079999999999998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30</v>
      </c>
      <c r="D155" s="11">
        <v>212</v>
      </c>
      <c r="E155" s="11"/>
      <c r="F155" s="11"/>
      <c r="G155" s="11"/>
      <c r="H155" s="11"/>
      <c r="I155" s="11"/>
      <c r="J155" s="11"/>
      <c r="K155" s="30">
        <f t="shared" si="9"/>
        <v>7.0666666666666664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30</v>
      </c>
      <c r="D157" s="11">
        <v>225</v>
      </c>
      <c r="E157" s="11"/>
      <c r="F157" s="11"/>
      <c r="G157" s="11"/>
      <c r="H157" s="11"/>
      <c r="I157" s="11"/>
      <c r="J157" s="11"/>
      <c r="K157" s="30">
        <f t="shared" si="9"/>
        <v>7.5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280</v>
      </c>
      <c r="D171" s="8">
        <v>2308</v>
      </c>
      <c r="E171" s="8">
        <v>0</v>
      </c>
      <c r="F171" s="8">
        <v>39</v>
      </c>
      <c r="G171" s="8">
        <v>8</v>
      </c>
      <c r="H171" s="8">
        <v>234</v>
      </c>
      <c r="I171" s="8">
        <v>0</v>
      </c>
      <c r="J171" s="8">
        <v>0</v>
      </c>
      <c r="K171" s="30">
        <f t="shared" si="9"/>
        <v>8.242857142857142</v>
      </c>
      <c r="L171" s="31">
        <f t="shared" si="10"/>
        <v>0</v>
      </c>
      <c r="M171" s="30">
        <f t="shared" si="11"/>
        <v>6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</v>
      </c>
      <c r="D173" s="11">
        <v>11</v>
      </c>
      <c r="E173" s="11"/>
      <c r="F173" s="11"/>
      <c r="G173" s="11"/>
      <c r="H173" s="11"/>
      <c r="I173" s="11"/>
      <c r="J173" s="11"/>
      <c r="K173" s="30">
        <f t="shared" si="9"/>
        <v>11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</v>
      </c>
      <c r="D175" s="8">
        <v>11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55</v>
      </c>
      <c r="D177" s="11">
        <v>397</v>
      </c>
      <c r="E177" s="11"/>
      <c r="F177" s="11">
        <v>1</v>
      </c>
      <c r="G177" s="11"/>
      <c r="H177" s="11">
        <v>7</v>
      </c>
      <c r="I177" s="11"/>
      <c r="J177" s="11"/>
      <c r="K177" s="30">
        <f t="shared" si="9"/>
        <v>7.2181818181818178</v>
      </c>
      <c r="L177" s="31">
        <f t="shared" si="10"/>
        <v>0</v>
      </c>
      <c r="M177" s="30">
        <f t="shared" si="11"/>
        <v>7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55</v>
      </c>
      <c r="D180" s="8">
        <v>397</v>
      </c>
      <c r="E180" s="8">
        <v>0</v>
      </c>
      <c r="F180" s="8">
        <v>1</v>
      </c>
      <c r="G180" s="8">
        <v>0</v>
      </c>
      <c r="H180" s="8">
        <v>7</v>
      </c>
      <c r="I180" s="8">
        <v>0</v>
      </c>
      <c r="J180" s="8">
        <v>0</v>
      </c>
      <c r="K180" s="30">
        <f t="shared" si="9"/>
        <v>7.2181818181818178</v>
      </c>
      <c r="L180" s="31">
        <f t="shared" si="10"/>
        <v>0</v>
      </c>
      <c r="M180" s="30">
        <f t="shared" si="11"/>
        <v>7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142</v>
      </c>
      <c r="D182" s="11">
        <v>1177</v>
      </c>
      <c r="E182" s="11"/>
      <c r="F182" s="11"/>
      <c r="G182" s="11"/>
      <c r="H182" s="11"/>
      <c r="I182" s="11"/>
      <c r="J182" s="11"/>
      <c r="K182" s="30">
        <f t="shared" si="9"/>
        <v>8.2887323943661979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</v>
      </c>
      <c r="D183" s="11">
        <v>23</v>
      </c>
      <c r="E183" s="11"/>
      <c r="F183" s="11"/>
      <c r="G183" s="11"/>
      <c r="H183" s="11"/>
      <c r="I183" s="11"/>
      <c r="J183" s="11"/>
      <c r="K183" s="30">
        <f t="shared" si="9"/>
        <v>11.5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144</v>
      </c>
      <c r="D187" s="8">
        <v>1200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8.3333333333333339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1408</v>
      </c>
      <c r="D188" s="8">
        <v>10822</v>
      </c>
      <c r="E188" s="8">
        <v>4</v>
      </c>
      <c r="F188" s="8">
        <v>64</v>
      </c>
      <c r="G188" s="8">
        <v>9</v>
      </c>
      <c r="H188" s="8">
        <v>367</v>
      </c>
      <c r="I188" s="8">
        <v>0</v>
      </c>
      <c r="J188" s="8">
        <v>0</v>
      </c>
      <c r="K188" s="30">
        <f t="shared" si="9"/>
        <v>7.6860795454545459</v>
      </c>
      <c r="L188" s="31">
        <f t="shared" si="10"/>
        <v>2.8328611898016999E-3</v>
      </c>
      <c r="M188" s="30">
        <f t="shared" si="11"/>
        <v>5.734375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33</v>
      </c>
      <c r="D192" s="11">
        <v>344</v>
      </c>
      <c r="E192" s="11"/>
      <c r="F192" s="11"/>
      <c r="G192" s="11"/>
      <c r="H192" s="11"/>
      <c r="I192" s="11"/>
      <c r="J192" s="11"/>
      <c r="K192" s="30">
        <f t="shared" si="9"/>
        <v>10.424242424242424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142</v>
      </c>
      <c r="D193" s="11">
        <v>1482</v>
      </c>
      <c r="E193" s="11"/>
      <c r="F193" s="11"/>
      <c r="G193" s="11"/>
      <c r="H193" s="11"/>
      <c r="I193" s="11"/>
      <c r="J193" s="11"/>
      <c r="K193" s="30">
        <f t="shared" si="9"/>
        <v>10.43661971830986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175</v>
      </c>
      <c r="D196" s="8">
        <v>1826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10.434285714285714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27</v>
      </c>
      <c r="D198" s="11">
        <v>197</v>
      </c>
      <c r="E198" s="11"/>
      <c r="F198" s="11"/>
      <c r="G198" s="11"/>
      <c r="H198" s="11"/>
      <c r="I198" s="11"/>
      <c r="J198" s="11"/>
      <c r="K198" s="30">
        <f t="shared" si="9"/>
        <v>7.2962962962962967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27</v>
      </c>
      <c r="D200" s="8">
        <v>197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7.2962962962962967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40</v>
      </c>
      <c r="D202" s="11">
        <v>354</v>
      </c>
      <c r="E202" s="11"/>
      <c r="F202" s="11"/>
      <c r="G202" s="11"/>
      <c r="H202" s="11"/>
      <c r="I202" s="11"/>
      <c r="J202" s="11"/>
      <c r="K202" s="30">
        <f t="shared" si="9"/>
        <v>8.85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49</v>
      </c>
      <c r="D203" s="11">
        <v>371</v>
      </c>
      <c r="E203" s="11"/>
      <c r="F203" s="11"/>
      <c r="G203" s="11"/>
      <c r="H203" s="11"/>
      <c r="I203" s="11"/>
      <c r="J203" s="11"/>
      <c r="K203" s="30">
        <f t="shared" si="9"/>
        <v>7.5714285714285712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89</v>
      </c>
      <c r="D206" s="8">
        <v>725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8.1460674157303377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20</v>
      </c>
      <c r="D208" s="11">
        <v>146</v>
      </c>
      <c r="E208" s="11"/>
      <c r="F208" s="11"/>
      <c r="G208" s="11"/>
      <c r="H208" s="11"/>
      <c r="I208" s="11"/>
      <c r="J208" s="11"/>
      <c r="K208" s="30">
        <f t="shared" si="13"/>
        <v>7.3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20</v>
      </c>
      <c r="D210" s="8">
        <v>146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7.3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106</v>
      </c>
      <c r="D221" s="11">
        <v>519</v>
      </c>
      <c r="E221" s="11"/>
      <c r="F221" s="11">
        <v>2</v>
      </c>
      <c r="G221" s="11"/>
      <c r="H221" s="11">
        <v>6</v>
      </c>
      <c r="I221" s="11"/>
      <c r="J221" s="11"/>
      <c r="K221" s="30">
        <f t="shared" si="13"/>
        <v>4.8962264150943398</v>
      </c>
      <c r="L221" s="31">
        <f t="shared" si="14"/>
        <v>0</v>
      </c>
      <c r="M221" s="30">
        <f t="shared" si="15"/>
        <v>3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106</v>
      </c>
      <c r="D225" s="8">
        <v>519</v>
      </c>
      <c r="E225" s="8">
        <v>0</v>
      </c>
      <c r="F225" s="8">
        <v>2</v>
      </c>
      <c r="G225" s="8">
        <v>0</v>
      </c>
      <c r="H225" s="8">
        <v>6</v>
      </c>
      <c r="I225" s="8">
        <v>0</v>
      </c>
      <c r="J225" s="8">
        <v>0</v>
      </c>
      <c r="K225" s="30">
        <f t="shared" si="13"/>
        <v>4.8962264150943398</v>
      </c>
      <c r="L225" s="31">
        <f t="shared" si="14"/>
        <v>0</v>
      </c>
      <c r="M225" s="30">
        <f t="shared" si="15"/>
        <v>3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5</v>
      </c>
      <c r="D227" s="11">
        <v>68</v>
      </c>
      <c r="E227" s="11"/>
      <c r="F227" s="11"/>
      <c r="G227" s="11"/>
      <c r="H227" s="11"/>
      <c r="I227" s="11"/>
      <c r="J227" s="11"/>
      <c r="K227" s="30">
        <f t="shared" si="13"/>
        <v>13.6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5</v>
      </c>
      <c r="D229" s="8">
        <v>68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13.6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7</v>
      </c>
      <c r="D231" s="11">
        <v>75</v>
      </c>
      <c r="E231" s="11"/>
      <c r="F231" s="11"/>
      <c r="G231" s="11"/>
      <c r="H231" s="11"/>
      <c r="I231" s="11"/>
      <c r="J231" s="11"/>
      <c r="K231" s="30">
        <f t="shared" si="13"/>
        <v>10.714285714285714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7</v>
      </c>
      <c r="D233" s="8">
        <v>75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10.714285714285714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30</v>
      </c>
      <c r="D235" s="11">
        <v>346</v>
      </c>
      <c r="E235" s="11"/>
      <c r="F235" s="11"/>
      <c r="G235" s="11"/>
      <c r="H235" s="11"/>
      <c r="I235" s="11"/>
      <c r="J235" s="11"/>
      <c r="K235" s="30">
        <f t="shared" si="13"/>
        <v>11.533333333333333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30</v>
      </c>
      <c r="D237" s="8">
        <v>346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11.533333333333333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459</v>
      </c>
      <c r="D242" s="8">
        <v>3902</v>
      </c>
      <c r="E242" s="8">
        <v>0</v>
      </c>
      <c r="F242" s="8">
        <v>2</v>
      </c>
      <c r="G242" s="8">
        <v>0</v>
      </c>
      <c r="H242" s="8">
        <v>6</v>
      </c>
      <c r="I242" s="8">
        <v>0</v>
      </c>
      <c r="J242" s="8">
        <v>0</v>
      </c>
      <c r="K242" s="30">
        <f t="shared" si="13"/>
        <v>8.5010893246187358</v>
      </c>
      <c r="L242" s="31">
        <f t="shared" si="14"/>
        <v>0</v>
      </c>
      <c r="M242" s="30">
        <f t="shared" si="15"/>
        <v>3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2038</v>
      </c>
      <c r="D270" s="8">
        <v>16168</v>
      </c>
      <c r="E270" s="8">
        <v>6</v>
      </c>
      <c r="F270" s="8">
        <v>157</v>
      </c>
      <c r="G270" s="8">
        <v>10</v>
      </c>
      <c r="H270" s="8">
        <v>862</v>
      </c>
      <c r="I270" s="8">
        <v>0</v>
      </c>
      <c r="J270" s="8">
        <v>0</v>
      </c>
      <c r="K270" s="30">
        <f t="shared" si="17"/>
        <v>7.9332679097154069</v>
      </c>
      <c r="L270" s="31">
        <f t="shared" si="18"/>
        <v>2.9354207436399216E-3</v>
      </c>
      <c r="M270" s="30">
        <f t="shared" si="19"/>
        <v>5.4904458598726116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16:35:55&amp;R&amp;8&amp;P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288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289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290</v>
      </c>
      <c r="B12" s="7" t="s">
        <v>291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>
        <v>2</v>
      </c>
      <c r="F16" s="11"/>
      <c r="G16" s="11"/>
      <c r="H16" s="11"/>
      <c r="I16" s="11"/>
      <c r="J16" s="11"/>
      <c r="K16" s="30" t="e">
        <f t="shared" si="0"/>
        <v>#DIV/0!</v>
      </c>
      <c r="L16" s="31">
        <f t="shared" si="1"/>
        <v>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>
        <f t="shared" si="1"/>
        <v>1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3</v>
      </c>
      <c r="D39" s="11">
        <v>35</v>
      </c>
      <c r="E39" s="11"/>
      <c r="F39" s="11"/>
      <c r="G39" s="11"/>
      <c r="H39" s="11"/>
      <c r="I39" s="11"/>
      <c r="J39" s="11"/>
      <c r="K39" s="30">
        <f t="shared" si="0"/>
        <v>11.666666666666666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</v>
      </c>
      <c r="D40" s="8">
        <v>35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11.666666666666666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>
        <v>2</v>
      </c>
      <c r="F42" s="11"/>
      <c r="G42" s="11"/>
      <c r="H42" s="11"/>
      <c r="I42" s="11"/>
      <c r="J42" s="11"/>
      <c r="K42" s="30" t="e">
        <f t="shared" si="0"/>
        <v>#DIV/0!</v>
      </c>
      <c r="L42" s="31">
        <f t="shared" si="1"/>
        <v>1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2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>
        <f t="shared" si="1"/>
        <v>1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1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1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>
        <v>471</v>
      </c>
      <c r="D55" s="11">
        <v>23697</v>
      </c>
      <c r="E55" s="11">
        <v>26</v>
      </c>
      <c r="F55" s="11">
        <v>2</v>
      </c>
      <c r="G55" s="11"/>
      <c r="H55" s="11">
        <v>24</v>
      </c>
      <c r="I55" s="11"/>
      <c r="J55" s="11"/>
      <c r="K55" s="30">
        <f t="shared" si="0"/>
        <v>50.312101910828027</v>
      </c>
      <c r="L55" s="31">
        <f t="shared" si="1"/>
        <v>5.2313883299798795E-2</v>
      </c>
      <c r="M55" s="30">
        <f t="shared" si="2"/>
        <v>12</v>
      </c>
      <c r="N55" s="31">
        <f t="shared" si="3"/>
        <v>0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293</v>
      </c>
      <c r="D56" s="11">
        <v>27343</v>
      </c>
      <c r="E56" s="11">
        <v>12</v>
      </c>
      <c r="F56" s="11">
        <v>2</v>
      </c>
      <c r="G56" s="11"/>
      <c r="H56" s="11">
        <v>94</v>
      </c>
      <c r="I56" s="11"/>
      <c r="J56" s="11"/>
      <c r="K56" s="30">
        <f t="shared" si="0"/>
        <v>93.320819112627987</v>
      </c>
      <c r="L56" s="31">
        <f t="shared" si="1"/>
        <v>3.9344262295081971E-2</v>
      </c>
      <c r="M56" s="30">
        <f t="shared" si="2"/>
        <v>47</v>
      </c>
      <c r="N56" s="31">
        <f t="shared" si="3"/>
        <v>0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764</v>
      </c>
      <c r="D57" s="8">
        <v>51040</v>
      </c>
      <c r="E57" s="8">
        <v>38</v>
      </c>
      <c r="F57" s="8">
        <v>4</v>
      </c>
      <c r="G57" s="8">
        <v>0</v>
      </c>
      <c r="H57" s="8">
        <v>118</v>
      </c>
      <c r="I57" s="8">
        <v>0</v>
      </c>
      <c r="J57" s="8">
        <v>0</v>
      </c>
      <c r="K57" s="30">
        <f t="shared" si="0"/>
        <v>66.806282722513089</v>
      </c>
      <c r="L57" s="31">
        <f t="shared" si="1"/>
        <v>4.738154613466334E-2</v>
      </c>
      <c r="M57" s="30">
        <f t="shared" si="2"/>
        <v>29.5</v>
      </c>
      <c r="N57" s="31">
        <f t="shared" si="3"/>
        <v>0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767</v>
      </c>
      <c r="D80" s="8">
        <v>51075</v>
      </c>
      <c r="E80" s="8">
        <v>43</v>
      </c>
      <c r="F80" s="8">
        <v>4</v>
      </c>
      <c r="G80" s="8">
        <v>0</v>
      </c>
      <c r="H80" s="8">
        <v>118</v>
      </c>
      <c r="I80" s="8">
        <v>0</v>
      </c>
      <c r="J80" s="8">
        <v>0</v>
      </c>
      <c r="K80" s="30">
        <f t="shared" si="4"/>
        <v>66.590612777053451</v>
      </c>
      <c r="L80" s="31">
        <f t="shared" si="5"/>
        <v>5.3086419753086422E-2</v>
      </c>
      <c r="M80" s="30">
        <f t="shared" si="6"/>
        <v>29.5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8</v>
      </c>
      <c r="E83" s="11"/>
      <c r="F83" s="11"/>
      <c r="G83" s="11"/>
      <c r="H83" s="11"/>
      <c r="I83" s="11"/>
      <c r="J83" s="11"/>
      <c r="K83" s="30">
        <f t="shared" si="4"/>
        <v>8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8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8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</v>
      </c>
      <c r="D88" s="11">
        <v>26</v>
      </c>
      <c r="E88" s="11">
        <v>2</v>
      </c>
      <c r="F88" s="11"/>
      <c r="G88" s="11"/>
      <c r="H88" s="11"/>
      <c r="I88" s="11"/>
      <c r="J88" s="11"/>
      <c r="K88" s="30">
        <f t="shared" si="4"/>
        <v>6.5</v>
      </c>
      <c r="L88" s="31">
        <f t="shared" si="5"/>
        <v>0.33333333333333331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</v>
      </c>
      <c r="D91" s="8">
        <v>26</v>
      </c>
      <c r="E91" s="8">
        <v>2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6.5</v>
      </c>
      <c r="L91" s="31">
        <f t="shared" si="5"/>
        <v>0.33333333333333331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</v>
      </c>
      <c r="D101" s="11">
        <v>18</v>
      </c>
      <c r="E101" s="11">
        <v>1</v>
      </c>
      <c r="F101" s="11"/>
      <c r="G101" s="11"/>
      <c r="H101" s="11"/>
      <c r="I101" s="11"/>
      <c r="J101" s="11"/>
      <c r="K101" s="30">
        <f t="shared" si="4"/>
        <v>9</v>
      </c>
      <c r="L101" s="31">
        <f t="shared" si="5"/>
        <v>0.33333333333333331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</v>
      </c>
      <c r="D104" s="8">
        <v>18</v>
      </c>
      <c r="E104" s="8">
        <v>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9</v>
      </c>
      <c r="L104" s="31">
        <f t="shared" si="5"/>
        <v>0.33333333333333331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</v>
      </c>
      <c r="D106" s="11">
        <v>23</v>
      </c>
      <c r="E106" s="11"/>
      <c r="F106" s="11"/>
      <c r="G106" s="11"/>
      <c r="H106" s="11"/>
      <c r="I106" s="11"/>
      <c r="J106" s="11"/>
      <c r="K106" s="30">
        <f t="shared" si="4"/>
        <v>7.666666666666667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</v>
      </c>
      <c r="D108" s="8">
        <v>23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7.666666666666667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</v>
      </c>
      <c r="D110" s="11">
        <v>2</v>
      </c>
      <c r="E110" s="11">
        <v>1</v>
      </c>
      <c r="F110" s="11"/>
      <c r="G110" s="11"/>
      <c r="H110" s="11"/>
      <c r="I110" s="11"/>
      <c r="J110" s="11"/>
      <c r="K110" s="30">
        <f t="shared" si="4"/>
        <v>2</v>
      </c>
      <c r="L110" s="31">
        <f t="shared" si="5"/>
        <v>0.5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</v>
      </c>
      <c r="D113" s="8">
        <v>2</v>
      </c>
      <c r="E113" s="8">
        <v>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2</v>
      </c>
      <c r="L113" s="31">
        <f t="shared" si="5"/>
        <v>0.5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>
        <v>1</v>
      </c>
      <c r="F117" s="11"/>
      <c r="G117" s="11"/>
      <c r="H117" s="11"/>
      <c r="I117" s="11"/>
      <c r="J117" s="11"/>
      <c r="K117" s="30" t="e">
        <f t="shared" si="4"/>
        <v>#DIV/0!</v>
      </c>
      <c r="L117" s="31">
        <f t="shared" si="5"/>
        <v>1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>
        <f t="shared" si="5"/>
        <v>1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6</v>
      </c>
      <c r="D127" s="11">
        <v>24</v>
      </c>
      <c r="E127" s="11">
        <v>1</v>
      </c>
      <c r="F127" s="11"/>
      <c r="G127" s="11"/>
      <c r="H127" s="11"/>
      <c r="I127" s="11"/>
      <c r="J127" s="11"/>
      <c r="K127" s="30">
        <f t="shared" si="4"/>
        <v>4</v>
      </c>
      <c r="L127" s="31">
        <f t="shared" si="5"/>
        <v>0.14285714285714285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56</v>
      </c>
      <c r="E128" s="11">
        <v>1</v>
      </c>
      <c r="F128" s="11"/>
      <c r="G128" s="11"/>
      <c r="H128" s="11"/>
      <c r="I128" s="11"/>
      <c r="J128" s="11"/>
      <c r="K128" s="30">
        <f t="shared" si="4"/>
        <v>28</v>
      </c>
      <c r="L128" s="31">
        <f t="shared" si="5"/>
        <v>0.33333333333333331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</v>
      </c>
      <c r="D129" s="11">
        <v>23</v>
      </c>
      <c r="E129" s="11"/>
      <c r="F129" s="11"/>
      <c r="G129" s="11"/>
      <c r="H129" s="11"/>
      <c r="I129" s="11"/>
      <c r="J129" s="11"/>
      <c r="K129" s="30">
        <f t="shared" si="4"/>
        <v>23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27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27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9</v>
      </c>
      <c r="D137" s="8">
        <v>103</v>
      </c>
      <c r="E137" s="8">
        <v>2</v>
      </c>
      <c r="F137" s="8">
        <v>1</v>
      </c>
      <c r="G137" s="8">
        <v>0</v>
      </c>
      <c r="H137" s="8">
        <v>27</v>
      </c>
      <c r="I137" s="8">
        <v>0</v>
      </c>
      <c r="J137" s="8">
        <v>0</v>
      </c>
      <c r="K137" s="30">
        <f t="shared" si="4"/>
        <v>11.444444444444445</v>
      </c>
      <c r="L137" s="31">
        <f t="shared" si="5"/>
        <v>0.18181818181818182</v>
      </c>
      <c r="M137" s="30">
        <f t="shared" si="6"/>
        <v>27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</v>
      </c>
      <c r="D139" s="11">
        <v>14</v>
      </c>
      <c r="E139" s="11"/>
      <c r="F139" s="11"/>
      <c r="G139" s="11"/>
      <c r="H139" s="11"/>
      <c r="I139" s="11"/>
      <c r="J139" s="11"/>
      <c r="K139" s="30">
        <f t="shared" si="4"/>
        <v>14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</v>
      </c>
      <c r="D141" s="8">
        <v>14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14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>
        <v>1</v>
      </c>
      <c r="F145" s="11"/>
      <c r="G145" s="11"/>
      <c r="H145" s="11"/>
      <c r="I145" s="11"/>
      <c r="J145" s="11"/>
      <c r="K145" s="30" t="e">
        <f t="shared" si="9"/>
        <v>#DIV/0!</v>
      </c>
      <c r="L145" s="31">
        <f t="shared" si="10"/>
        <v>1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>
        <f t="shared" si="10"/>
        <v>1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>
        <v>1</v>
      </c>
      <c r="F150" s="11"/>
      <c r="G150" s="11"/>
      <c r="H150" s="11"/>
      <c r="I150" s="11"/>
      <c r="J150" s="11"/>
      <c r="K150" s="30" t="e">
        <f t="shared" si="9"/>
        <v>#DIV/0!</v>
      </c>
      <c r="L150" s="31">
        <f t="shared" si="10"/>
        <v>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4</v>
      </c>
      <c r="E152" s="11">
        <v>4</v>
      </c>
      <c r="F152" s="11"/>
      <c r="G152" s="11"/>
      <c r="H152" s="11"/>
      <c r="I152" s="11"/>
      <c r="J152" s="11"/>
      <c r="K152" s="30">
        <f t="shared" si="9"/>
        <v>4</v>
      </c>
      <c r="L152" s="31">
        <f t="shared" si="10"/>
        <v>0.8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14</v>
      </c>
      <c r="D155" s="11">
        <v>240</v>
      </c>
      <c r="E155" s="11">
        <v>1</v>
      </c>
      <c r="F155" s="11"/>
      <c r="G155" s="11"/>
      <c r="H155" s="11"/>
      <c r="I155" s="11"/>
      <c r="J155" s="11"/>
      <c r="K155" s="30">
        <f t="shared" si="9"/>
        <v>17.142857142857142</v>
      </c>
      <c r="L155" s="31">
        <f t="shared" si="10"/>
        <v>6.6666666666666666E-2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15</v>
      </c>
      <c r="D171" s="8">
        <v>244</v>
      </c>
      <c r="E171" s="8">
        <v>6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16.266666666666666</v>
      </c>
      <c r="L171" s="31">
        <f t="shared" si="10"/>
        <v>0.2857142857142857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33</v>
      </c>
      <c r="E177" s="11">
        <v>3</v>
      </c>
      <c r="F177" s="11"/>
      <c r="G177" s="11"/>
      <c r="H177" s="11"/>
      <c r="I177" s="11"/>
      <c r="J177" s="11"/>
      <c r="K177" s="30">
        <f t="shared" si="9"/>
        <v>16.5</v>
      </c>
      <c r="L177" s="31">
        <f t="shared" si="10"/>
        <v>0.6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33</v>
      </c>
      <c r="E180" s="8">
        <v>3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16.5</v>
      </c>
      <c r="L180" s="31">
        <f t="shared" si="10"/>
        <v>0.6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>
        <v>2</v>
      </c>
      <c r="F182" s="11"/>
      <c r="G182" s="11"/>
      <c r="H182" s="11"/>
      <c r="I182" s="11"/>
      <c r="J182" s="11"/>
      <c r="K182" s="30" t="e">
        <f t="shared" si="9"/>
        <v>#DIV/0!</v>
      </c>
      <c r="L182" s="31">
        <f t="shared" si="10"/>
        <v>1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>
        <v>1</v>
      </c>
      <c r="F183" s="11"/>
      <c r="G183" s="11"/>
      <c r="H183" s="11"/>
      <c r="I183" s="11"/>
      <c r="J183" s="11"/>
      <c r="K183" s="30" t="e">
        <f t="shared" si="9"/>
        <v>#DIV/0!</v>
      </c>
      <c r="L183" s="31">
        <f t="shared" si="10"/>
        <v>1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3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>
        <f t="shared" si="10"/>
        <v>1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38</v>
      </c>
      <c r="D188" s="8">
        <v>471</v>
      </c>
      <c r="E188" s="8">
        <v>20</v>
      </c>
      <c r="F188" s="8">
        <v>1</v>
      </c>
      <c r="G188" s="8">
        <v>0</v>
      </c>
      <c r="H188" s="8">
        <v>27</v>
      </c>
      <c r="I188" s="8">
        <v>0</v>
      </c>
      <c r="J188" s="8">
        <v>0</v>
      </c>
      <c r="K188" s="30">
        <f t="shared" si="9"/>
        <v>12.394736842105264</v>
      </c>
      <c r="L188" s="31">
        <f t="shared" si="10"/>
        <v>0.34482758620689657</v>
      </c>
      <c r="M188" s="30">
        <f t="shared" si="11"/>
        <v>27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</v>
      </c>
      <c r="D203" s="11">
        <v>32</v>
      </c>
      <c r="E203" s="11"/>
      <c r="F203" s="11"/>
      <c r="G203" s="11"/>
      <c r="H203" s="11"/>
      <c r="I203" s="11"/>
      <c r="J203" s="11"/>
      <c r="K203" s="30">
        <f t="shared" si="9"/>
        <v>10.666666666666666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</v>
      </c>
      <c r="D206" s="8">
        <v>32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10.666666666666666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</v>
      </c>
      <c r="D221" s="11">
        <v>14</v>
      </c>
      <c r="E221" s="11"/>
      <c r="F221" s="11"/>
      <c r="G221" s="11"/>
      <c r="H221" s="11"/>
      <c r="I221" s="11"/>
      <c r="J221" s="11"/>
      <c r="K221" s="30">
        <f t="shared" si="13"/>
        <v>14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15</v>
      </c>
      <c r="E222" s="11"/>
      <c r="F222" s="11"/>
      <c r="G222" s="11"/>
      <c r="H222" s="11"/>
      <c r="I222" s="11"/>
      <c r="J222" s="11"/>
      <c r="K222" s="30">
        <f t="shared" si="13"/>
        <v>15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</v>
      </c>
      <c r="D225" s="8">
        <v>29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14.5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12</v>
      </c>
      <c r="E231" s="11"/>
      <c r="F231" s="11"/>
      <c r="G231" s="11"/>
      <c r="H231" s="11"/>
      <c r="I231" s="11"/>
      <c r="J231" s="11"/>
      <c r="K231" s="30">
        <f t="shared" si="13"/>
        <v>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12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4</v>
      </c>
      <c r="D235" s="11">
        <v>49</v>
      </c>
      <c r="E235" s="11"/>
      <c r="F235" s="11"/>
      <c r="G235" s="11"/>
      <c r="H235" s="11"/>
      <c r="I235" s="11"/>
      <c r="J235" s="11"/>
      <c r="K235" s="30">
        <f t="shared" si="13"/>
        <v>12.25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4</v>
      </c>
      <c r="D237" s="8">
        <v>49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12.25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11</v>
      </c>
      <c r="D242" s="8">
        <v>122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11.090909090909092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816</v>
      </c>
      <c r="D270" s="8">
        <v>51668</v>
      </c>
      <c r="E270" s="8">
        <v>63</v>
      </c>
      <c r="F270" s="8">
        <v>5</v>
      </c>
      <c r="G270" s="8">
        <v>0</v>
      </c>
      <c r="H270" s="8">
        <v>145</v>
      </c>
      <c r="I270" s="8">
        <v>0</v>
      </c>
      <c r="J270" s="8">
        <v>0</v>
      </c>
      <c r="K270" s="30">
        <f t="shared" si="17"/>
        <v>63.318627450980394</v>
      </c>
      <c r="L270" s="31">
        <f t="shared" si="18"/>
        <v>7.1672354948805458E-2</v>
      </c>
      <c r="M270" s="30">
        <f t="shared" si="19"/>
        <v>29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16:34:34&amp;R&amp;8&amp;P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504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505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506</v>
      </c>
      <c r="B12" s="7" t="s">
        <v>507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97</v>
      </c>
      <c r="D16" s="11">
        <v>810</v>
      </c>
      <c r="E16" s="11">
        <v>2</v>
      </c>
      <c r="F16" s="11"/>
      <c r="G16" s="11"/>
      <c r="H16" s="11"/>
      <c r="I16" s="11"/>
      <c r="J16" s="11"/>
      <c r="K16" s="30">
        <f t="shared" si="0"/>
        <v>8.3505154639175263</v>
      </c>
      <c r="L16" s="31">
        <f t="shared" si="1"/>
        <v>2.0202020202020204E-2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97</v>
      </c>
      <c r="D36" s="8">
        <v>810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8.3505154639175263</v>
      </c>
      <c r="L36" s="31">
        <f t="shared" si="1"/>
        <v>2.0202020202020204E-2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97</v>
      </c>
      <c r="D80" s="8">
        <v>810</v>
      </c>
      <c r="E80" s="8">
        <v>2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8.3505154639175263</v>
      </c>
      <c r="L80" s="31">
        <f t="shared" si="5"/>
        <v>2.0202020202020204E-2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14</v>
      </c>
      <c r="D83" s="11">
        <v>116</v>
      </c>
      <c r="E83" s="11">
        <v>1</v>
      </c>
      <c r="F83" s="11"/>
      <c r="G83" s="11"/>
      <c r="H83" s="11"/>
      <c r="I83" s="11"/>
      <c r="J83" s="11"/>
      <c r="K83" s="30">
        <f t="shared" si="4"/>
        <v>8.2857142857142865</v>
      </c>
      <c r="L83" s="31">
        <f t="shared" si="5"/>
        <v>6.6666666666666666E-2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14</v>
      </c>
      <c r="D86" s="8">
        <v>116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8.2857142857142865</v>
      </c>
      <c r="L86" s="31">
        <f t="shared" si="5"/>
        <v>6.6666666666666666E-2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42</v>
      </c>
      <c r="D88" s="11">
        <v>372</v>
      </c>
      <c r="E88" s="11"/>
      <c r="F88" s="11">
        <v>6</v>
      </c>
      <c r="G88" s="11"/>
      <c r="H88" s="11">
        <v>47</v>
      </c>
      <c r="I88" s="11"/>
      <c r="J88" s="11"/>
      <c r="K88" s="30">
        <f t="shared" si="4"/>
        <v>8.8571428571428577</v>
      </c>
      <c r="L88" s="31">
        <f t="shared" si="5"/>
        <v>0</v>
      </c>
      <c r="M88" s="30">
        <f t="shared" si="6"/>
        <v>7.833333333333333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42</v>
      </c>
      <c r="D91" s="8">
        <v>372</v>
      </c>
      <c r="E91" s="8">
        <v>0</v>
      </c>
      <c r="F91" s="8">
        <v>6</v>
      </c>
      <c r="G91" s="8">
        <v>0</v>
      </c>
      <c r="H91" s="8">
        <v>47</v>
      </c>
      <c r="I91" s="8">
        <v>0</v>
      </c>
      <c r="J91" s="8">
        <v>0</v>
      </c>
      <c r="K91" s="30">
        <f t="shared" si="4"/>
        <v>8.8571428571428577</v>
      </c>
      <c r="L91" s="31">
        <f t="shared" si="5"/>
        <v>0</v>
      </c>
      <c r="M91" s="30">
        <f t="shared" si="6"/>
        <v>7.833333333333333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21</v>
      </c>
      <c r="D101" s="11">
        <v>166</v>
      </c>
      <c r="E101" s="11"/>
      <c r="F101" s="11"/>
      <c r="G101" s="11"/>
      <c r="H101" s="11"/>
      <c r="I101" s="11"/>
      <c r="J101" s="11"/>
      <c r="K101" s="30">
        <f t="shared" si="4"/>
        <v>7.9047619047619051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21</v>
      </c>
      <c r="D104" s="8">
        <v>166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7.9047619047619051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82</v>
      </c>
      <c r="D106" s="11">
        <v>475</v>
      </c>
      <c r="E106" s="11">
        <v>1</v>
      </c>
      <c r="F106" s="11">
        <v>1</v>
      </c>
      <c r="G106" s="11"/>
      <c r="H106" s="11">
        <v>1</v>
      </c>
      <c r="I106" s="11"/>
      <c r="J106" s="11"/>
      <c r="K106" s="30">
        <f t="shared" si="4"/>
        <v>5.7926829268292686</v>
      </c>
      <c r="L106" s="31">
        <f t="shared" si="5"/>
        <v>1.2048192771084338E-2</v>
      </c>
      <c r="M106" s="30">
        <f t="shared" si="6"/>
        <v>1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82</v>
      </c>
      <c r="D108" s="8">
        <v>475</v>
      </c>
      <c r="E108" s="8">
        <v>1</v>
      </c>
      <c r="F108" s="8">
        <v>1</v>
      </c>
      <c r="G108" s="8">
        <v>0</v>
      </c>
      <c r="H108" s="8">
        <v>1</v>
      </c>
      <c r="I108" s="8">
        <v>0</v>
      </c>
      <c r="J108" s="8">
        <v>0</v>
      </c>
      <c r="K108" s="30">
        <f t="shared" si="4"/>
        <v>5.7926829268292686</v>
      </c>
      <c r="L108" s="31">
        <f t="shared" si="5"/>
        <v>1.2048192771084338E-2</v>
      </c>
      <c r="M108" s="30">
        <f t="shared" si="6"/>
        <v>1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43</v>
      </c>
      <c r="D110" s="11">
        <v>526</v>
      </c>
      <c r="E110" s="11"/>
      <c r="F110" s="11">
        <v>1</v>
      </c>
      <c r="G110" s="11"/>
      <c r="H110" s="11">
        <v>9</v>
      </c>
      <c r="I110" s="11"/>
      <c r="J110" s="11"/>
      <c r="K110" s="30">
        <f t="shared" si="4"/>
        <v>12.232558139534884</v>
      </c>
      <c r="L110" s="31">
        <f t="shared" si="5"/>
        <v>0</v>
      </c>
      <c r="M110" s="30">
        <f t="shared" si="6"/>
        <v>9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43</v>
      </c>
      <c r="D113" s="8">
        <v>526</v>
      </c>
      <c r="E113" s="8">
        <v>0</v>
      </c>
      <c r="F113" s="8">
        <v>1</v>
      </c>
      <c r="G113" s="8">
        <v>0</v>
      </c>
      <c r="H113" s="8">
        <v>9</v>
      </c>
      <c r="I113" s="8">
        <v>0</v>
      </c>
      <c r="J113" s="8">
        <v>0</v>
      </c>
      <c r="K113" s="30">
        <f t="shared" si="4"/>
        <v>12.232558139534884</v>
      </c>
      <c r="L113" s="31">
        <f t="shared" si="5"/>
        <v>0</v>
      </c>
      <c r="M113" s="30">
        <f t="shared" si="6"/>
        <v>9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80</v>
      </c>
      <c r="D115" s="11">
        <v>754</v>
      </c>
      <c r="E115" s="11"/>
      <c r="F115" s="11">
        <v>1</v>
      </c>
      <c r="G115" s="11"/>
      <c r="H115" s="11">
        <v>2</v>
      </c>
      <c r="I115" s="11"/>
      <c r="J115" s="11"/>
      <c r="K115" s="30">
        <f t="shared" si="4"/>
        <v>9.4250000000000007</v>
      </c>
      <c r="L115" s="31">
        <f t="shared" si="5"/>
        <v>0</v>
      </c>
      <c r="M115" s="30">
        <f t="shared" si="6"/>
        <v>2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80</v>
      </c>
      <c r="D120" s="8">
        <v>754</v>
      </c>
      <c r="E120" s="8">
        <v>0</v>
      </c>
      <c r="F120" s="8">
        <v>1</v>
      </c>
      <c r="G120" s="8">
        <v>0</v>
      </c>
      <c r="H120" s="8">
        <v>2</v>
      </c>
      <c r="I120" s="8">
        <v>0</v>
      </c>
      <c r="J120" s="8">
        <v>0</v>
      </c>
      <c r="K120" s="30">
        <f t="shared" si="4"/>
        <v>9.4250000000000007</v>
      </c>
      <c r="L120" s="31">
        <f t="shared" si="5"/>
        <v>0</v>
      </c>
      <c r="M120" s="30">
        <f t="shared" si="6"/>
        <v>2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38</v>
      </c>
      <c r="D122" s="11">
        <v>286</v>
      </c>
      <c r="E122" s="11"/>
      <c r="F122" s="11"/>
      <c r="G122" s="11"/>
      <c r="H122" s="11"/>
      <c r="I122" s="11"/>
      <c r="J122" s="11"/>
      <c r="K122" s="30">
        <f t="shared" si="4"/>
        <v>7.5263157894736841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38</v>
      </c>
      <c r="D125" s="8">
        <v>286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7.5263157894736841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92</v>
      </c>
      <c r="D127" s="11">
        <v>335</v>
      </c>
      <c r="E127" s="11">
        <v>1</v>
      </c>
      <c r="F127" s="11"/>
      <c r="G127" s="11"/>
      <c r="H127" s="11"/>
      <c r="I127" s="11"/>
      <c r="J127" s="11"/>
      <c r="K127" s="30">
        <f t="shared" si="4"/>
        <v>3.6413043478260869</v>
      </c>
      <c r="L127" s="31">
        <f t="shared" si="5"/>
        <v>1.0752688172043012E-2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92</v>
      </c>
      <c r="D137" s="8">
        <v>335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3.6413043478260869</v>
      </c>
      <c r="L137" s="31">
        <f t="shared" si="5"/>
        <v>1.0752688172043012E-2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32</v>
      </c>
      <c r="D139" s="11">
        <v>271</v>
      </c>
      <c r="E139" s="11"/>
      <c r="F139" s="11"/>
      <c r="G139" s="11"/>
      <c r="H139" s="11"/>
      <c r="I139" s="11"/>
      <c r="J139" s="11"/>
      <c r="K139" s="30">
        <f t="shared" si="4"/>
        <v>8.46875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32</v>
      </c>
      <c r="D141" s="8">
        <v>271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8.46875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44</v>
      </c>
      <c r="D144" s="11">
        <v>519</v>
      </c>
      <c r="E144" s="11"/>
      <c r="F144" s="11"/>
      <c r="G144" s="11"/>
      <c r="H144" s="11"/>
      <c r="I144" s="11"/>
      <c r="J144" s="11"/>
      <c r="K144" s="30">
        <f t="shared" si="9"/>
        <v>11.795454545454545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28</v>
      </c>
      <c r="D145" s="11">
        <v>225</v>
      </c>
      <c r="E145" s="11">
        <v>1</v>
      </c>
      <c r="F145" s="11"/>
      <c r="G145" s="11"/>
      <c r="H145" s="11"/>
      <c r="I145" s="11"/>
      <c r="J145" s="11"/>
      <c r="K145" s="30">
        <f t="shared" si="9"/>
        <v>8.0357142857142865</v>
      </c>
      <c r="L145" s="31">
        <f t="shared" si="10"/>
        <v>3.4482758620689655E-2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72</v>
      </c>
      <c r="D148" s="8">
        <v>744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10.333333333333334</v>
      </c>
      <c r="L148" s="31">
        <f t="shared" si="10"/>
        <v>1.3698630136986301E-2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40</v>
      </c>
      <c r="D150" s="11">
        <v>329</v>
      </c>
      <c r="E150" s="11"/>
      <c r="F150" s="11"/>
      <c r="G150" s="11"/>
      <c r="H150" s="11"/>
      <c r="I150" s="11"/>
      <c r="J150" s="11"/>
      <c r="K150" s="30">
        <f t="shared" si="9"/>
        <v>8.2249999999999996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19</v>
      </c>
      <c r="G151" s="11">
        <v>7</v>
      </c>
      <c r="H151" s="11">
        <v>125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6.5789473684210522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20</v>
      </c>
      <c r="D152" s="11">
        <v>202</v>
      </c>
      <c r="E152" s="11"/>
      <c r="F152" s="11"/>
      <c r="G152" s="11"/>
      <c r="H152" s="11"/>
      <c r="I152" s="11"/>
      <c r="J152" s="11"/>
      <c r="K152" s="30">
        <f t="shared" si="9"/>
        <v>10.1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6</v>
      </c>
      <c r="E155" s="11"/>
      <c r="F155" s="11"/>
      <c r="G155" s="11"/>
      <c r="H155" s="11"/>
      <c r="I155" s="11"/>
      <c r="J155" s="11"/>
      <c r="K155" s="30">
        <f t="shared" si="9"/>
        <v>6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61</v>
      </c>
      <c r="D171" s="8">
        <v>537</v>
      </c>
      <c r="E171" s="8">
        <v>0</v>
      </c>
      <c r="F171" s="8">
        <v>19</v>
      </c>
      <c r="G171" s="8">
        <v>7</v>
      </c>
      <c r="H171" s="8">
        <v>125</v>
      </c>
      <c r="I171" s="8">
        <v>0</v>
      </c>
      <c r="J171" s="8">
        <v>0</v>
      </c>
      <c r="K171" s="30">
        <f t="shared" si="9"/>
        <v>8.8032786885245908</v>
      </c>
      <c r="L171" s="31">
        <f t="shared" si="10"/>
        <v>0</v>
      </c>
      <c r="M171" s="30">
        <f t="shared" si="11"/>
        <v>6.5789473684210522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28</v>
      </c>
      <c r="D177" s="11">
        <v>216</v>
      </c>
      <c r="E177" s="11"/>
      <c r="F177" s="11">
        <v>1</v>
      </c>
      <c r="G177" s="11"/>
      <c r="H177" s="11">
        <v>7</v>
      </c>
      <c r="I177" s="11"/>
      <c r="J177" s="11"/>
      <c r="K177" s="30">
        <f t="shared" si="9"/>
        <v>7.7142857142857144</v>
      </c>
      <c r="L177" s="31">
        <f t="shared" si="10"/>
        <v>0</v>
      </c>
      <c r="M177" s="30">
        <f t="shared" si="11"/>
        <v>7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28</v>
      </c>
      <c r="D180" s="8">
        <v>216</v>
      </c>
      <c r="E180" s="8">
        <v>0</v>
      </c>
      <c r="F180" s="8">
        <v>1</v>
      </c>
      <c r="G180" s="8">
        <v>0</v>
      </c>
      <c r="H180" s="8">
        <v>7</v>
      </c>
      <c r="I180" s="8">
        <v>0</v>
      </c>
      <c r="J180" s="8">
        <v>0</v>
      </c>
      <c r="K180" s="30">
        <f t="shared" si="9"/>
        <v>7.7142857142857144</v>
      </c>
      <c r="L180" s="31">
        <f t="shared" si="10"/>
        <v>0</v>
      </c>
      <c r="M180" s="30">
        <f t="shared" si="11"/>
        <v>7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78</v>
      </c>
      <c r="D182" s="11">
        <v>683</v>
      </c>
      <c r="E182" s="11"/>
      <c r="F182" s="11"/>
      <c r="G182" s="11"/>
      <c r="H182" s="11"/>
      <c r="I182" s="11"/>
      <c r="J182" s="11"/>
      <c r="K182" s="30">
        <f t="shared" si="9"/>
        <v>8.7564102564102573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78</v>
      </c>
      <c r="D187" s="8">
        <v>683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8.7564102564102573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683</v>
      </c>
      <c r="D188" s="8">
        <v>5481</v>
      </c>
      <c r="E188" s="8">
        <v>4</v>
      </c>
      <c r="F188" s="8">
        <v>29</v>
      </c>
      <c r="G188" s="8">
        <v>7</v>
      </c>
      <c r="H188" s="8">
        <v>191</v>
      </c>
      <c r="I188" s="8">
        <v>0</v>
      </c>
      <c r="J188" s="8">
        <v>0</v>
      </c>
      <c r="K188" s="30">
        <f t="shared" si="9"/>
        <v>8.02489019033675</v>
      </c>
      <c r="L188" s="31">
        <f t="shared" si="10"/>
        <v>5.822416302765648E-3</v>
      </c>
      <c r="M188" s="30">
        <f t="shared" si="11"/>
        <v>6.5862068965517242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11</v>
      </c>
      <c r="D192" s="11">
        <v>107</v>
      </c>
      <c r="E192" s="11"/>
      <c r="F192" s="11"/>
      <c r="G192" s="11"/>
      <c r="H192" s="11"/>
      <c r="I192" s="11"/>
      <c r="J192" s="11"/>
      <c r="K192" s="30">
        <f t="shared" si="9"/>
        <v>9.7272727272727266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52</v>
      </c>
      <c r="D193" s="11">
        <v>517</v>
      </c>
      <c r="E193" s="11"/>
      <c r="F193" s="11"/>
      <c r="G193" s="11"/>
      <c r="H193" s="11"/>
      <c r="I193" s="11"/>
      <c r="J193" s="11"/>
      <c r="K193" s="30">
        <f t="shared" si="9"/>
        <v>9.9423076923076916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63</v>
      </c>
      <c r="D196" s="8">
        <v>624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9.9047619047619051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12</v>
      </c>
      <c r="D198" s="11">
        <v>111</v>
      </c>
      <c r="E198" s="11"/>
      <c r="F198" s="11"/>
      <c r="G198" s="11"/>
      <c r="H198" s="11"/>
      <c r="I198" s="11"/>
      <c r="J198" s="11"/>
      <c r="K198" s="30">
        <f t="shared" si="9"/>
        <v>9.25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12</v>
      </c>
      <c r="D200" s="8">
        <v>111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9.25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18</v>
      </c>
      <c r="D202" s="11">
        <v>143</v>
      </c>
      <c r="E202" s="11"/>
      <c r="F202" s="11"/>
      <c r="G202" s="11"/>
      <c r="H202" s="11"/>
      <c r="I202" s="11"/>
      <c r="J202" s="11"/>
      <c r="K202" s="30">
        <f t="shared" si="9"/>
        <v>7.9444444444444446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22</v>
      </c>
      <c r="D203" s="11">
        <v>181</v>
      </c>
      <c r="E203" s="11"/>
      <c r="F203" s="11"/>
      <c r="G203" s="11"/>
      <c r="H203" s="11"/>
      <c r="I203" s="11"/>
      <c r="J203" s="11"/>
      <c r="K203" s="30">
        <f t="shared" si="9"/>
        <v>8.2272727272727266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40</v>
      </c>
      <c r="D206" s="8">
        <v>324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80</v>
      </c>
      <c r="D221" s="11">
        <v>360</v>
      </c>
      <c r="E221" s="11"/>
      <c r="F221" s="11">
        <v>2</v>
      </c>
      <c r="G221" s="11"/>
      <c r="H221" s="11">
        <v>6</v>
      </c>
      <c r="I221" s="11"/>
      <c r="J221" s="11"/>
      <c r="K221" s="30">
        <f t="shared" si="13"/>
        <v>4.5</v>
      </c>
      <c r="L221" s="31">
        <f t="shared" si="14"/>
        <v>0</v>
      </c>
      <c r="M221" s="30">
        <f t="shared" si="15"/>
        <v>3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80</v>
      </c>
      <c r="D225" s="8">
        <v>360</v>
      </c>
      <c r="E225" s="8">
        <v>0</v>
      </c>
      <c r="F225" s="8">
        <v>2</v>
      </c>
      <c r="G225" s="8">
        <v>0</v>
      </c>
      <c r="H225" s="8">
        <v>6</v>
      </c>
      <c r="I225" s="8">
        <v>0</v>
      </c>
      <c r="J225" s="8">
        <v>0</v>
      </c>
      <c r="K225" s="30">
        <f t="shared" si="13"/>
        <v>4.5</v>
      </c>
      <c r="L225" s="31">
        <f t="shared" si="14"/>
        <v>0</v>
      </c>
      <c r="M225" s="30">
        <f t="shared" si="15"/>
        <v>3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</v>
      </c>
      <c r="D227" s="11">
        <v>36</v>
      </c>
      <c r="E227" s="11"/>
      <c r="F227" s="11"/>
      <c r="G227" s="11"/>
      <c r="H227" s="11"/>
      <c r="I227" s="11"/>
      <c r="J227" s="11"/>
      <c r="K227" s="30">
        <f t="shared" si="13"/>
        <v>9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</v>
      </c>
      <c r="D229" s="8">
        <v>36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9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24</v>
      </c>
      <c r="E231" s="11"/>
      <c r="F231" s="11"/>
      <c r="G231" s="11"/>
      <c r="H231" s="11"/>
      <c r="I231" s="11"/>
      <c r="J231" s="11"/>
      <c r="K231" s="30">
        <f t="shared" si="13"/>
        <v>12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24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5</v>
      </c>
      <c r="D235" s="11">
        <v>56</v>
      </c>
      <c r="E235" s="11"/>
      <c r="F235" s="11"/>
      <c r="G235" s="11"/>
      <c r="H235" s="11"/>
      <c r="I235" s="11"/>
      <c r="J235" s="11"/>
      <c r="K235" s="30">
        <f t="shared" si="13"/>
        <v>11.2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5</v>
      </c>
      <c r="D237" s="8">
        <v>56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11.2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206</v>
      </c>
      <c r="D242" s="8">
        <v>1535</v>
      </c>
      <c r="E242" s="8">
        <v>0</v>
      </c>
      <c r="F242" s="8">
        <v>2</v>
      </c>
      <c r="G242" s="8">
        <v>0</v>
      </c>
      <c r="H242" s="8">
        <v>6</v>
      </c>
      <c r="I242" s="8">
        <v>0</v>
      </c>
      <c r="J242" s="8">
        <v>0</v>
      </c>
      <c r="K242" s="30">
        <f t="shared" si="13"/>
        <v>7.4514563106796112</v>
      </c>
      <c r="L242" s="31">
        <f t="shared" si="14"/>
        <v>0</v>
      </c>
      <c r="M242" s="30">
        <f t="shared" si="15"/>
        <v>3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986</v>
      </c>
      <c r="D270" s="8">
        <v>7826</v>
      </c>
      <c r="E270" s="8">
        <v>6</v>
      </c>
      <c r="F270" s="8">
        <v>31</v>
      </c>
      <c r="G270" s="8">
        <v>7</v>
      </c>
      <c r="H270" s="8">
        <v>197</v>
      </c>
      <c r="I270" s="8">
        <v>0</v>
      </c>
      <c r="J270" s="8">
        <v>0</v>
      </c>
      <c r="K270" s="30">
        <f t="shared" si="17"/>
        <v>7.9371196754563895</v>
      </c>
      <c r="L270" s="31">
        <f t="shared" si="18"/>
        <v>6.0483870967741934E-3</v>
      </c>
      <c r="M270" s="30">
        <f t="shared" si="19"/>
        <v>6.354838709677419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16:35:56&amp;R&amp;8&amp;P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508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509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510</v>
      </c>
      <c r="B12" s="7" t="s">
        <v>511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14</v>
      </c>
      <c r="D16" s="11">
        <v>156</v>
      </c>
      <c r="E16" s="11">
        <v>1</v>
      </c>
      <c r="F16" s="11"/>
      <c r="G16" s="11"/>
      <c r="H16" s="11"/>
      <c r="I16" s="11"/>
      <c r="J16" s="11"/>
      <c r="K16" s="30">
        <f t="shared" si="0"/>
        <v>11.142857142857142</v>
      </c>
      <c r="L16" s="31">
        <f t="shared" si="1"/>
        <v>6.6666666666666666E-2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14</v>
      </c>
      <c r="D36" s="8">
        <v>156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11.142857142857142</v>
      </c>
      <c r="L36" s="31">
        <f t="shared" si="1"/>
        <v>6.6666666666666666E-2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10</v>
      </c>
      <c r="E38" s="11"/>
      <c r="F38" s="11">
        <v>1</v>
      </c>
      <c r="G38" s="11"/>
      <c r="H38" s="11">
        <v>6</v>
      </c>
      <c r="I38" s="11"/>
      <c r="J38" s="11"/>
      <c r="K38" s="30">
        <f t="shared" si="0"/>
        <v>10</v>
      </c>
      <c r="L38" s="31">
        <f t="shared" si="1"/>
        <v>0</v>
      </c>
      <c r="M38" s="30">
        <f t="shared" si="2"/>
        <v>6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10</v>
      </c>
      <c r="E40" s="8">
        <v>0</v>
      </c>
      <c r="F40" s="8">
        <v>1</v>
      </c>
      <c r="G40" s="8">
        <v>0</v>
      </c>
      <c r="H40" s="8">
        <v>6</v>
      </c>
      <c r="I40" s="8">
        <v>0</v>
      </c>
      <c r="J40" s="8">
        <v>0</v>
      </c>
      <c r="K40" s="30">
        <f t="shared" si="0"/>
        <v>10</v>
      </c>
      <c r="L40" s="31">
        <f t="shared" si="1"/>
        <v>0</v>
      </c>
      <c r="M40" s="30">
        <f t="shared" si="2"/>
        <v>6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15</v>
      </c>
      <c r="D80" s="8">
        <v>166</v>
      </c>
      <c r="E80" s="8">
        <v>1</v>
      </c>
      <c r="F80" s="8">
        <v>1</v>
      </c>
      <c r="G80" s="8">
        <v>0</v>
      </c>
      <c r="H80" s="8">
        <v>6</v>
      </c>
      <c r="I80" s="8">
        <v>0</v>
      </c>
      <c r="J80" s="8">
        <v>0</v>
      </c>
      <c r="K80" s="30">
        <f t="shared" si="4"/>
        <v>11.066666666666666</v>
      </c>
      <c r="L80" s="31">
        <f t="shared" si="5"/>
        <v>6.25E-2</v>
      </c>
      <c r="M80" s="30">
        <f t="shared" si="6"/>
        <v>6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</v>
      </c>
      <c r="D88" s="11">
        <v>13</v>
      </c>
      <c r="E88" s="11">
        <v>1</v>
      </c>
      <c r="F88" s="11"/>
      <c r="G88" s="11"/>
      <c r="H88" s="11"/>
      <c r="I88" s="11"/>
      <c r="J88" s="11"/>
      <c r="K88" s="30">
        <f t="shared" si="4"/>
        <v>13</v>
      </c>
      <c r="L88" s="31">
        <f t="shared" si="5"/>
        <v>0.5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</v>
      </c>
      <c r="D91" s="8">
        <v>13</v>
      </c>
      <c r="E91" s="8">
        <v>1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13</v>
      </c>
      <c r="L91" s="31">
        <f t="shared" si="5"/>
        <v>0.5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</v>
      </c>
      <c r="D101" s="11">
        <v>85</v>
      </c>
      <c r="E101" s="11"/>
      <c r="F101" s="11"/>
      <c r="G101" s="11"/>
      <c r="H101" s="11"/>
      <c r="I101" s="11"/>
      <c r="J101" s="11"/>
      <c r="K101" s="30">
        <f t="shared" si="4"/>
        <v>21.25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</v>
      </c>
      <c r="D104" s="8">
        <v>85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21.25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</v>
      </c>
      <c r="D106" s="11">
        <v>61</v>
      </c>
      <c r="E106" s="11"/>
      <c r="F106" s="11">
        <v>2</v>
      </c>
      <c r="G106" s="11"/>
      <c r="H106" s="11">
        <v>22</v>
      </c>
      <c r="I106" s="11"/>
      <c r="J106" s="11"/>
      <c r="K106" s="30">
        <f t="shared" si="4"/>
        <v>12.2</v>
      </c>
      <c r="L106" s="31">
        <f t="shared" si="5"/>
        <v>0</v>
      </c>
      <c r="M106" s="30">
        <f t="shared" si="6"/>
        <v>11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</v>
      </c>
      <c r="D108" s="8">
        <v>61</v>
      </c>
      <c r="E108" s="8">
        <v>0</v>
      </c>
      <c r="F108" s="8">
        <v>2</v>
      </c>
      <c r="G108" s="8">
        <v>0</v>
      </c>
      <c r="H108" s="8">
        <v>22</v>
      </c>
      <c r="I108" s="8">
        <v>0</v>
      </c>
      <c r="J108" s="8">
        <v>0</v>
      </c>
      <c r="K108" s="30">
        <f t="shared" si="4"/>
        <v>12.2</v>
      </c>
      <c r="L108" s="31">
        <f t="shared" si="5"/>
        <v>0</v>
      </c>
      <c r="M108" s="30">
        <f t="shared" si="6"/>
        <v>11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6</v>
      </c>
      <c r="D115" s="11">
        <v>24</v>
      </c>
      <c r="E115" s="11">
        <v>1</v>
      </c>
      <c r="F115" s="11"/>
      <c r="G115" s="11"/>
      <c r="H115" s="11"/>
      <c r="I115" s="11"/>
      <c r="J115" s="11"/>
      <c r="K115" s="30">
        <f t="shared" si="4"/>
        <v>4</v>
      </c>
      <c r="L115" s="31">
        <f t="shared" si="5"/>
        <v>0.14285714285714285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6</v>
      </c>
      <c r="D120" s="8">
        <v>24</v>
      </c>
      <c r="E120" s="8">
        <v>1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4</v>
      </c>
      <c r="L120" s="31">
        <f t="shared" si="5"/>
        <v>0.14285714285714285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</v>
      </c>
      <c r="D122" s="11">
        <v>22</v>
      </c>
      <c r="E122" s="11"/>
      <c r="F122" s="11"/>
      <c r="G122" s="11"/>
      <c r="H122" s="11"/>
      <c r="I122" s="11"/>
      <c r="J122" s="11"/>
      <c r="K122" s="30">
        <f t="shared" si="4"/>
        <v>11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</v>
      </c>
      <c r="D125" s="8">
        <v>22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</v>
      </c>
      <c r="D128" s="11">
        <v>15</v>
      </c>
      <c r="E128" s="11"/>
      <c r="F128" s="11"/>
      <c r="G128" s="11"/>
      <c r="H128" s="11"/>
      <c r="I128" s="11"/>
      <c r="J128" s="11"/>
      <c r="K128" s="30">
        <f t="shared" si="4"/>
        <v>15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21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21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</v>
      </c>
      <c r="D137" s="8">
        <v>15</v>
      </c>
      <c r="E137" s="8">
        <v>0</v>
      </c>
      <c r="F137" s="8">
        <v>1</v>
      </c>
      <c r="G137" s="8">
        <v>0</v>
      </c>
      <c r="H137" s="8">
        <v>21</v>
      </c>
      <c r="I137" s="8">
        <v>0</v>
      </c>
      <c r="J137" s="8">
        <v>0</v>
      </c>
      <c r="K137" s="30">
        <f t="shared" si="4"/>
        <v>15</v>
      </c>
      <c r="L137" s="31">
        <f t="shared" si="5"/>
        <v>0</v>
      </c>
      <c r="M137" s="30">
        <f t="shared" si="6"/>
        <v>21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</v>
      </c>
      <c r="D139" s="11">
        <v>32</v>
      </c>
      <c r="E139" s="11"/>
      <c r="F139" s="11"/>
      <c r="G139" s="11"/>
      <c r="H139" s="11"/>
      <c r="I139" s="11"/>
      <c r="J139" s="11"/>
      <c r="K139" s="30">
        <f t="shared" si="4"/>
        <v>10.666666666666666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</v>
      </c>
      <c r="D141" s="8">
        <v>32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10.666666666666666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14</v>
      </c>
      <c r="E145" s="11">
        <v>1</v>
      </c>
      <c r="F145" s="11">
        <v>1</v>
      </c>
      <c r="G145" s="11"/>
      <c r="H145" s="11">
        <v>10</v>
      </c>
      <c r="I145" s="11"/>
      <c r="J145" s="11"/>
      <c r="K145" s="30">
        <f t="shared" si="9"/>
        <v>14</v>
      </c>
      <c r="L145" s="31">
        <f t="shared" si="10"/>
        <v>0.5</v>
      </c>
      <c r="M145" s="30">
        <f t="shared" si="11"/>
        <v>10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14</v>
      </c>
      <c r="E148" s="8">
        <v>1</v>
      </c>
      <c r="F148" s="8">
        <v>1</v>
      </c>
      <c r="G148" s="8">
        <v>0</v>
      </c>
      <c r="H148" s="8">
        <v>10</v>
      </c>
      <c r="I148" s="8">
        <v>0</v>
      </c>
      <c r="J148" s="8">
        <v>0</v>
      </c>
      <c r="K148" s="30">
        <f t="shared" si="9"/>
        <v>14</v>
      </c>
      <c r="L148" s="31">
        <f t="shared" si="10"/>
        <v>0.5</v>
      </c>
      <c r="M148" s="30">
        <f t="shared" si="11"/>
        <v>10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</v>
      </c>
      <c r="D150" s="11">
        <v>23</v>
      </c>
      <c r="E150" s="11"/>
      <c r="F150" s="11"/>
      <c r="G150" s="11"/>
      <c r="H150" s="11"/>
      <c r="I150" s="11"/>
      <c r="J150" s="11"/>
      <c r="K150" s="30">
        <f t="shared" si="9"/>
        <v>11.5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15</v>
      </c>
      <c r="E155" s="11"/>
      <c r="F155" s="11"/>
      <c r="G155" s="11"/>
      <c r="H155" s="11"/>
      <c r="I155" s="11"/>
      <c r="J155" s="11"/>
      <c r="K155" s="30">
        <f t="shared" si="9"/>
        <v>15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</v>
      </c>
      <c r="D171" s="8">
        <v>38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12.666666666666666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13</v>
      </c>
      <c r="E177" s="11"/>
      <c r="F177" s="11"/>
      <c r="G177" s="11"/>
      <c r="H177" s="11"/>
      <c r="I177" s="11"/>
      <c r="J177" s="11"/>
      <c r="K177" s="30">
        <f t="shared" si="9"/>
        <v>13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13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</v>
      </c>
      <c r="D182" s="11">
        <v>17</v>
      </c>
      <c r="E182" s="11"/>
      <c r="F182" s="11"/>
      <c r="G182" s="11"/>
      <c r="H182" s="11"/>
      <c r="I182" s="11"/>
      <c r="J182" s="11"/>
      <c r="K182" s="30">
        <f t="shared" si="9"/>
        <v>8.5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</v>
      </c>
      <c r="D187" s="8">
        <v>17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8.5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29</v>
      </c>
      <c r="D188" s="8">
        <v>334</v>
      </c>
      <c r="E188" s="8">
        <v>3</v>
      </c>
      <c r="F188" s="8">
        <v>4</v>
      </c>
      <c r="G188" s="8">
        <v>0</v>
      </c>
      <c r="H188" s="8">
        <v>53</v>
      </c>
      <c r="I188" s="8">
        <v>0</v>
      </c>
      <c r="J188" s="8">
        <v>0</v>
      </c>
      <c r="K188" s="30">
        <f t="shared" si="9"/>
        <v>11.517241379310345</v>
      </c>
      <c r="L188" s="31">
        <f t="shared" si="10"/>
        <v>9.375E-2</v>
      </c>
      <c r="M188" s="30">
        <f t="shared" si="11"/>
        <v>13.25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10</v>
      </c>
      <c r="D192" s="11">
        <v>383</v>
      </c>
      <c r="E192" s="11"/>
      <c r="F192" s="11"/>
      <c r="G192" s="11"/>
      <c r="H192" s="11"/>
      <c r="I192" s="11"/>
      <c r="J192" s="11"/>
      <c r="K192" s="30">
        <f t="shared" si="9"/>
        <v>38.299999999999997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10</v>
      </c>
      <c r="D196" s="8">
        <v>383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38.299999999999997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</v>
      </c>
      <c r="D198" s="11">
        <v>11</v>
      </c>
      <c r="E198" s="11"/>
      <c r="F198" s="11"/>
      <c r="G198" s="11"/>
      <c r="H198" s="11"/>
      <c r="I198" s="11"/>
      <c r="J198" s="11"/>
      <c r="K198" s="30">
        <f t="shared" si="9"/>
        <v>11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</v>
      </c>
      <c r="D200" s="8">
        <v>11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11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10</v>
      </c>
      <c r="E202" s="11"/>
      <c r="F202" s="11"/>
      <c r="G202" s="11"/>
      <c r="H202" s="11"/>
      <c r="I202" s="11"/>
      <c r="J202" s="11"/>
      <c r="K202" s="30">
        <f t="shared" si="9"/>
        <v>10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</v>
      </c>
      <c r="D203" s="11">
        <v>9</v>
      </c>
      <c r="E203" s="11"/>
      <c r="F203" s="11"/>
      <c r="G203" s="11"/>
      <c r="H203" s="11"/>
      <c r="I203" s="11"/>
      <c r="J203" s="11"/>
      <c r="K203" s="30">
        <f t="shared" si="9"/>
        <v>9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</v>
      </c>
      <c r="D206" s="8">
        <v>19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9.5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73</v>
      </c>
      <c r="E221" s="11"/>
      <c r="F221" s="11"/>
      <c r="G221" s="11"/>
      <c r="H221" s="11"/>
      <c r="I221" s="11"/>
      <c r="J221" s="11"/>
      <c r="K221" s="30">
        <f t="shared" si="13"/>
        <v>10.428571428571429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7</v>
      </c>
      <c r="D225" s="8">
        <v>73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10.428571428571429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>
        <v>1</v>
      </c>
      <c r="G235" s="11"/>
      <c r="H235" s="11">
        <v>14</v>
      </c>
      <c r="I235" s="11"/>
      <c r="J235" s="11"/>
      <c r="K235" s="30" t="e">
        <f t="shared" si="13"/>
        <v>#DIV/0!</v>
      </c>
      <c r="L235" s="31" t="e">
        <f t="shared" si="14"/>
        <v>#DIV/0!</v>
      </c>
      <c r="M235" s="30">
        <f t="shared" si="15"/>
        <v>14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1</v>
      </c>
      <c r="G237" s="8">
        <v>0</v>
      </c>
      <c r="H237" s="8">
        <v>14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>
        <f t="shared" si="15"/>
        <v>14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20</v>
      </c>
      <c r="D242" s="8">
        <v>486</v>
      </c>
      <c r="E242" s="8">
        <v>0</v>
      </c>
      <c r="F242" s="8">
        <v>1</v>
      </c>
      <c r="G242" s="8">
        <v>0</v>
      </c>
      <c r="H242" s="8">
        <v>14</v>
      </c>
      <c r="I242" s="8">
        <v>0</v>
      </c>
      <c r="J242" s="8">
        <v>0</v>
      </c>
      <c r="K242" s="30">
        <f t="shared" si="13"/>
        <v>24.3</v>
      </c>
      <c r="L242" s="31">
        <f t="shared" si="14"/>
        <v>0</v>
      </c>
      <c r="M242" s="30">
        <f t="shared" si="15"/>
        <v>14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64</v>
      </c>
      <c r="D270" s="8">
        <v>986</v>
      </c>
      <c r="E270" s="8">
        <v>4</v>
      </c>
      <c r="F270" s="8">
        <v>6</v>
      </c>
      <c r="G270" s="8">
        <v>0</v>
      </c>
      <c r="H270" s="8">
        <v>73</v>
      </c>
      <c r="I270" s="8">
        <v>0</v>
      </c>
      <c r="J270" s="8">
        <v>0</v>
      </c>
      <c r="K270" s="30">
        <f t="shared" si="17"/>
        <v>15.40625</v>
      </c>
      <c r="L270" s="31">
        <f t="shared" si="18"/>
        <v>5.8823529411764705E-2</v>
      </c>
      <c r="M270" s="30">
        <f t="shared" si="19"/>
        <v>12.166666666666666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16:35:58&amp;R&amp;8&amp;P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512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513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514</v>
      </c>
      <c r="B12" s="7" t="s">
        <v>515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49</v>
      </c>
      <c r="D16" s="11">
        <v>615</v>
      </c>
      <c r="E16" s="11">
        <v>1</v>
      </c>
      <c r="F16" s="11"/>
      <c r="G16" s="11"/>
      <c r="H16" s="11"/>
      <c r="I16" s="11"/>
      <c r="J16" s="11"/>
      <c r="K16" s="30">
        <f t="shared" si="0"/>
        <v>12.551020408163266</v>
      </c>
      <c r="L16" s="31">
        <f t="shared" si="1"/>
        <v>0.02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49</v>
      </c>
      <c r="D36" s="8">
        <v>615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12.551020408163266</v>
      </c>
      <c r="L36" s="31">
        <f t="shared" si="1"/>
        <v>0.02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49</v>
      </c>
      <c r="D80" s="8">
        <v>615</v>
      </c>
      <c r="E80" s="8">
        <v>1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12.551020408163266</v>
      </c>
      <c r="L80" s="31">
        <f t="shared" si="5"/>
        <v>0.02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</v>
      </c>
      <c r="D88" s="11">
        <v>104</v>
      </c>
      <c r="E88" s="11"/>
      <c r="F88" s="11"/>
      <c r="G88" s="11"/>
      <c r="H88" s="11"/>
      <c r="I88" s="11"/>
      <c r="J88" s="11"/>
      <c r="K88" s="30">
        <f t="shared" si="4"/>
        <v>17.333333333333332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</v>
      </c>
      <c r="D91" s="8">
        <v>104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17.333333333333332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</v>
      </c>
      <c r="D101" s="11">
        <v>59</v>
      </c>
      <c r="E101" s="11"/>
      <c r="F101" s="11"/>
      <c r="G101" s="11"/>
      <c r="H101" s="11"/>
      <c r="I101" s="11"/>
      <c r="J101" s="11"/>
      <c r="K101" s="30">
        <f t="shared" si="4"/>
        <v>14.75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</v>
      </c>
      <c r="D104" s="8">
        <v>59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14.75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</v>
      </c>
      <c r="D106" s="11">
        <v>33</v>
      </c>
      <c r="E106" s="11"/>
      <c r="F106" s="11"/>
      <c r="G106" s="11"/>
      <c r="H106" s="11"/>
      <c r="I106" s="11"/>
      <c r="J106" s="11"/>
      <c r="K106" s="30">
        <f t="shared" si="4"/>
        <v>11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</v>
      </c>
      <c r="D108" s="8">
        <v>33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</v>
      </c>
      <c r="D110" s="11">
        <v>70</v>
      </c>
      <c r="E110" s="11"/>
      <c r="F110" s="11"/>
      <c r="G110" s="11"/>
      <c r="H110" s="11"/>
      <c r="I110" s="11"/>
      <c r="J110" s="11"/>
      <c r="K110" s="30">
        <f t="shared" si="4"/>
        <v>14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</v>
      </c>
      <c r="D113" s="8">
        <v>70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14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7</v>
      </c>
      <c r="D127" s="11">
        <v>64</v>
      </c>
      <c r="E127" s="11"/>
      <c r="F127" s="11"/>
      <c r="G127" s="11"/>
      <c r="H127" s="11"/>
      <c r="I127" s="11"/>
      <c r="J127" s="11"/>
      <c r="K127" s="30">
        <f t="shared" si="4"/>
        <v>9.1428571428571423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</v>
      </c>
      <c r="D128" s="11">
        <v>36</v>
      </c>
      <c r="E128" s="11"/>
      <c r="F128" s="11"/>
      <c r="G128" s="11"/>
      <c r="H128" s="11"/>
      <c r="I128" s="11"/>
      <c r="J128" s="11"/>
      <c r="K128" s="30">
        <f t="shared" si="4"/>
        <v>9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</v>
      </c>
      <c r="D129" s="11">
        <v>32</v>
      </c>
      <c r="E129" s="11"/>
      <c r="F129" s="11"/>
      <c r="G129" s="11"/>
      <c r="H129" s="11"/>
      <c r="I129" s="11"/>
      <c r="J129" s="11"/>
      <c r="K129" s="30">
        <f t="shared" si="4"/>
        <v>16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21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21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13</v>
      </c>
      <c r="D137" s="8">
        <v>132</v>
      </c>
      <c r="E137" s="8">
        <v>0</v>
      </c>
      <c r="F137" s="8">
        <v>1</v>
      </c>
      <c r="G137" s="8">
        <v>0</v>
      </c>
      <c r="H137" s="8">
        <v>21</v>
      </c>
      <c r="I137" s="8">
        <v>0</v>
      </c>
      <c r="J137" s="8">
        <v>0</v>
      </c>
      <c r="K137" s="30">
        <f t="shared" si="4"/>
        <v>10.153846153846153</v>
      </c>
      <c r="L137" s="31">
        <f t="shared" si="5"/>
        <v>0</v>
      </c>
      <c r="M137" s="30">
        <f t="shared" si="6"/>
        <v>21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</v>
      </c>
      <c r="D139" s="11">
        <v>36</v>
      </c>
      <c r="E139" s="11"/>
      <c r="F139" s="11"/>
      <c r="G139" s="11"/>
      <c r="H139" s="11"/>
      <c r="I139" s="11"/>
      <c r="J139" s="11"/>
      <c r="K139" s="30">
        <f t="shared" si="4"/>
        <v>12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</v>
      </c>
      <c r="D141" s="8">
        <v>36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</v>
      </c>
      <c r="D145" s="11">
        <v>31</v>
      </c>
      <c r="E145" s="11"/>
      <c r="F145" s="11">
        <v>1</v>
      </c>
      <c r="G145" s="11"/>
      <c r="H145" s="11">
        <v>15</v>
      </c>
      <c r="I145" s="11"/>
      <c r="J145" s="11"/>
      <c r="K145" s="30">
        <f t="shared" si="9"/>
        <v>10.333333333333334</v>
      </c>
      <c r="L145" s="31">
        <f t="shared" si="10"/>
        <v>0</v>
      </c>
      <c r="M145" s="30">
        <f t="shared" si="11"/>
        <v>15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</v>
      </c>
      <c r="D148" s="8">
        <v>31</v>
      </c>
      <c r="E148" s="8">
        <v>0</v>
      </c>
      <c r="F148" s="8">
        <v>1</v>
      </c>
      <c r="G148" s="8">
        <v>0</v>
      </c>
      <c r="H148" s="8">
        <v>15</v>
      </c>
      <c r="I148" s="8">
        <v>0</v>
      </c>
      <c r="J148" s="8">
        <v>0</v>
      </c>
      <c r="K148" s="30">
        <f t="shared" si="9"/>
        <v>10.333333333333334</v>
      </c>
      <c r="L148" s="31">
        <f t="shared" si="10"/>
        <v>0</v>
      </c>
      <c r="M148" s="30">
        <f t="shared" si="11"/>
        <v>15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</v>
      </c>
      <c r="D150" s="11">
        <v>8</v>
      </c>
      <c r="E150" s="11"/>
      <c r="F150" s="11"/>
      <c r="G150" s="11"/>
      <c r="H150" s="11"/>
      <c r="I150" s="11"/>
      <c r="J150" s="11"/>
      <c r="K150" s="30">
        <f t="shared" si="9"/>
        <v>8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</v>
      </c>
      <c r="G151" s="11"/>
      <c r="H151" s="11">
        <v>51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17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42</v>
      </c>
      <c r="E152" s="11"/>
      <c r="F152" s="11"/>
      <c r="G152" s="11"/>
      <c r="H152" s="11"/>
      <c r="I152" s="11"/>
      <c r="J152" s="11"/>
      <c r="K152" s="30">
        <f t="shared" si="9"/>
        <v>42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</v>
      </c>
      <c r="D171" s="8">
        <v>50</v>
      </c>
      <c r="E171" s="8">
        <v>0</v>
      </c>
      <c r="F171" s="8">
        <v>3</v>
      </c>
      <c r="G171" s="8">
        <v>0</v>
      </c>
      <c r="H171" s="8">
        <v>51</v>
      </c>
      <c r="I171" s="8">
        <v>0</v>
      </c>
      <c r="J171" s="8">
        <v>0</v>
      </c>
      <c r="K171" s="30">
        <f t="shared" si="9"/>
        <v>25</v>
      </c>
      <c r="L171" s="31">
        <f t="shared" si="10"/>
        <v>0</v>
      </c>
      <c r="M171" s="30">
        <f t="shared" si="11"/>
        <v>17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21</v>
      </c>
      <c r="E177" s="11"/>
      <c r="F177" s="11"/>
      <c r="G177" s="11"/>
      <c r="H177" s="11"/>
      <c r="I177" s="11"/>
      <c r="J177" s="11"/>
      <c r="K177" s="30">
        <f t="shared" si="9"/>
        <v>10.5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21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10.5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12</v>
      </c>
      <c r="E183" s="11"/>
      <c r="F183" s="11"/>
      <c r="G183" s="11"/>
      <c r="H183" s="11"/>
      <c r="I183" s="11"/>
      <c r="J183" s="11"/>
      <c r="K183" s="30">
        <f t="shared" si="9"/>
        <v>12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12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42</v>
      </c>
      <c r="D188" s="8">
        <v>548</v>
      </c>
      <c r="E188" s="8">
        <v>0</v>
      </c>
      <c r="F188" s="8">
        <v>5</v>
      </c>
      <c r="G188" s="8">
        <v>0</v>
      </c>
      <c r="H188" s="8">
        <v>87</v>
      </c>
      <c r="I188" s="8">
        <v>0</v>
      </c>
      <c r="J188" s="8">
        <v>0</v>
      </c>
      <c r="K188" s="30">
        <f t="shared" si="9"/>
        <v>13.047619047619047</v>
      </c>
      <c r="L188" s="31">
        <f t="shared" si="10"/>
        <v>0</v>
      </c>
      <c r="M188" s="30">
        <f t="shared" si="11"/>
        <v>17.399999999999999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</v>
      </c>
      <c r="D203" s="11">
        <v>41</v>
      </c>
      <c r="E203" s="11"/>
      <c r="F203" s="11"/>
      <c r="G203" s="11"/>
      <c r="H203" s="11"/>
      <c r="I203" s="11"/>
      <c r="J203" s="11"/>
      <c r="K203" s="30">
        <f t="shared" si="9"/>
        <v>10.25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</v>
      </c>
      <c r="D206" s="8">
        <v>41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10.25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13</v>
      </c>
      <c r="E208" s="11"/>
      <c r="F208" s="11"/>
      <c r="G208" s="11"/>
      <c r="H208" s="11"/>
      <c r="I208" s="11"/>
      <c r="J208" s="11"/>
      <c r="K208" s="30">
        <f t="shared" si="13"/>
        <v>13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13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13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/>
      <c r="F227" s="11"/>
      <c r="G227" s="11"/>
      <c r="H227" s="11"/>
      <c r="I227" s="11"/>
      <c r="J227" s="11"/>
      <c r="K227" s="30">
        <f t="shared" si="13"/>
        <v>12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10</v>
      </c>
      <c r="E235" s="11"/>
      <c r="F235" s="11"/>
      <c r="G235" s="11"/>
      <c r="H235" s="11"/>
      <c r="I235" s="11"/>
      <c r="J235" s="11"/>
      <c r="K235" s="30">
        <f t="shared" si="13"/>
        <v>10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10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</v>
      </c>
      <c r="D242" s="8">
        <v>76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10.857142857142858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98</v>
      </c>
      <c r="D270" s="8">
        <v>1239</v>
      </c>
      <c r="E270" s="8">
        <v>1</v>
      </c>
      <c r="F270" s="8">
        <v>5</v>
      </c>
      <c r="G270" s="8">
        <v>0</v>
      </c>
      <c r="H270" s="8">
        <v>87</v>
      </c>
      <c r="I270" s="8">
        <v>0</v>
      </c>
      <c r="J270" s="8">
        <v>0</v>
      </c>
      <c r="K270" s="30">
        <f t="shared" si="17"/>
        <v>12.642857142857142</v>
      </c>
      <c r="L270" s="31">
        <f t="shared" si="18"/>
        <v>1.0101010101010102E-2</v>
      </c>
      <c r="M270" s="30">
        <f t="shared" si="19"/>
        <v>17.399999999999999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16:35:59&amp;R&amp;8&amp;P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516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517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518</v>
      </c>
      <c r="B12" s="7" t="s">
        <v>519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</v>
      </c>
      <c r="D16" s="11">
        <v>28</v>
      </c>
      <c r="E16" s="11"/>
      <c r="F16" s="11"/>
      <c r="G16" s="11"/>
      <c r="H16" s="11"/>
      <c r="I16" s="11"/>
      <c r="J16" s="11"/>
      <c r="K16" s="30">
        <f t="shared" si="0"/>
        <v>5.6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1</v>
      </c>
      <c r="D25" s="11">
        <v>7</v>
      </c>
      <c r="E25" s="11"/>
      <c r="F25" s="11"/>
      <c r="G25" s="11"/>
      <c r="H25" s="11"/>
      <c r="I25" s="11"/>
      <c r="J25" s="11"/>
      <c r="K25" s="30">
        <f t="shared" si="0"/>
        <v>7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6</v>
      </c>
      <c r="D36" s="8">
        <v>35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5.833333333333333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6</v>
      </c>
      <c r="D80" s="8">
        <v>35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5.833333333333333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</v>
      </c>
      <c r="D83" s="11">
        <v>14</v>
      </c>
      <c r="E83" s="11"/>
      <c r="F83" s="11"/>
      <c r="G83" s="11"/>
      <c r="H83" s="11"/>
      <c r="I83" s="11"/>
      <c r="J83" s="11"/>
      <c r="K83" s="30">
        <f t="shared" si="4"/>
        <v>2.3333333333333335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</v>
      </c>
      <c r="D86" s="8">
        <v>14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2.3333333333333335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</v>
      </c>
      <c r="D88" s="11"/>
      <c r="E88" s="11"/>
      <c r="F88" s="11"/>
      <c r="G88" s="11"/>
      <c r="H88" s="11"/>
      <c r="I88" s="11"/>
      <c r="J88" s="11"/>
      <c r="K88" s="30">
        <f t="shared" si="4"/>
        <v>0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0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>
        <v>58</v>
      </c>
      <c r="G93" s="11">
        <v>16</v>
      </c>
      <c r="H93" s="11">
        <v>506</v>
      </c>
      <c r="I93" s="11"/>
      <c r="J93" s="11"/>
      <c r="K93" s="30" t="e">
        <f t="shared" si="4"/>
        <v>#DIV/0!</v>
      </c>
      <c r="L93" s="31" t="e">
        <f t="shared" si="5"/>
        <v>#DIV/0!</v>
      </c>
      <c r="M93" s="30">
        <f t="shared" si="6"/>
        <v>8.7241379310344822</v>
      </c>
      <c r="N93" s="31">
        <f t="shared" si="7"/>
        <v>0</v>
      </c>
      <c r="O93" s="31">
        <f t="shared" si="7"/>
        <v>0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58</v>
      </c>
      <c r="G95" s="8">
        <v>16</v>
      </c>
      <c r="H95" s="8">
        <v>506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>
        <f t="shared" si="6"/>
        <v>8.7241379310344822</v>
      </c>
      <c r="N95" s="31">
        <f t="shared" si="7"/>
        <v>0</v>
      </c>
      <c r="O95" s="31">
        <f t="shared" si="7"/>
        <v>0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</v>
      </c>
      <c r="D101" s="11">
        <v>18</v>
      </c>
      <c r="E101" s="11"/>
      <c r="F101" s="11">
        <v>4</v>
      </c>
      <c r="G101" s="11"/>
      <c r="H101" s="11">
        <v>4</v>
      </c>
      <c r="I101" s="11"/>
      <c r="J101" s="11"/>
      <c r="K101" s="30">
        <f t="shared" si="4"/>
        <v>18</v>
      </c>
      <c r="L101" s="31">
        <f t="shared" si="5"/>
        <v>0</v>
      </c>
      <c r="M101" s="30">
        <f t="shared" si="6"/>
        <v>1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</v>
      </c>
      <c r="D104" s="8">
        <v>18</v>
      </c>
      <c r="E104" s="8">
        <v>0</v>
      </c>
      <c r="F104" s="8">
        <v>4</v>
      </c>
      <c r="G104" s="8">
        <v>0</v>
      </c>
      <c r="H104" s="8">
        <v>4</v>
      </c>
      <c r="I104" s="8">
        <v>0</v>
      </c>
      <c r="J104" s="8">
        <v>0</v>
      </c>
      <c r="K104" s="30">
        <f t="shared" si="4"/>
        <v>18</v>
      </c>
      <c r="L104" s="31">
        <f t="shared" si="5"/>
        <v>0</v>
      </c>
      <c r="M104" s="30">
        <f t="shared" si="6"/>
        <v>1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</v>
      </c>
      <c r="D110" s="11">
        <v>6</v>
      </c>
      <c r="E110" s="11"/>
      <c r="F110" s="11"/>
      <c r="G110" s="11"/>
      <c r="H110" s="11"/>
      <c r="I110" s="11"/>
      <c r="J110" s="11"/>
      <c r="K110" s="30">
        <f t="shared" si="4"/>
        <v>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</v>
      </c>
      <c r="D113" s="8">
        <v>6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</v>
      </c>
      <c r="D122" s="11">
        <v>21</v>
      </c>
      <c r="E122" s="11"/>
      <c r="F122" s="11">
        <v>25</v>
      </c>
      <c r="G122" s="11"/>
      <c r="H122" s="11">
        <v>82</v>
      </c>
      <c r="I122" s="11"/>
      <c r="J122" s="11"/>
      <c r="K122" s="30">
        <f t="shared" si="4"/>
        <v>4.2</v>
      </c>
      <c r="L122" s="31">
        <f t="shared" si="5"/>
        <v>0</v>
      </c>
      <c r="M122" s="30">
        <f t="shared" si="6"/>
        <v>3.28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</v>
      </c>
      <c r="D125" s="8">
        <v>21</v>
      </c>
      <c r="E125" s="8">
        <v>0</v>
      </c>
      <c r="F125" s="8">
        <v>25</v>
      </c>
      <c r="G125" s="8">
        <v>0</v>
      </c>
      <c r="H125" s="8">
        <v>82</v>
      </c>
      <c r="I125" s="8">
        <v>0</v>
      </c>
      <c r="J125" s="8">
        <v>0</v>
      </c>
      <c r="K125" s="30">
        <f t="shared" si="4"/>
        <v>4.2</v>
      </c>
      <c r="L125" s="31">
        <f t="shared" si="5"/>
        <v>0</v>
      </c>
      <c r="M125" s="30">
        <f t="shared" si="6"/>
        <v>3.28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23</v>
      </c>
      <c r="D127" s="11">
        <v>109</v>
      </c>
      <c r="E127" s="11"/>
      <c r="F127" s="11">
        <v>6</v>
      </c>
      <c r="G127" s="11"/>
      <c r="H127" s="11">
        <v>8</v>
      </c>
      <c r="I127" s="11"/>
      <c r="J127" s="11"/>
      <c r="K127" s="30">
        <f t="shared" si="4"/>
        <v>4.7391304347826084</v>
      </c>
      <c r="L127" s="31">
        <f t="shared" si="5"/>
        <v>0</v>
      </c>
      <c r="M127" s="30">
        <f t="shared" si="6"/>
        <v>1.3333333333333333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23</v>
      </c>
      <c r="D137" s="8">
        <v>109</v>
      </c>
      <c r="E137" s="8">
        <v>0</v>
      </c>
      <c r="F137" s="8">
        <v>6</v>
      </c>
      <c r="G137" s="8">
        <v>0</v>
      </c>
      <c r="H137" s="8">
        <v>8</v>
      </c>
      <c r="I137" s="8">
        <v>0</v>
      </c>
      <c r="J137" s="8">
        <v>0</v>
      </c>
      <c r="K137" s="30">
        <f t="shared" si="4"/>
        <v>4.7391304347826084</v>
      </c>
      <c r="L137" s="31">
        <f t="shared" si="5"/>
        <v>0</v>
      </c>
      <c r="M137" s="30">
        <f t="shared" si="6"/>
        <v>1.3333333333333333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</v>
      </c>
      <c r="D139" s="11">
        <v>5</v>
      </c>
      <c r="E139" s="11"/>
      <c r="F139" s="11"/>
      <c r="G139" s="11"/>
      <c r="H139" s="11"/>
      <c r="I139" s="11"/>
      <c r="J139" s="11"/>
      <c r="K139" s="30">
        <f t="shared" si="4"/>
        <v>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</v>
      </c>
      <c r="D141" s="8">
        <v>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3</v>
      </c>
      <c r="E144" s="11"/>
      <c r="F144" s="11"/>
      <c r="G144" s="11"/>
      <c r="H144" s="11"/>
      <c r="I144" s="11"/>
      <c r="J144" s="11"/>
      <c r="K144" s="30">
        <f t="shared" si="9"/>
        <v>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</v>
      </c>
      <c r="D145" s="11">
        <v>7</v>
      </c>
      <c r="E145" s="11"/>
      <c r="F145" s="11"/>
      <c r="G145" s="11"/>
      <c r="H145" s="11"/>
      <c r="I145" s="11"/>
      <c r="J145" s="11"/>
      <c r="K145" s="30">
        <f t="shared" si="9"/>
        <v>3.5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</v>
      </c>
      <c r="D148" s="8">
        <v>10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3.3333333333333335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</v>
      </c>
      <c r="D150" s="11">
        <v>16</v>
      </c>
      <c r="E150" s="11"/>
      <c r="F150" s="11"/>
      <c r="G150" s="11"/>
      <c r="H150" s="11"/>
      <c r="I150" s="11"/>
      <c r="J150" s="11"/>
      <c r="K150" s="30">
        <f t="shared" si="9"/>
        <v>8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</v>
      </c>
      <c r="D171" s="8">
        <v>16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8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>
        <v>1</v>
      </c>
      <c r="G177" s="11"/>
      <c r="H177" s="11">
        <v>5</v>
      </c>
      <c r="I177" s="11"/>
      <c r="J177" s="11"/>
      <c r="K177" s="30" t="e">
        <f t="shared" si="9"/>
        <v>#DIV/0!</v>
      </c>
      <c r="L177" s="31" t="e">
        <f t="shared" si="10"/>
        <v>#DIV/0!</v>
      </c>
      <c r="M177" s="30">
        <f t="shared" si="11"/>
        <v>5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1</v>
      </c>
      <c r="G180" s="8">
        <v>0</v>
      </c>
      <c r="H180" s="8">
        <v>5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>
        <f t="shared" si="11"/>
        <v>5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18</v>
      </c>
      <c r="D182" s="11">
        <v>36</v>
      </c>
      <c r="E182" s="11"/>
      <c r="F182" s="11"/>
      <c r="G182" s="11"/>
      <c r="H182" s="11"/>
      <c r="I182" s="11"/>
      <c r="J182" s="11"/>
      <c r="K182" s="30">
        <f t="shared" si="9"/>
        <v>2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18</v>
      </c>
      <c r="D187" s="8">
        <v>36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2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61</v>
      </c>
      <c r="D188" s="8">
        <v>235</v>
      </c>
      <c r="E188" s="8">
        <v>0</v>
      </c>
      <c r="F188" s="8">
        <v>94</v>
      </c>
      <c r="G188" s="8">
        <v>16</v>
      </c>
      <c r="H188" s="8">
        <v>605</v>
      </c>
      <c r="I188" s="8">
        <v>0</v>
      </c>
      <c r="J188" s="8">
        <v>0</v>
      </c>
      <c r="K188" s="30">
        <f t="shared" si="9"/>
        <v>3.8524590163934427</v>
      </c>
      <c r="L188" s="31">
        <f t="shared" si="10"/>
        <v>0</v>
      </c>
      <c r="M188" s="30">
        <f t="shared" si="11"/>
        <v>6.4361702127659575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</v>
      </c>
      <c r="D203" s="11">
        <v>16</v>
      </c>
      <c r="E203" s="11"/>
      <c r="F203" s="11">
        <v>1</v>
      </c>
      <c r="G203" s="11"/>
      <c r="H203" s="11">
        <v>11</v>
      </c>
      <c r="I203" s="11"/>
      <c r="J203" s="11"/>
      <c r="K203" s="30">
        <f t="shared" si="9"/>
        <v>5.333333333333333</v>
      </c>
      <c r="L203" s="31">
        <f t="shared" si="10"/>
        <v>0</v>
      </c>
      <c r="M203" s="30">
        <f t="shared" si="11"/>
        <v>11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</v>
      </c>
      <c r="D206" s="8">
        <v>16</v>
      </c>
      <c r="E206" s="8">
        <v>0</v>
      </c>
      <c r="F206" s="8">
        <v>1</v>
      </c>
      <c r="G206" s="8">
        <v>0</v>
      </c>
      <c r="H206" s="8">
        <v>11</v>
      </c>
      <c r="I206" s="8">
        <v>0</v>
      </c>
      <c r="J206" s="8">
        <v>0</v>
      </c>
      <c r="K206" s="30">
        <f t="shared" si="13"/>
        <v>5.333333333333333</v>
      </c>
      <c r="L206" s="31">
        <f t="shared" si="14"/>
        <v>0</v>
      </c>
      <c r="M206" s="30">
        <f t="shared" si="15"/>
        <v>11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4</v>
      </c>
      <c r="E208" s="11"/>
      <c r="F208" s="11"/>
      <c r="G208" s="11"/>
      <c r="H208" s="11"/>
      <c r="I208" s="11"/>
      <c r="J208" s="11"/>
      <c r="K208" s="30">
        <f t="shared" si="13"/>
        <v>4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4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4</v>
      </c>
      <c r="D227" s="11">
        <v>40</v>
      </c>
      <c r="E227" s="11"/>
      <c r="F227" s="11"/>
      <c r="G227" s="11"/>
      <c r="H227" s="11"/>
      <c r="I227" s="11"/>
      <c r="J227" s="11"/>
      <c r="K227" s="30">
        <f t="shared" si="13"/>
        <v>10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4</v>
      </c>
      <c r="D229" s="8">
        <v>40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</v>
      </c>
      <c r="D231" s="11">
        <v>32</v>
      </c>
      <c r="E231" s="11"/>
      <c r="F231" s="11">
        <v>2</v>
      </c>
      <c r="G231" s="11"/>
      <c r="H231" s="11">
        <v>17</v>
      </c>
      <c r="I231" s="11"/>
      <c r="J231" s="11"/>
      <c r="K231" s="30">
        <f t="shared" si="13"/>
        <v>10.666666666666666</v>
      </c>
      <c r="L231" s="31">
        <f t="shared" si="14"/>
        <v>0</v>
      </c>
      <c r="M231" s="30">
        <f t="shared" si="15"/>
        <v>8.5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</v>
      </c>
      <c r="D233" s="8">
        <v>32</v>
      </c>
      <c r="E233" s="8">
        <v>0</v>
      </c>
      <c r="F233" s="8">
        <v>2</v>
      </c>
      <c r="G233" s="8">
        <v>0</v>
      </c>
      <c r="H233" s="8">
        <v>17</v>
      </c>
      <c r="I233" s="8">
        <v>0</v>
      </c>
      <c r="J233" s="8">
        <v>0</v>
      </c>
      <c r="K233" s="30">
        <f t="shared" si="13"/>
        <v>10.666666666666666</v>
      </c>
      <c r="L233" s="31">
        <f t="shared" si="14"/>
        <v>0</v>
      </c>
      <c r="M233" s="30">
        <f t="shared" si="15"/>
        <v>8.5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11</v>
      </c>
      <c r="D242" s="8">
        <v>92</v>
      </c>
      <c r="E242" s="8">
        <v>0</v>
      </c>
      <c r="F242" s="8">
        <v>3</v>
      </c>
      <c r="G242" s="8">
        <v>0</v>
      </c>
      <c r="H242" s="8">
        <v>28</v>
      </c>
      <c r="I242" s="8">
        <v>0</v>
      </c>
      <c r="J242" s="8">
        <v>0</v>
      </c>
      <c r="K242" s="30">
        <f t="shared" si="13"/>
        <v>8.3636363636363633</v>
      </c>
      <c r="L242" s="31">
        <f t="shared" si="14"/>
        <v>0</v>
      </c>
      <c r="M242" s="30">
        <f t="shared" si="15"/>
        <v>9.3333333333333339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78</v>
      </c>
      <c r="D270" s="8">
        <v>362</v>
      </c>
      <c r="E270" s="8">
        <v>0</v>
      </c>
      <c r="F270" s="8">
        <v>97</v>
      </c>
      <c r="G270" s="8">
        <v>16</v>
      </c>
      <c r="H270" s="8">
        <v>633</v>
      </c>
      <c r="I270" s="8">
        <v>0</v>
      </c>
      <c r="J270" s="8">
        <v>0</v>
      </c>
      <c r="K270" s="30">
        <f t="shared" si="17"/>
        <v>4.6410256410256414</v>
      </c>
      <c r="L270" s="31">
        <f t="shared" si="18"/>
        <v>0</v>
      </c>
      <c r="M270" s="30">
        <f t="shared" si="19"/>
        <v>6.5257731958762886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16:36:01&amp;R&amp;8&amp;P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520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521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522</v>
      </c>
      <c r="B12" s="7" t="s">
        <v>523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222</v>
      </c>
      <c r="D16" s="11">
        <v>2804</v>
      </c>
      <c r="E16" s="11">
        <v>55</v>
      </c>
      <c r="F16" s="11"/>
      <c r="G16" s="11"/>
      <c r="H16" s="11"/>
      <c r="I16" s="11"/>
      <c r="J16" s="11"/>
      <c r="K16" s="30">
        <f t="shared" si="0"/>
        <v>12.63063063063063</v>
      </c>
      <c r="L16" s="31">
        <f t="shared" si="1"/>
        <v>0.19855595667870035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14</v>
      </c>
      <c r="D24" s="11">
        <v>152</v>
      </c>
      <c r="E24" s="11">
        <v>2</v>
      </c>
      <c r="F24" s="11"/>
      <c r="G24" s="11"/>
      <c r="H24" s="11"/>
      <c r="I24" s="11"/>
      <c r="J24" s="11"/>
      <c r="K24" s="30">
        <f t="shared" si="0"/>
        <v>10.857142857142858</v>
      </c>
      <c r="L24" s="31">
        <f t="shared" si="1"/>
        <v>0.125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43</v>
      </c>
      <c r="D25" s="11">
        <v>449</v>
      </c>
      <c r="E25" s="11">
        <v>1</v>
      </c>
      <c r="F25" s="11"/>
      <c r="G25" s="11"/>
      <c r="H25" s="11"/>
      <c r="I25" s="11"/>
      <c r="J25" s="11"/>
      <c r="K25" s="30">
        <f t="shared" si="0"/>
        <v>10.44186046511628</v>
      </c>
      <c r="L25" s="31">
        <f t="shared" si="1"/>
        <v>2.2727272727272728E-2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279</v>
      </c>
      <c r="D36" s="8">
        <v>3405</v>
      </c>
      <c r="E36" s="8">
        <v>58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12.204301075268818</v>
      </c>
      <c r="L36" s="31">
        <f t="shared" si="1"/>
        <v>0.17210682492581603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18</v>
      </c>
      <c r="E39" s="11"/>
      <c r="F39" s="11"/>
      <c r="G39" s="11"/>
      <c r="H39" s="11"/>
      <c r="I39" s="11"/>
      <c r="J39" s="11"/>
      <c r="K39" s="30">
        <f t="shared" si="0"/>
        <v>18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18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18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>
        <v>1</v>
      </c>
      <c r="F56" s="11"/>
      <c r="G56" s="11"/>
      <c r="H56" s="11"/>
      <c r="I56" s="11"/>
      <c r="J56" s="11"/>
      <c r="K56" s="30" t="e">
        <f t="shared" si="0"/>
        <v>#DIV/0!</v>
      </c>
      <c r="L56" s="31">
        <f t="shared" si="1"/>
        <v>1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>
        <f t="shared" si="1"/>
        <v>1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280</v>
      </c>
      <c r="D80" s="8">
        <v>3423</v>
      </c>
      <c r="E80" s="8">
        <v>59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12.225</v>
      </c>
      <c r="L80" s="31">
        <f t="shared" si="5"/>
        <v>0.17404129793510326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11</v>
      </c>
      <c r="D83" s="11">
        <v>121</v>
      </c>
      <c r="E83" s="11">
        <v>8</v>
      </c>
      <c r="F83" s="11"/>
      <c r="G83" s="11"/>
      <c r="H83" s="11"/>
      <c r="I83" s="11"/>
      <c r="J83" s="11"/>
      <c r="K83" s="30">
        <f t="shared" si="4"/>
        <v>11</v>
      </c>
      <c r="L83" s="31">
        <f t="shared" si="5"/>
        <v>0.42105263157894735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11</v>
      </c>
      <c r="D86" s="8">
        <v>121</v>
      </c>
      <c r="E86" s="8">
        <v>8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</v>
      </c>
      <c r="L86" s="31">
        <f t="shared" si="5"/>
        <v>0.42105263157894735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38</v>
      </c>
      <c r="D88" s="11">
        <v>487</v>
      </c>
      <c r="E88" s="11">
        <v>23</v>
      </c>
      <c r="F88" s="11"/>
      <c r="G88" s="11"/>
      <c r="H88" s="11"/>
      <c r="I88" s="11"/>
      <c r="J88" s="11"/>
      <c r="K88" s="30">
        <f t="shared" si="4"/>
        <v>12.815789473684211</v>
      </c>
      <c r="L88" s="31">
        <f t="shared" si="5"/>
        <v>0.37704918032786883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38</v>
      </c>
      <c r="D91" s="8">
        <v>487</v>
      </c>
      <c r="E91" s="8">
        <v>23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12.815789473684211</v>
      </c>
      <c r="L91" s="31">
        <f t="shared" si="5"/>
        <v>0.37704918032786883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57</v>
      </c>
      <c r="D101" s="11">
        <v>1269</v>
      </c>
      <c r="E101" s="11">
        <v>24</v>
      </c>
      <c r="F101" s="11"/>
      <c r="G101" s="11"/>
      <c r="H101" s="11"/>
      <c r="I101" s="11"/>
      <c r="J101" s="11"/>
      <c r="K101" s="30">
        <f t="shared" si="4"/>
        <v>22.263157894736842</v>
      </c>
      <c r="L101" s="31">
        <f t="shared" si="5"/>
        <v>0.29629629629629628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57</v>
      </c>
      <c r="D104" s="8">
        <v>1269</v>
      </c>
      <c r="E104" s="8">
        <v>24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22.263157894736842</v>
      </c>
      <c r="L104" s="31">
        <f t="shared" si="5"/>
        <v>0.29629629629629628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23</v>
      </c>
      <c r="D106" s="11">
        <v>280</v>
      </c>
      <c r="E106" s="11">
        <v>10</v>
      </c>
      <c r="F106" s="11"/>
      <c r="G106" s="11"/>
      <c r="H106" s="11"/>
      <c r="I106" s="11"/>
      <c r="J106" s="11"/>
      <c r="K106" s="30">
        <f t="shared" si="4"/>
        <v>12.173913043478262</v>
      </c>
      <c r="L106" s="31">
        <f t="shared" si="5"/>
        <v>0.30303030303030304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23</v>
      </c>
      <c r="D108" s="8">
        <v>280</v>
      </c>
      <c r="E108" s="8">
        <v>10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12.173913043478262</v>
      </c>
      <c r="L108" s="31">
        <f t="shared" si="5"/>
        <v>0.30303030303030304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42</v>
      </c>
      <c r="D110" s="11">
        <v>507</v>
      </c>
      <c r="E110" s="11">
        <v>13</v>
      </c>
      <c r="F110" s="11"/>
      <c r="G110" s="11"/>
      <c r="H110" s="11"/>
      <c r="I110" s="11"/>
      <c r="J110" s="11"/>
      <c r="K110" s="30">
        <f t="shared" si="4"/>
        <v>12.071428571428571</v>
      </c>
      <c r="L110" s="31">
        <f t="shared" si="5"/>
        <v>0.23636363636363636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42</v>
      </c>
      <c r="D113" s="8">
        <v>507</v>
      </c>
      <c r="E113" s="8">
        <v>13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12.071428571428571</v>
      </c>
      <c r="L113" s="31">
        <f t="shared" si="5"/>
        <v>0.23636363636363636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</v>
      </c>
      <c r="D115" s="11">
        <v>12</v>
      </c>
      <c r="E115" s="11">
        <v>8</v>
      </c>
      <c r="F115" s="11"/>
      <c r="G115" s="11"/>
      <c r="H115" s="11"/>
      <c r="I115" s="11"/>
      <c r="J115" s="11"/>
      <c r="K115" s="30">
        <f t="shared" si="4"/>
        <v>6</v>
      </c>
      <c r="L115" s="31">
        <f t="shared" si="5"/>
        <v>0.8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23</v>
      </c>
      <c r="D116" s="11">
        <v>107</v>
      </c>
      <c r="E116" s="11"/>
      <c r="F116" s="11"/>
      <c r="G116" s="11"/>
      <c r="H116" s="11"/>
      <c r="I116" s="11"/>
      <c r="J116" s="11"/>
      <c r="K116" s="30">
        <f t="shared" si="4"/>
        <v>4.6521739130434785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11</v>
      </c>
      <c r="D117" s="11">
        <v>130</v>
      </c>
      <c r="E117" s="11">
        <v>1</v>
      </c>
      <c r="F117" s="11"/>
      <c r="G117" s="11"/>
      <c r="H117" s="11"/>
      <c r="I117" s="11"/>
      <c r="J117" s="11"/>
      <c r="K117" s="30">
        <f t="shared" si="4"/>
        <v>11.818181818181818</v>
      </c>
      <c r="L117" s="31">
        <f t="shared" si="5"/>
        <v>8.3333333333333329E-2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36</v>
      </c>
      <c r="D120" s="8">
        <v>249</v>
      </c>
      <c r="E120" s="8">
        <v>9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6.916666666666667</v>
      </c>
      <c r="L120" s="31">
        <f t="shared" si="5"/>
        <v>0.2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49</v>
      </c>
      <c r="D122" s="11">
        <v>589</v>
      </c>
      <c r="E122" s="11">
        <v>11</v>
      </c>
      <c r="F122" s="11"/>
      <c r="G122" s="11"/>
      <c r="H122" s="11"/>
      <c r="I122" s="11"/>
      <c r="J122" s="11"/>
      <c r="K122" s="30">
        <f t="shared" si="4"/>
        <v>12.020408163265307</v>
      </c>
      <c r="L122" s="31">
        <f t="shared" si="5"/>
        <v>0.18333333333333332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49</v>
      </c>
      <c r="D125" s="8">
        <v>589</v>
      </c>
      <c r="E125" s="8">
        <v>11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12.020408163265307</v>
      </c>
      <c r="L125" s="31">
        <f t="shared" si="5"/>
        <v>0.18333333333333332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27</v>
      </c>
      <c r="D127" s="11">
        <v>265</v>
      </c>
      <c r="E127" s="11">
        <v>12</v>
      </c>
      <c r="F127" s="11"/>
      <c r="G127" s="11"/>
      <c r="H127" s="11"/>
      <c r="I127" s="11"/>
      <c r="J127" s="11"/>
      <c r="K127" s="30">
        <f t="shared" si="4"/>
        <v>9.8148148148148149</v>
      </c>
      <c r="L127" s="31">
        <f t="shared" si="5"/>
        <v>0.30769230769230771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24</v>
      </c>
      <c r="D128" s="11">
        <v>231</v>
      </c>
      <c r="E128" s="11">
        <v>4</v>
      </c>
      <c r="F128" s="11"/>
      <c r="G128" s="11"/>
      <c r="H128" s="11"/>
      <c r="I128" s="11"/>
      <c r="J128" s="11"/>
      <c r="K128" s="30">
        <f t="shared" si="4"/>
        <v>9.625</v>
      </c>
      <c r="L128" s="31">
        <f t="shared" si="5"/>
        <v>0.14285714285714285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22</v>
      </c>
      <c r="D129" s="11">
        <v>395</v>
      </c>
      <c r="E129" s="11">
        <v>11</v>
      </c>
      <c r="F129" s="11"/>
      <c r="G129" s="11"/>
      <c r="H129" s="11"/>
      <c r="I129" s="11"/>
      <c r="J129" s="11"/>
      <c r="K129" s="30">
        <f t="shared" si="4"/>
        <v>17.954545454545453</v>
      </c>
      <c r="L129" s="31">
        <f t="shared" si="5"/>
        <v>0.33333333333333331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73</v>
      </c>
      <c r="D137" s="8">
        <v>891</v>
      </c>
      <c r="E137" s="8">
        <v>27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12.205479452054794</v>
      </c>
      <c r="L137" s="31">
        <f t="shared" si="5"/>
        <v>0.27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24</v>
      </c>
      <c r="D139" s="11">
        <v>255</v>
      </c>
      <c r="E139" s="11">
        <v>12</v>
      </c>
      <c r="F139" s="11"/>
      <c r="G139" s="11"/>
      <c r="H139" s="11"/>
      <c r="I139" s="11"/>
      <c r="J139" s="11"/>
      <c r="K139" s="30">
        <f t="shared" si="4"/>
        <v>10.625</v>
      </c>
      <c r="L139" s="31">
        <f t="shared" si="5"/>
        <v>0.33333333333333331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24</v>
      </c>
      <c r="D141" s="8">
        <v>255</v>
      </c>
      <c r="E141" s="8">
        <v>12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10.625</v>
      </c>
      <c r="L141" s="31">
        <f t="shared" si="10"/>
        <v>0.33333333333333331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</v>
      </c>
      <c r="D144" s="11">
        <v>52</v>
      </c>
      <c r="E144" s="11">
        <v>1</v>
      </c>
      <c r="F144" s="11"/>
      <c r="G144" s="11"/>
      <c r="H144" s="11"/>
      <c r="I144" s="11"/>
      <c r="J144" s="11"/>
      <c r="K144" s="30">
        <f t="shared" si="9"/>
        <v>10.4</v>
      </c>
      <c r="L144" s="31">
        <f t="shared" si="10"/>
        <v>0.16666666666666666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31</v>
      </c>
      <c r="D145" s="11">
        <v>371</v>
      </c>
      <c r="E145" s="11">
        <v>19</v>
      </c>
      <c r="F145" s="11"/>
      <c r="G145" s="11"/>
      <c r="H145" s="11"/>
      <c r="I145" s="11"/>
      <c r="J145" s="11"/>
      <c r="K145" s="30">
        <f t="shared" si="9"/>
        <v>11.96774193548387</v>
      </c>
      <c r="L145" s="31">
        <f t="shared" si="10"/>
        <v>0.38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36</v>
      </c>
      <c r="D148" s="8">
        <v>423</v>
      </c>
      <c r="E148" s="8">
        <v>20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11.75</v>
      </c>
      <c r="L148" s="31">
        <f t="shared" si="10"/>
        <v>0.35714285714285715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40</v>
      </c>
      <c r="D150" s="11">
        <v>481</v>
      </c>
      <c r="E150" s="11">
        <v>9</v>
      </c>
      <c r="F150" s="11"/>
      <c r="G150" s="11"/>
      <c r="H150" s="11"/>
      <c r="I150" s="11"/>
      <c r="J150" s="11"/>
      <c r="K150" s="30">
        <f t="shared" si="9"/>
        <v>12.025</v>
      </c>
      <c r="L150" s="31">
        <f t="shared" si="10"/>
        <v>0.18367346938775511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33</v>
      </c>
      <c r="D152" s="11">
        <v>313</v>
      </c>
      <c r="E152" s="11">
        <v>11</v>
      </c>
      <c r="F152" s="11"/>
      <c r="G152" s="11"/>
      <c r="H152" s="11"/>
      <c r="I152" s="11"/>
      <c r="J152" s="11"/>
      <c r="K152" s="30">
        <f t="shared" si="9"/>
        <v>9.4848484848484844</v>
      </c>
      <c r="L152" s="31">
        <f t="shared" si="10"/>
        <v>0.25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</v>
      </c>
      <c r="D155" s="11">
        <v>48</v>
      </c>
      <c r="E155" s="11">
        <v>2</v>
      </c>
      <c r="F155" s="11"/>
      <c r="G155" s="11"/>
      <c r="H155" s="11"/>
      <c r="I155" s="11"/>
      <c r="J155" s="11"/>
      <c r="K155" s="30">
        <f t="shared" si="9"/>
        <v>16</v>
      </c>
      <c r="L155" s="31">
        <f t="shared" si="10"/>
        <v>0.4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76</v>
      </c>
      <c r="D171" s="8">
        <v>842</v>
      </c>
      <c r="E171" s="8">
        <v>23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11.078947368421053</v>
      </c>
      <c r="L171" s="31">
        <f t="shared" si="10"/>
        <v>0.23232323232323232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7</v>
      </c>
      <c r="D173" s="11">
        <v>84</v>
      </c>
      <c r="E173" s="11">
        <v>2</v>
      </c>
      <c r="F173" s="11"/>
      <c r="G173" s="11"/>
      <c r="H173" s="11"/>
      <c r="I173" s="11"/>
      <c r="J173" s="11"/>
      <c r="K173" s="30">
        <f t="shared" si="9"/>
        <v>12</v>
      </c>
      <c r="L173" s="31">
        <f t="shared" si="10"/>
        <v>0.22222222222222221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7</v>
      </c>
      <c r="D175" s="8">
        <v>84</v>
      </c>
      <c r="E175" s="8">
        <v>2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12</v>
      </c>
      <c r="L175" s="31">
        <f t="shared" si="10"/>
        <v>0.22222222222222221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62</v>
      </c>
      <c r="D177" s="11">
        <v>400</v>
      </c>
      <c r="E177" s="11">
        <v>5</v>
      </c>
      <c r="F177" s="11"/>
      <c r="G177" s="11"/>
      <c r="H177" s="11"/>
      <c r="I177" s="11"/>
      <c r="J177" s="11"/>
      <c r="K177" s="30">
        <f t="shared" si="9"/>
        <v>6.4516129032258061</v>
      </c>
      <c r="L177" s="31">
        <f t="shared" si="10"/>
        <v>7.4626865671641784E-2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62</v>
      </c>
      <c r="D180" s="8">
        <v>400</v>
      </c>
      <c r="E180" s="8">
        <v>5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6.4516129032258061</v>
      </c>
      <c r="L180" s="31">
        <f t="shared" si="10"/>
        <v>7.4626865671641784E-2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15</v>
      </c>
      <c r="D182" s="11">
        <v>151</v>
      </c>
      <c r="E182" s="11">
        <v>6</v>
      </c>
      <c r="F182" s="11"/>
      <c r="G182" s="11"/>
      <c r="H182" s="11"/>
      <c r="I182" s="11"/>
      <c r="J182" s="11"/>
      <c r="K182" s="30">
        <f t="shared" si="9"/>
        <v>10.066666666666666</v>
      </c>
      <c r="L182" s="31">
        <f t="shared" si="10"/>
        <v>0.2857142857142857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17</v>
      </c>
      <c r="D183" s="11">
        <v>183</v>
      </c>
      <c r="E183" s="11">
        <v>3</v>
      </c>
      <c r="F183" s="11"/>
      <c r="G183" s="11"/>
      <c r="H183" s="11"/>
      <c r="I183" s="11"/>
      <c r="J183" s="11"/>
      <c r="K183" s="30">
        <f t="shared" si="9"/>
        <v>10.764705882352942</v>
      </c>
      <c r="L183" s="31">
        <f t="shared" si="10"/>
        <v>0.15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32</v>
      </c>
      <c r="D187" s="8">
        <v>334</v>
      </c>
      <c r="E187" s="8">
        <v>9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10.4375</v>
      </c>
      <c r="L187" s="31">
        <f t="shared" si="10"/>
        <v>0.21951219512195122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566</v>
      </c>
      <c r="D188" s="8">
        <v>6731</v>
      </c>
      <c r="E188" s="8">
        <v>196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11.892226148409893</v>
      </c>
      <c r="L188" s="31">
        <f t="shared" si="10"/>
        <v>0.2572178477690289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11</v>
      </c>
      <c r="D191" s="11">
        <v>160</v>
      </c>
      <c r="E191" s="11"/>
      <c r="F191" s="11"/>
      <c r="G191" s="11"/>
      <c r="H191" s="11"/>
      <c r="I191" s="11"/>
      <c r="J191" s="11"/>
      <c r="K191" s="30">
        <f t="shared" si="9"/>
        <v>14.545454545454545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</v>
      </c>
      <c r="D192" s="11">
        <v>3</v>
      </c>
      <c r="E192" s="11"/>
      <c r="F192" s="11"/>
      <c r="G192" s="11"/>
      <c r="H192" s="11"/>
      <c r="I192" s="11"/>
      <c r="J192" s="11"/>
      <c r="K192" s="30">
        <f t="shared" si="9"/>
        <v>3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10</v>
      </c>
      <c r="D193" s="11">
        <v>103</v>
      </c>
      <c r="E193" s="11">
        <v>1</v>
      </c>
      <c r="F193" s="11"/>
      <c r="G193" s="11"/>
      <c r="H193" s="11"/>
      <c r="I193" s="11"/>
      <c r="J193" s="11"/>
      <c r="K193" s="30">
        <f t="shared" si="9"/>
        <v>10.3</v>
      </c>
      <c r="L193" s="31">
        <f t="shared" si="10"/>
        <v>9.0909090909090912E-2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22</v>
      </c>
      <c r="D196" s="8">
        <v>266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12.090909090909092</v>
      </c>
      <c r="L196" s="31">
        <f t="shared" si="10"/>
        <v>4.3478260869565216E-2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6</v>
      </c>
      <c r="D198" s="11">
        <v>43</v>
      </c>
      <c r="E198" s="11">
        <v>6</v>
      </c>
      <c r="F198" s="11"/>
      <c r="G198" s="11"/>
      <c r="H198" s="11"/>
      <c r="I198" s="11"/>
      <c r="J198" s="11"/>
      <c r="K198" s="30">
        <f t="shared" si="9"/>
        <v>7.166666666666667</v>
      </c>
      <c r="L198" s="31">
        <f t="shared" si="10"/>
        <v>0.5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6</v>
      </c>
      <c r="D200" s="8">
        <v>43</v>
      </c>
      <c r="E200" s="8">
        <v>6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7.166666666666667</v>
      </c>
      <c r="L200" s="31">
        <f t="shared" si="10"/>
        <v>0.5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9</v>
      </c>
      <c r="D202" s="11">
        <v>151</v>
      </c>
      <c r="E202" s="11"/>
      <c r="F202" s="11"/>
      <c r="G202" s="11"/>
      <c r="H202" s="11"/>
      <c r="I202" s="11"/>
      <c r="J202" s="11"/>
      <c r="K202" s="30">
        <f t="shared" si="9"/>
        <v>16.777777777777779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39</v>
      </c>
      <c r="D203" s="11">
        <v>467</v>
      </c>
      <c r="E203" s="11">
        <v>22</v>
      </c>
      <c r="F203" s="11"/>
      <c r="G203" s="11"/>
      <c r="H203" s="11"/>
      <c r="I203" s="11"/>
      <c r="J203" s="11"/>
      <c r="K203" s="30">
        <f t="shared" si="9"/>
        <v>11.974358974358974</v>
      </c>
      <c r="L203" s="31">
        <f t="shared" si="10"/>
        <v>0.36065573770491804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48</v>
      </c>
      <c r="D206" s="8">
        <v>618</v>
      </c>
      <c r="E206" s="8">
        <v>22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12.875</v>
      </c>
      <c r="L206" s="31">
        <f t="shared" si="14"/>
        <v>0.31428571428571428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</v>
      </c>
      <c r="D208" s="11">
        <v>6</v>
      </c>
      <c r="E208" s="11">
        <v>1</v>
      </c>
      <c r="F208" s="11"/>
      <c r="G208" s="11"/>
      <c r="H208" s="11"/>
      <c r="I208" s="11"/>
      <c r="J208" s="11"/>
      <c r="K208" s="30">
        <f t="shared" si="13"/>
        <v>3</v>
      </c>
      <c r="L208" s="31">
        <f t="shared" si="14"/>
        <v>0.33333333333333331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</v>
      </c>
      <c r="D210" s="8">
        <v>6</v>
      </c>
      <c r="E210" s="8">
        <v>1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3</v>
      </c>
      <c r="L210" s="31">
        <f t="shared" si="14"/>
        <v>0.33333333333333331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37</v>
      </c>
      <c r="D221" s="11">
        <v>580</v>
      </c>
      <c r="E221" s="11">
        <v>9</v>
      </c>
      <c r="F221" s="11"/>
      <c r="G221" s="11"/>
      <c r="H221" s="11"/>
      <c r="I221" s="11"/>
      <c r="J221" s="11"/>
      <c r="K221" s="30">
        <f t="shared" si="13"/>
        <v>15.675675675675675</v>
      </c>
      <c r="L221" s="31">
        <f t="shared" si="14"/>
        <v>0.19565217391304349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37</v>
      </c>
      <c r="D225" s="8">
        <v>580</v>
      </c>
      <c r="E225" s="8">
        <v>9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15.675675675675675</v>
      </c>
      <c r="L225" s="31">
        <f t="shared" si="14"/>
        <v>0.19565217391304349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</v>
      </c>
      <c r="D227" s="11">
        <v>8</v>
      </c>
      <c r="E227" s="11">
        <v>2</v>
      </c>
      <c r="F227" s="11"/>
      <c r="G227" s="11"/>
      <c r="H227" s="11"/>
      <c r="I227" s="11"/>
      <c r="J227" s="11"/>
      <c r="K227" s="30">
        <f t="shared" si="13"/>
        <v>4</v>
      </c>
      <c r="L227" s="31">
        <f t="shared" si="14"/>
        <v>0.5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</v>
      </c>
      <c r="D229" s="8">
        <v>8</v>
      </c>
      <c r="E229" s="8">
        <v>2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4</v>
      </c>
      <c r="L229" s="31">
        <f t="shared" si="14"/>
        <v>0.5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18</v>
      </c>
      <c r="E231" s="11"/>
      <c r="F231" s="11"/>
      <c r="G231" s="11"/>
      <c r="H231" s="11"/>
      <c r="I231" s="11"/>
      <c r="J231" s="11"/>
      <c r="K231" s="30">
        <f t="shared" si="13"/>
        <v>18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18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27</v>
      </c>
      <c r="D235" s="11">
        <v>294</v>
      </c>
      <c r="E235" s="11">
        <v>2</v>
      </c>
      <c r="F235" s="11"/>
      <c r="G235" s="11"/>
      <c r="H235" s="11"/>
      <c r="I235" s="11"/>
      <c r="J235" s="11"/>
      <c r="K235" s="30">
        <f t="shared" si="13"/>
        <v>10.888888888888889</v>
      </c>
      <c r="L235" s="31">
        <f t="shared" si="14"/>
        <v>6.8965517241379309E-2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27</v>
      </c>
      <c r="D237" s="8">
        <v>294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10.888888888888889</v>
      </c>
      <c r="L237" s="31">
        <f t="shared" si="14"/>
        <v>6.8965517241379309E-2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145</v>
      </c>
      <c r="D242" s="8">
        <v>1833</v>
      </c>
      <c r="E242" s="8">
        <v>43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12.641379310344828</v>
      </c>
      <c r="L242" s="31">
        <f t="shared" si="14"/>
        <v>0.22872340425531915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6</v>
      </c>
      <c r="D263" s="11">
        <v>90</v>
      </c>
      <c r="E263" s="11"/>
      <c r="F263" s="11"/>
      <c r="G263" s="11"/>
      <c r="H263" s="11"/>
      <c r="I263" s="11"/>
      <c r="J263" s="11"/>
      <c r="K263" s="30">
        <f t="shared" si="13"/>
        <v>15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6</v>
      </c>
      <c r="D265" s="8">
        <v>90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6</v>
      </c>
      <c r="D269" s="8">
        <v>90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997</v>
      </c>
      <c r="D270" s="8">
        <v>12077</v>
      </c>
      <c r="E270" s="8">
        <v>298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12.11334002006018</v>
      </c>
      <c r="L270" s="31">
        <f t="shared" si="18"/>
        <v>0.23011583011583012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16:36:03&amp;R&amp;8&amp;P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524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525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526</v>
      </c>
      <c r="B12" s="7" t="s">
        <v>527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59</v>
      </c>
      <c r="D16" s="11">
        <v>689</v>
      </c>
      <c r="E16" s="11"/>
      <c r="F16" s="11"/>
      <c r="G16" s="11"/>
      <c r="H16" s="11"/>
      <c r="I16" s="11"/>
      <c r="J16" s="11"/>
      <c r="K16" s="30">
        <f t="shared" si="0"/>
        <v>11.677966101694915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</v>
      </c>
      <c r="D24" s="11">
        <v>21</v>
      </c>
      <c r="E24" s="11"/>
      <c r="F24" s="11"/>
      <c r="G24" s="11"/>
      <c r="H24" s="11"/>
      <c r="I24" s="11"/>
      <c r="J24" s="11"/>
      <c r="K24" s="30">
        <f t="shared" si="0"/>
        <v>10.5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23</v>
      </c>
      <c r="D25" s="11">
        <v>260</v>
      </c>
      <c r="E25" s="11"/>
      <c r="F25" s="11"/>
      <c r="G25" s="11"/>
      <c r="H25" s="11"/>
      <c r="I25" s="11"/>
      <c r="J25" s="11"/>
      <c r="K25" s="30">
        <f t="shared" si="0"/>
        <v>11.304347826086957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84</v>
      </c>
      <c r="D36" s="8">
        <v>970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11.547619047619047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84</v>
      </c>
      <c r="D80" s="8">
        <v>970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11.547619047619047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5</v>
      </c>
      <c r="D83" s="11">
        <v>56</v>
      </c>
      <c r="E83" s="11">
        <v>1</v>
      </c>
      <c r="F83" s="11"/>
      <c r="G83" s="11"/>
      <c r="H83" s="11"/>
      <c r="I83" s="11"/>
      <c r="J83" s="11"/>
      <c r="K83" s="30">
        <f t="shared" si="4"/>
        <v>11.2</v>
      </c>
      <c r="L83" s="31">
        <f t="shared" si="5"/>
        <v>0.16666666666666666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5</v>
      </c>
      <c r="D86" s="8">
        <v>56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11.2</v>
      </c>
      <c r="L86" s="31">
        <f t="shared" si="5"/>
        <v>0.16666666666666666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16</v>
      </c>
      <c r="D101" s="11">
        <v>222</v>
      </c>
      <c r="E101" s="11"/>
      <c r="F101" s="11"/>
      <c r="G101" s="11"/>
      <c r="H101" s="11"/>
      <c r="I101" s="11"/>
      <c r="J101" s="11"/>
      <c r="K101" s="30">
        <f t="shared" si="4"/>
        <v>13.875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16</v>
      </c>
      <c r="D104" s="8">
        <v>222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13.875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</v>
      </c>
      <c r="D106" s="11">
        <v>50</v>
      </c>
      <c r="E106" s="11"/>
      <c r="F106" s="11"/>
      <c r="G106" s="11"/>
      <c r="H106" s="11"/>
      <c r="I106" s="11"/>
      <c r="J106" s="11"/>
      <c r="K106" s="30">
        <f t="shared" si="4"/>
        <v>8.3333333333333339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</v>
      </c>
      <c r="D108" s="8">
        <v>50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8.3333333333333339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9</v>
      </c>
      <c r="D116" s="11">
        <v>109</v>
      </c>
      <c r="E116" s="11"/>
      <c r="F116" s="11"/>
      <c r="G116" s="11"/>
      <c r="H116" s="11"/>
      <c r="I116" s="11"/>
      <c r="J116" s="11"/>
      <c r="K116" s="30">
        <f t="shared" si="4"/>
        <v>12.111111111111111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</v>
      </c>
      <c r="D120" s="8">
        <v>109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12.111111111111111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16</v>
      </c>
      <c r="D122" s="11">
        <v>157</v>
      </c>
      <c r="E122" s="11"/>
      <c r="F122" s="11">
        <v>1</v>
      </c>
      <c r="G122" s="11"/>
      <c r="H122" s="11">
        <v>29</v>
      </c>
      <c r="I122" s="11"/>
      <c r="J122" s="11"/>
      <c r="K122" s="30">
        <f t="shared" si="4"/>
        <v>9.8125</v>
      </c>
      <c r="L122" s="31">
        <f t="shared" si="5"/>
        <v>0</v>
      </c>
      <c r="M122" s="30">
        <f t="shared" si="6"/>
        <v>29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16</v>
      </c>
      <c r="D125" s="8">
        <v>157</v>
      </c>
      <c r="E125" s="8">
        <v>0</v>
      </c>
      <c r="F125" s="8">
        <v>1</v>
      </c>
      <c r="G125" s="8">
        <v>0</v>
      </c>
      <c r="H125" s="8">
        <v>29</v>
      </c>
      <c r="I125" s="8">
        <v>0</v>
      </c>
      <c r="J125" s="8">
        <v>0</v>
      </c>
      <c r="K125" s="30">
        <f t="shared" si="4"/>
        <v>9.8125</v>
      </c>
      <c r="L125" s="31">
        <f t="shared" si="5"/>
        <v>0</v>
      </c>
      <c r="M125" s="30">
        <f t="shared" si="6"/>
        <v>29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11</v>
      </c>
      <c r="D127" s="11">
        <v>168</v>
      </c>
      <c r="E127" s="11"/>
      <c r="F127" s="11"/>
      <c r="G127" s="11"/>
      <c r="H127" s="11"/>
      <c r="I127" s="11"/>
      <c r="J127" s="11"/>
      <c r="K127" s="30">
        <f t="shared" si="4"/>
        <v>15.272727272727273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13</v>
      </c>
      <c r="D128" s="11">
        <v>129</v>
      </c>
      <c r="E128" s="11"/>
      <c r="F128" s="11"/>
      <c r="G128" s="11"/>
      <c r="H128" s="11"/>
      <c r="I128" s="11"/>
      <c r="J128" s="11"/>
      <c r="K128" s="30">
        <f t="shared" si="4"/>
        <v>9.9230769230769234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16</v>
      </c>
      <c r="D129" s="11">
        <v>233</v>
      </c>
      <c r="E129" s="11"/>
      <c r="F129" s="11"/>
      <c r="G129" s="11"/>
      <c r="H129" s="11"/>
      <c r="I129" s="11"/>
      <c r="J129" s="11"/>
      <c r="K129" s="30">
        <f t="shared" si="4"/>
        <v>14.5625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40</v>
      </c>
      <c r="D137" s="8">
        <v>530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13.25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24</v>
      </c>
      <c r="D150" s="11">
        <v>293</v>
      </c>
      <c r="E150" s="11">
        <v>2</v>
      </c>
      <c r="F150" s="11"/>
      <c r="G150" s="11"/>
      <c r="H150" s="11"/>
      <c r="I150" s="11"/>
      <c r="J150" s="11"/>
      <c r="K150" s="30">
        <f t="shared" si="9"/>
        <v>12.208333333333334</v>
      </c>
      <c r="L150" s="31">
        <f t="shared" si="10"/>
        <v>7.6923076923076927E-2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4</v>
      </c>
      <c r="D152" s="11">
        <v>46</v>
      </c>
      <c r="E152" s="11">
        <v>1</v>
      </c>
      <c r="F152" s="11"/>
      <c r="G152" s="11"/>
      <c r="H152" s="11"/>
      <c r="I152" s="11"/>
      <c r="J152" s="11"/>
      <c r="K152" s="30">
        <f t="shared" si="9"/>
        <v>11.5</v>
      </c>
      <c r="L152" s="31">
        <f t="shared" si="10"/>
        <v>0.2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3</v>
      </c>
      <c r="D157" s="11">
        <v>55</v>
      </c>
      <c r="E157" s="11"/>
      <c r="F157" s="11"/>
      <c r="G157" s="11"/>
      <c r="H157" s="11"/>
      <c r="I157" s="11"/>
      <c r="J157" s="11"/>
      <c r="K157" s="30">
        <f t="shared" si="9"/>
        <v>18.333333333333332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31</v>
      </c>
      <c r="D171" s="8">
        <v>394</v>
      </c>
      <c r="E171" s="8">
        <v>3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12.709677419354838</v>
      </c>
      <c r="L171" s="31">
        <f t="shared" si="10"/>
        <v>8.8235294117647065E-2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11</v>
      </c>
      <c r="D177" s="11">
        <v>108</v>
      </c>
      <c r="E177" s="11"/>
      <c r="F177" s="11"/>
      <c r="G177" s="11"/>
      <c r="H177" s="11"/>
      <c r="I177" s="11"/>
      <c r="J177" s="11"/>
      <c r="K177" s="30">
        <f t="shared" si="9"/>
        <v>9.8181818181818183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11</v>
      </c>
      <c r="D180" s="8">
        <v>108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9.8181818181818183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5</v>
      </c>
      <c r="D182" s="11">
        <v>63</v>
      </c>
      <c r="E182" s="11"/>
      <c r="F182" s="11"/>
      <c r="G182" s="11"/>
      <c r="H182" s="11"/>
      <c r="I182" s="11"/>
      <c r="J182" s="11"/>
      <c r="K182" s="30">
        <f t="shared" si="9"/>
        <v>12.6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17</v>
      </c>
      <c r="D183" s="11">
        <v>194</v>
      </c>
      <c r="E183" s="11"/>
      <c r="F183" s="11"/>
      <c r="G183" s="11"/>
      <c r="H183" s="11"/>
      <c r="I183" s="11"/>
      <c r="J183" s="11"/>
      <c r="K183" s="30">
        <f t="shared" si="9"/>
        <v>11.411764705882353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22</v>
      </c>
      <c r="D187" s="8">
        <v>257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11.681818181818182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156</v>
      </c>
      <c r="D188" s="8">
        <v>1883</v>
      </c>
      <c r="E188" s="8">
        <v>4</v>
      </c>
      <c r="F188" s="8">
        <v>1</v>
      </c>
      <c r="G188" s="8">
        <v>0</v>
      </c>
      <c r="H188" s="8">
        <v>29</v>
      </c>
      <c r="I188" s="8">
        <v>0</v>
      </c>
      <c r="J188" s="8">
        <v>0</v>
      </c>
      <c r="K188" s="30">
        <f t="shared" si="9"/>
        <v>12.070512820512821</v>
      </c>
      <c r="L188" s="31">
        <f t="shared" si="10"/>
        <v>2.5000000000000001E-2</v>
      </c>
      <c r="M188" s="30">
        <f t="shared" si="11"/>
        <v>29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</v>
      </c>
      <c r="D191" s="11">
        <v>9</v>
      </c>
      <c r="E191" s="11"/>
      <c r="F191" s="11"/>
      <c r="G191" s="11"/>
      <c r="H191" s="11"/>
      <c r="I191" s="11"/>
      <c r="J191" s="11"/>
      <c r="K191" s="30">
        <f t="shared" si="9"/>
        <v>9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8</v>
      </c>
      <c r="D192" s="11">
        <v>110</v>
      </c>
      <c r="E192" s="11"/>
      <c r="F192" s="11"/>
      <c r="G192" s="11"/>
      <c r="H192" s="11"/>
      <c r="I192" s="11"/>
      <c r="J192" s="11"/>
      <c r="K192" s="30">
        <f t="shared" si="9"/>
        <v>13.75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9</v>
      </c>
      <c r="D196" s="8">
        <v>119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13.222222222222221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</v>
      </c>
      <c r="D198" s="11">
        <v>17</v>
      </c>
      <c r="E198" s="11"/>
      <c r="F198" s="11"/>
      <c r="G198" s="11"/>
      <c r="H198" s="11"/>
      <c r="I198" s="11"/>
      <c r="J198" s="11"/>
      <c r="K198" s="30">
        <f t="shared" si="9"/>
        <v>5.666666666666667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</v>
      </c>
      <c r="D200" s="8">
        <v>17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5.666666666666667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4</v>
      </c>
      <c r="D202" s="11">
        <v>38</v>
      </c>
      <c r="E202" s="11"/>
      <c r="F202" s="11"/>
      <c r="G202" s="11"/>
      <c r="H202" s="11"/>
      <c r="I202" s="11"/>
      <c r="J202" s="11"/>
      <c r="K202" s="30">
        <f t="shared" si="9"/>
        <v>9.5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</v>
      </c>
      <c r="D206" s="8">
        <v>38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9.5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10</v>
      </c>
      <c r="D208" s="11">
        <v>154</v>
      </c>
      <c r="E208" s="11"/>
      <c r="F208" s="11"/>
      <c r="G208" s="11"/>
      <c r="H208" s="11"/>
      <c r="I208" s="11"/>
      <c r="J208" s="11"/>
      <c r="K208" s="30">
        <f t="shared" si="13"/>
        <v>15.4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10</v>
      </c>
      <c r="D210" s="8">
        <v>154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15.4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95</v>
      </c>
      <c r="E221" s="11"/>
      <c r="F221" s="11"/>
      <c r="G221" s="11"/>
      <c r="H221" s="11"/>
      <c r="I221" s="11"/>
      <c r="J221" s="11"/>
      <c r="K221" s="30">
        <f t="shared" si="13"/>
        <v>13.571428571428571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15</v>
      </c>
      <c r="E222" s="11"/>
      <c r="F222" s="11"/>
      <c r="G222" s="11"/>
      <c r="H222" s="11"/>
      <c r="I222" s="11"/>
      <c r="J222" s="11"/>
      <c r="K222" s="30">
        <f t="shared" si="13"/>
        <v>15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</v>
      </c>
      <c r="D225" s="8">
        <v>110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13.75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3</v>
      </c>
      <c r="D227" s="11">
        <v>58</v>
      </c>
      <c r="E227" s="11"/>
      <c r="F227" s="11">
        <v>4</v>
      </c>
      <c r="G227" s="11"/>
      <c r="H227" s="11">
        <v>10</v>
      </c>
      <c r="I227" s="11"/>
      <c r="J227" s="11"/>
      <c r="K227" s="30">
        <f t="shared" si="13"/>
        <v>19.333333333333332</v>
      </c>
      <c r="L227" s="31">
        <f t="shared" si="14"/>
        <v>0</v>
      </c>
      <c r="M227" s="30">
        <f t="shared" si="15"/>
        <v>2.5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3</v>
      </c>
      <c r="D229" s="8">
        <v>58</v>
      </c>
      <c r="E229" s="8">
        <v>0</v>
      </c>
      <c r="F229" s="8">
        <v>4</v>
      </c>
      <c r="G229" s="8">
        <v>0</v>
      </c>
      <c r="H229" s="8">
        <v>10</v>
      </c>
      <c r="I229" s="8">
        <v>0</v>
      </c>
      <c r="J229" s="8">
        <v>0</v>
      </c>
      <c r="K229" s="30">
        <f t="shared" si="13"/>
        <v>19.333333333333332</v>
      </c>
      <c r="L229" s="31">
        <f t="shared" si="14"/>
        <v>0</v>
      </c>
      <c r="M229" s="30">
        <f t="shared" si="15"/>
        <v>2.5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17</v>
      </c>
      <c r="E231" s="11"/>
      <c r="F231" s="11"/>
      <c r="G231" s="11"/>
      <c r="H231" s="11"/>
      <c r="I231" s="11"/>
      <c r="J231" s="11"/>
      <c r="K231" s="30">
        <f t="shared" si="13"/>
        <v>17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17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17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38</v>
      </c>
      <c r="D242" s="8">
        <v>513</v>
      </c>
      <c r="E242" s="8">
        <v>0</v>
      </c>
      <c r="F242" s="8">
        <v>4</v>
      </c>
      <c r="G242" s="8">
        <v>0</v>
      </c>
      <c r="H242" s="8">
        <v>10</v>
      </c>
      <c r="I242" s="8">
        <v>0</v>
      </c>
      <c r="J242" s="8">
        <v>0</v>
      </c>
      <c r="K242" s="30">
        <f t="shared" si="13"/>
        <v>13.5</v>
      </c>
      <c r="L242" s="31">
        <f t="shared" si="14"/>
        <v>0</v>
      </c>
      <c r="M242" s="30">
        <f t="shared" si="15"/>
        <v>2.5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7</v>
      </c>
      <c r="D263" s="11">
        <v>119</v>
      </c>
      <c r="E263" s="11"/>
      <c r="F263" s="11"/>
      <c r="G263" s="11"/>
      <c r="H263" s="11"/>
      <c r="I263" s="11"/>
      <c r="J263" s="11"/>
      <c r="K263" s="30">
        <f t="shared" si="13"/>
        <v>17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7</v>
      </c>
      <c r="D265" s="8">
        <v>119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17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7</v>
      </c>
      <c r="D269" s="8">
        <v>119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17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285</v>
      </c>
      <c r="D270" s="8">
        <v>3485</v>
      </c>
      <c r="E270" s="8">
        <v>4</v>
      </c>
      <c r="F270" s="8">
        <v>5</v>
      </c>
      <c r="G270" s="8">
        <v>0</v>
      </c>
      <c r="H270" s="8">
        <v>39</v>
      </c>
      <c r="I270" s="8">
        <v>0</v>
      </c>
      <c r="J270" s="8">
        <v>0</v>
      </c>
      <c r="K270" s="30">
        <f t="shared" si="17"/>
        <v>12.228070175438596</v>
      </c>
      <c r="L270" s="31">
        <f t="shared" si="18"/>
        <v>1.384083044982699E-2</v>
      </c>
      <c r="M270" s="30">
        <f t="shared" si="19"/>
        <v>7.8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16:36:04&amp;R&amp;8&amp;P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528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529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530</v>
      </c>
      <c r="B12" s="7" t="s">
        <v>531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234</v>
      </c>
      <c r="D16" s="11">
        <v>1965</v>
      </c>
      <c r="E16" s="11">
        <v>2</v>
      </c>
      <c r="F16" s="11"/>
      <c r="G16" s="11"/>
      <c r="H16" s="11"/>
      <c r="I16" s="11"/>
      <c r="J16" s="11"/>
      <c r="K16" s="30">
        <f t="shared" si="0"/>
        <v>8.3974358974358978</v>
      </c>
      <c r="L16" s="31">
        <f t="shared" si="1"/>
        <v>8.4745762711864406E-3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8</v>
      </c>
      <c r="G17" s="11"/>
      <c r="H17" s="11">
        <v>64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4</v>
      </c>
      <c r="E20" s="11"/>
      <c r="F20" s="11"/>
      <c r="G20" s="11"/>
      <c r="H20" s="11"/>
      <c r="I20" s="11"/>
      <c r="J20" s="11"/>
      <c r="K20" s="30">
        <f t="shared" si="0"/>
        <v>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2</v>
      </c>
      <c r="D23" s="11">
        <v>26</v>
      </c>
      <c r="E23" s="11"/>
      <c r="F23" s="11"/>
      <c r="G23" s="11"/>
      <c r="H23" s="11"/>
      <c r="I23" s="11"/>
      <c r="J23" s="11"/>
      <c r="K23" s="30">
        <f t="shared" si="0"/>
        <v>13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</v>
      </c>
      <c r="D24" s="11">
        <v>12</v>
      </c>
      <c r="E24" s="11"/>
      <c r="F24" s="11"/>
      <c r="G24" s="11"/>
      <c r="H24" s="11"/>
      <c r="I24" s="11"/>
      <c r="J24" s="11"/>
      <c r="K24" s="30">
        <f t="shared" si="0"/>
        <v>12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238</v>
      </c>
      <c r="D36" s="8">
        <v>2007</v>
      </c>
      <c r="E36" s="8">
        <v>2</v>
      </c>
      <c r="F36" s="8">
        <v>8</v>
      </c>
      <c r="G36" s="8">
        <v>0</v>
      </c>
      <c r="H36" s="8">
        <v>64</v>
      </c>
      <c r="I36" s="8">
        <v>0</v>
      </c>
      <c r="J36" s="8">
        <v>0</v>
      </c>
      <c r="K36" s="30">
        <f t="shared" si="0"/>
        <v>8.4327731092436977</v>
      </c>
      <c r="L36" s="31">
        <f t="shared" si="1"/>
        <v>8.3333333333333332E-3</v>
      </c>
      <c r="M36" s="30">
        <f t="shared" si="2"/>
        <v>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22</v>
      </c>
      <c r="D38" s="11">
        <v>162</v>
      </c>
      <c r="E38" s="11"/>
      <c r="F38" s="11">
        <v>3</v>
      </c>
      <c r="G38" s="11"/>
      <c r="H38" s="11">
        <v>21</v>
      </c>
      <c r="I38" s="11"/>
      <c r="J38" s="11"/>
      <c r="K38" s="30">
        <f t="shared" si="0"/>
        <v>7.3636363636363633</v>
      </c>
      <c r="L38" s="31">
        <f t="shared" si="1"/>
        <v>0</v>
      </c>
      <c r="M38" s="30">
        <f t="shared" si="2"/>
        <v>7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22</v>
      </c>
      <c r="D40" s="8">
        <v>162</v>
      </c>
      <c r="E40" s="8">
        <v>0</v>
      </c>
      <c r="F40" s="8">
        <v>3</v>
      </c>
      <c r="G40" s="8">
        <v>0</v>
      </c>
      <c r="H40" s="8">
        <v>21</v>
      </c>
      <c r="I40" s="8">
        <v>0</v>
      </c>
      <c r="J40" s="8">
        <v>0</v>
      </c>
      <c r="K40" s="30">
        <f t="shared" si="0"/>
        <v>7.3636363636363633</v>
      </c>
      <c r="L40" s="31">
        <f t="shared" si="1"/>
        <v>0</v>
      </c>
      <c r="M40" s="30">
        <f t="shared" si="2"/>
        <v>7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260</v>
      </c>
      <c r="D80" s="8">
        <v>2169</v>
      </c>
      <c r="E80" s="8">
        <v>2</v>
      </c>
      <c r="F80" s="8">
        <v>11</v>
      </c>
      <c r="G80" s="8">
        <v>0</v>
      </c>
      <c r="H80" s="8">
        <v>85</v>
      </c>
      <c r="I80" s="8">
        <v>0</v>
      </c>
      <c r="J80" s="8">
        <v>0</v>
      </c>
      <c r="K80" s="30">
        <f t="shared" si="4"/>
        <v>8.342307692307692</v>
      </c>
      <c r="L80" s="31">
        <f t="shared" si="5"/>
        <v>7.6335877862595417E-3</v>
      </c>
      <c r="M80" s="30">
        <f t="shared" si="6"/>
        <v>7.7272727272727275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18</v>
      </c>
      <c r="D83" s="11">
        <v>110</v>
      </c>
      <c r="E83" s="11"/>
      <c r="F83" s="11"/>
      <c r="G83" s="11"/>
      <c r="H83" s="11"/>
      <c r="I83" s="11"/>
      <c r="J83" s="11"/>
      <c r="K83" s="30">
        <f t="shared" si="4"/>
        <v>6.1111111111111107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18</v>
      </c>
      <c r="D86" s="8">
        <v>110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6.1111111111111107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160</v>
      </c>
      <c r="D88" s="11">
        <v>972</v>
      </c>
      <c r="E88" s="11">
        <v>3</v>
      </c>
      <c r="F88" s="11">
        <v>7</v>
      </c>
      <c r="G88" s="11"/>
      <c r="H88" s="11">
        <v>68</v>
      </c>
      <c r="I88" s="11"/>
      <c r="J88" s="11"/>
      <c r="K88" s="30">
        <f t="shared" si="4"/>
        <v>6.0750000000000002</v>
      </c>
      <c r="L88" s="31">
        <f t="shared" si="5"/>
        <v>1.8404907975460124E-2</v>
      </c>
      <c r="M88" s="30">
        <f t="shared" si="6"/>
        <v>9.7142857142857135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160</v>
      </c>
      <c r="D91" s="8">
        <v>972</v>
      </c>
      <c r="E91" s="8">
        <v>3</v>
      </c>
      <c r="F91" s="8">
        <v>7</v>
      </c>
      <c r="G91" s="8">
        <v>0</v>
      </c>
      <c r="H91" s="8">
        <v>68</v>
      </c>
      <c r="I91" s="8">
        <v>0</v>
      </c>
      <c r="J91" s="8">
        <v>0</v>
      </c>
      <c r="K91" s="30">
        <f t="shared" si="4"/>
        <v>6.0750000000000002</v>
      </c>
      <c r="L91" s="31">
        <f t="shared" si="5"/>
        <v>1.8404907975460124E-2</v>
      </c>
      <c r="M91" s="30">
        <f t="shared" si="6"/>
        <v>9.7142857142857135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11</v>
      </c>
      <c r="D93" s="11">
        <v>79</v>
      </c>
      <c r="E93" s="11"/>
      <c r="F93" s="11"/>
      <c r="G93" s="11"/>
      <c r="H93" s="11"/>
      <c r="I93" s="11"/>
      <c r="J93" s="11"/>
      <c r="K93" s="30">
        <f t="shared" si="4"/>
        <v>7.1818181818181817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11</v>
      </c>
      <c r="D95" s="8">
        <v>79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7.1818181818181817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64</v>
      </c>
      <c r="D101" s="11">
        <v>710</v>
      </c>
      <c r="E101" s="11"/>
      <c r="F101" s="11"/>
      <c r="G101" s="11"/>
      <c r="H101" s="11"/>
      <c r="I101" s="11"/>
      <c r="J101" s="11"/>
      <c r="K101" s="30">
        <f t="shared" si="4"/>
        <v>11.09375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64</v>
      </c>
      <c r="D104" s="8">
        <v>710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11.09375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195</v>
      </c>
      <c r="D106" s="11">
        <v>1109</v>
      </c>
      <c r="E106" s="11">
        <v>1</v>
      </c>
      <c r="F106" s="11">
        <v>1</v>
      </c>
      <c r="G106" s="11"/>
      <c r="H106" s="11">
        <v>5</v>
      </c>
      <c r="I106" s="11"/>
      <c r="J106" s="11"/>
      <c r="K106" s="30">
        <f t="shared" si="4"/>
        <v>5.6871794871794874</v>
      </c>
      <c r="L106" s="31">
        <f t="shared" si="5"/>
        <v>5.1020408163265302E-3</v>
      </c>
      <c r="M106" s="30">
        <f t="shared" si="6"/>
        <v>5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195</v>
      </c>
      <c r="D108" s="8">
        <v>1109</v>
      </c>
      <c r="E108" s="8">
        <v>1</v>
      </c>
      <c r="F108" s="8">
        <v>1</v>
      </c>
      <c r="G108" s="8">
        <v>0</v>
      </c>
      <c r="H108" s="8">
        <v>5</v>
      </c>
      <c r="I108" s="8">
        <v>0</v>
      </c>
      <c r="J108" s="8">
        <v>0</v>
      </c>
      <c r="K108" s="30">
        <f t="shared" si="4"/>
        <v>5.6871794871794874</v>
      </c>
      <c r="L108" s="31">
        <f t="shared" si="5"/>
        <v>5.1020408163265302E-3</v>
      </c>
      <c r="M108" s="30">
        <f t="shared" si="6"/>
        <v>5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71</v>
      </c>
      <c r="D110" s="11">
        <v>723</v>
      </c>
      <c r="E110" s="11"/>
      <c r="F110" s="11"/>
      <c r="G110" s="11"/>
      <c r="H110" s="11"/>
      <c r="I110" s="11"/>
      <c r="J110" s="11"/>
      <c r="K110" s="30">
        <f t="shared" si="4"/>
        <v>10.183098591549296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71</v>
      </c>
      <c r="D113" s="8">
        <v>723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10.183098591549296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102</v>
      </c>
      <c r="D115" s="11">
        <v>486</v>
      </c>
      <c r="E115" s="11"/>
      <c r="F115" s="11"/>
      <c r="G115" s="11"/>
      <c r="H115" s="11"/>
      <c r="I115" s="11"/>
      <c r="J115" s="11"/>
      <c r="K115" s="30">
        <f t="shared" si="4"/>
        <v>4.7647058823529411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</v>
      </c>
      <c r="D116" s="11">
        <v>26</v>
      </c>
      <c r="E116" s="11"/>
      <c r="F116" s="11"/>
      <c r="G116" s="11"/>
      <c r="H116" s="11"/>
      <c r="I116" s="11"/>
      <c r="J116" s="11"/>
      <c r="K116" s="30">
        <f t="shared" si="4"/>
        <v>6.5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</v>
      </c>
      <c r="D117" s="11">
        <v>28</v>
      </c>
      <c r="E117" s="11"/>
      <c r="F117" s="11"/>
      <c r="G117" s="11"/>
      <c r="H117" s="11"/>
      <c r="I117" s="11"/>
      <c r="J117" s="11"/>
      <c r="K117" s="30">
        <f t="shared" si="4"/>
        <v>14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108</v>
      </c>
      <c r="D120" s="8">
        <v>540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109</v>
      </c>
      <c r="D122" s="11">
        <v>1024</v>
      </c>
      <c r="E122" s="11"/>
      <c r="F122" s="11">
        <v>13</v>
      </c>
      <c r="G122" s="11"/>
      <c r="H122" s="11">
        <v>136</v>
      </c>
      <c r="I122" s="11"/>
      <c r="J122" s="11"/>
      <c r="K122" s="30">
        <f t="shared" si="4"/>
        <v>9.3944954128440372</v>
      </c>
      <c r="L122" s="31">
        <f t="shared" si="5"/>
        <v>0</v>
      </c>
      <c r="M122" s="30">
        <f t="shared" si="6"/>
        <v>10.461538461538462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109</v>
      </c>
      <c r="D125" s="8">
        <v>1024</v>
      </c>
      <c r="E125" s="8">
        <v>0</v>
      </c>
      <c r="F125" s="8">
        <v>13</v>
      </c>
      <c r="G125" s="8">
        <v>0</v>
      </c>
      <c r="H125" s="8">
        <v>136</v>
      </c>
      <c r="I125" s="8">
        <v>0</v>
      </c>
      <c r="J125" s="8">
        <v>0</v>
      </c>
      <c r="K125" s="30">
        <f t="shared" si="4"/>
        <v>9.3944954128440372</v>
      </c>
      <c r="L125" s="31">
        <f t="shared" si="5"/>
        <v>0</v>
      </c>
      <c r="M125" s="30">
        <f t="shared" si="6"/>
        <v>10.461538461538462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485</v>
      </c>
      <c r="D127" s="11">
        <v>3132</v>
      </c>
      <c r="E127" s="11">
        <v>1</v>
      </c>
      <c r="F127" s="11"/>
      <c r="G127" s="11"/>
      <c r="H127" s="11"/>
      <c r="I127" s="11"/>
      <c r="J127" s="11"/>
      <c r="K127" s="30">
        <f t="shared" si="4"/>
        <v>6.4577319587628867</v>
      </c>
      <c r="L127" s="31">
        <f t="shared" si="5"/>
        <v>2.05761316872428E-3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10</v>
      </c>
      <c r="D128" s="11">
        <v>74</v>
      </c>
      <c r="E128" s="11"/>
      <c r="F128" s="11"/>
      <c r="G128" s="11"/>
      <c r="H128" s="11"/>
      <c r="I128" s="11"/>
      <c r="J128" s="11"/>
      <c r="K128" s="30">
        <f t="shared" si="4"/>
        <v>7.4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9</v>
      </c>
      <c r="D129" s="11">
        <v>94</v>
      </c>
      <c r="E129" s="11"/>
      <c r="F129" s="11"/>
      <c r="G129" s="11"/>
      <c r="H129" s="11"/>
      <c r="I129" s="11"/>
      <c r="J129" s="11"/>
      <c r="K129" s="30">
        <f t="shared" si="4"/>
        <v>10.444444444444445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4</v>
      </c>
      <c r="G130" s="11"/>
      <c r="H130" s="11">
        <v>30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7.5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504</v>
      </c>
      <c r="D137" s="8">
        <v>3300</v>
      </c>
      <c r="E137" s="8">
        <v>1</v>
      </c>
      <c r="F137" s="8">
        <v>4</v>
      </c>
      <c r="G137" s="8">
        <v>0</v>
      </c>
      <c r="H137" s="8">
        <v>30</v>
      </c>
      <c r="I137" s="8">
        <v>0</v>
      </c>
      <c r="J137" s="8">
        <v>0</v>
      </c>
      <c r="K137" s="30">
        <f t="shared" si="4"/>
        <v>6.5476190476190474</v>
      </c>
      <c r="L137" s="31">
        <f t="shared" si="5"/>
        <v>1.9801980198019802E-3</v>
      </c>
      <c r="M137" s="30">
        <f t="shared" si="6"/>
        <v>7.5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79</v>
      </c>
      <c r="D139" s="11">
        <v>773</v>
      </c>
      <c r="E139" s="11"/>
      <c r="F139" s="11"/>
      <c r="G139" s="11"/>
      <c r="H139" s="11"/>
      <c r="I139" s="11"/>
      <c r="J139" s="11"/>
      <c r="K139" s="30">
        <f t="shared" si="4"/>
        <v>9.7848101265822791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79</v>
      </c>
      <c r="D141" s="8">
        <v>773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9.7848101265822791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11</v>
      </c>
      <c r="E143" s="11"/>
      <c r="F143" s="11"/>
      <c r="G143" s="11"/>
      <c r="H143" s="11"/>
      <c r="I143" s="11"/>
      <c r="J143" s="11"/>
      <c r="K143" s="30">
        <f t="shared" si="9"/>
        <v>11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8</v>
      </c>
      <c r="D144" s="11">
        <v>106</v>
      </c>
      <c r="E144" s="11"/>
      <c r="F144" s="11"/>
      <c r="G144" s="11"/>
      <c r="H144" s="11"/>
      <c r="I144" s="11"/>
      <c r="J144" s="11"/>
      <c r="K144" s="30">
        <f t="shared" si="9"/>
        <v>13.25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138</v>
      </c>
      <c r="D145" s="11">
        <v>928</v>
      </c>
      <c r="E145" s="11"/>
      <c r="F145" s="11"/>
      <c r="G145" s="11"/>
      <c r="H145" s="11"/>
      <c r="I145" s="11"/>
      <c r="J145" s="11"/>
      <c r="K145" s="30">
        <f t="shared" si="9"/>
        <v>6.72463768115942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147</v>
      </c>
      <c r="D148" s="8">
        <v>1045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7.1088435374149661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277</v>
      </c>
      <c r="D150" s="11">
        <v>2424</v>
      </c>
      <c r="E150" s="11">
        <v>1</v>
      </c>
      <c r="F150" s="11"/>
      <c r="G150" s="11"/>
      <c r="H150" s="11"/>
      <c r="I150" s="11"/>
      <c r="J150" s="11"/>
      <c r="K150" s="30">
        <f t="shared" si="9"/>
        <v>8.7509025270758123</v>
      </c>
      <c r="L150" s="31">
        <f t="shared" si="10"/>
        <v>3.5971223021582736E-3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7</v>
      </c>
      <c r="G151" s="11"/>
      <c r="H151" s="11">
        <v>106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15.142857142857142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160</v>
      </c>
      <c r="D152" s="11">
        <v>1687</v>
      </c>
      <c r="E152" s="11"/>
      <c r="F152" s="11">
        <v>2</v>
      </c>
      <c r="G152" s="11"/>
      <c r="H152" s="11">
        <v>27</v>
      </c>
      <c r="I152" s="11"/>
      <c r="J152" s="11"/>
      <c r="K152" s="30">
        <f t="shared" si="9"/>
        <v>10.543749999999999</v>
      </c>
      <c r="L152" s="31">
        <f t="shared" si="10"/>
        <v>0</v>
      </c>
      <c r="M152" s="30">
        <f t="shared" si="11"/>
        <v>13.5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33</v>
      </c>
      <c r="D155" s="11">
        <v>245</v>
      </c>
      <c r="E155" s="11"/>
      <c r="F155" s="11"/>
      <c r="G155" s="11"/>
      <c r="H155" s="11"/>
      <c r="I155" s="11"/>
      <c r="J155" s="11"/>
      <c r="K155" s="30">
        <f t="shared" si="9"/>
        <v>7.4242424242424239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470</v>
      </c>
      <c r="D171" s="8">
        <v>4356</v>
      </c>
      <c r="E171" s="8">
        <v>1</v>
      </c>
      <c r="F171" s="8">
        <v>9</v>
      </c>
      <c r="G171" s="8">
        <v>0</v>
      </c>
      <c r="H171" s="8">
        <v>133</v>
      </c>
      <c r="I171" s="8">
        <v>0</v>
      </c>
      <c r="J171" s="8">
        <v>0</v>
      </c>
      <c r="K171" s="30">
        <f t="shared" si="9"/>
        <v>9.2680851063829781</v>
      </c>
      <c r="L171" s="31">
        <f t="shared" si="10"/>
        <v>2.1231422505307855E-3</v>
      </c>
      <c r="M171" s="30">
        <f t="shared" si="11"/>
        <v>14.777777777777779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16</v>
      </c>
      <c r="D173" s="11">
        <v>145</v>
      </c>
      <c r="E173" s="11"/>
      <c r="F173" s="11"/>
      <c r="G173" s="11"/>
      <c r="H173" s="11"/>
      <c r="I173" s="11"/>
      <c r="J173" s="11"/>
      <c r="K173" s="30">
        <f t="shared" si="9"/>
        <v>9.0625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16</v>
      </c>
      <c r="D175" s="8">
        <v>145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9.0625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54</v>
      </c>
      <c r="D177" s="11">
        <v>540</v>
      </c>
      <c r="E177" s="11">
        <v>1</v>
      </c>
      <c r="F177" s="11">
        <v>1</v>
      </c>
      <c r="G177" s="11"/>
      <c r="H177" s="11"/>
      <c r="I177" s="11"/>
      <c r="J177" s="11"/>
      <c r="K177" s="30">
        <f t="shared" si="9"/>
        <v>10</v>
      </c>
      <c r="L177" s="31">
        <f t="shared" si="10"/>
        <v>1.8181818181818181E-2</v>
      </c>
      <c r="M177" s="30">
        <f t="shared" si="11"/>
        <v>0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54</v>
      </c>
      <c r="D180" s="8">
        <v>540</v>
      </c>
      <c r="E180" s="8">
        <v>1</v>
      </c>
      <c r="F180" s="8">
        <v>1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</v>
      </c>
      <c r="L180" s="31">
        <f t="shared" si="10"/>
        <v>1.8181818181818181E-2</v>
      </c>
      <c r="M180" s="30">
        <f t="shared" si="11"/>
        <v>0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112</v>
      </c>
      <c r="D182" s="11">
        <v>1074</v>
      </c>
      <c r="E182" s="11"/>
      <c r="F182" s="11"/>
      <c r="G182" s="11"/>
      <c r="H182" s="11"/>
      <c r="I182" s="11"/>
      <c r="J182" s="11"/>
      <c r="K182" s="30">
        <f t="shared" si="9"/>
        <v>9.5892857142857135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41</v>
      </c>
      <c r="D183" s="11">
        <v>343</v>
      </c>
      <c r="E183" s="11"/>
      <c r="F183" s="11"/>
      <c r="G183" s="11"/>
      <c r="H183" s="11"/>
      <c r="I183" s="11"/>
      <c r="J183" s="11"/>
      <c r="K183" s="30">
        <f t="shared" si="9"/>
        <v>8.3658536585365848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153</v>
      </c>
      <c r="D187" s="8">
        <v>1417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9.2614379084967329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2159</v>
      </c>
      <c r="D188" s="8">
        <v>16843</v>
      </c>
      <c r="E188" s="8">
        <v>7</v>
      </c>
      <c r="F188" s="8">
        <v>35</v>
      </c>
      <c r="G188" s="8">
        <v>0</v>
      </c>
      <c r="H188" s="8">
        <v>372</v>
      </c>
      <c r="I188" s="8">
        <v>0</v>
      </c>
      <c r="J188" s="8">
        <v>0</v>
      </c>
      <c r="K188" s="30">
        <f t="shared" si="9"/>
        <v>7.8012968967114409</v>
      </c>
      <c r="L188" s="31">
        <f t="shared" si="10"/>
        <v>3.2317636195752539E-3</v>
      </c>
      <c r="M188" s="30">
        <f t="shared" si="11"/>
        <v>10.628571428571428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9</v>
      </c>
      <c r="D191" s="11">
        <v>110</v>
      </c>
      <c r="E191" s="11"/>
      <c r="F191" s="11"/>
      <c r="G191" s="11"/>
      <c r="H191" s="11"/>
      <c r="I191" s="11"/>
      <c r="J191" s="11"/>
      <c r="K191" s="30">
        <f t="shared" si="9"/>
        <v>12.222222222222221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17</v>
      </c>
      <c r="D192" s="11">
        <v>453</v>
      </c>
      <c r="E192" s="11"/>
      <c r="F192" s="11"/>
      <c r="G192" s="11"/>
      <c r="H192" s="11"/>
      <c r="I192" s="11"/>
      <c r="J192" s="11"/>
      <c r="K192" s="30">
        <f t="shared" si="9"/>
        <v>26.647058823529413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13</v>
      </c>
      <c r="D193" s="11">
        <v>134</v>
      </c>
      <c r="E193" s="11"/>
      <c r="F193" s="11"/>
      <c r="G193" s="11"/>
      <c r="H193" s="11"/>
      <c r="I193" s="11"/>
      <c r="J193" s="11"/>
      <c r="K193" s="30">
        <f t="shared" si="9"/>
        <v>10.307692307692308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39</v>
      </c>
      <c r="D196" s="8">
        <v>697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17.871794871794872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34</v>
      </c>
      <c r="D198" s="11">
        <v>209</v>
      </c>
      <c r="E198" s="11">
        <v>2</v>
      </c>
      <c r="F198" s="11"/>
      <c r="G198" s="11"/>
      <c r="H198" s="11"/>
      <c r="I198" s="11"/>
      <c r="J198" s="11"/>
      <c r="K198" s="30">
        <f t="shared" si="9"/>
        <v>6.1470588235294121</v>
      </c>
      <c r="L198" s="31">
        <f t="shared" si="10"/>
        <v>5.5555555555555552E-2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34</v>
      </c>
      <c r="D200" s="8">
        <v>209</v>
      </c>
      <c r="E200" s="8">
        <v>2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6.1470588235294121</v>
      </c>
      <c r="L200" s="31">
        <f t="shared" si="10"/>
        <v>5.5555555555555552E-2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12</v>
      </c>
      <c r="D202" s="11">
        <v>113</v>
      </c>
      <c r="E202" s="11"/>
      <c r="F202" s="11"/>
      <c r="G202" s="11"/>
      <c r="H202" s="11"/>
      <c r="I202" s="11"/>
      <c r="J202" s="11"/>
      <c r="K202" s="30">
        <f t="shared" si="9"/>
        <v>9.4166666666666661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81</v>
      </c>
      <c r="D203" s="11">
        <v>641</v>
      </c>
      <c r="E203" s="11"/>
      <c r="F203" s="11"/>
      <c r="G203" s="11"/>
      <c r="H203" s="11"/>
      <c r="I203" s="11"/>
      <c r="J203" s="11"/>
      <c r="K203" s="30">
        <f t="shared" si="9"/>
        <v>7.9135802469135799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93</v>
      </c>
      <c r="D206" s="8">
        <v>754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8.10752688172043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13</v>
      </c>
      <c r="D208" s="11">
        <v>105</v>
      </c>
      <c r="E208" s="11"/>
      <c r="F208" s="11"/>
      <c r="G208" s="11"/>
      <c r="H208" s="11"/>
      <c r="I208" s="11"/>
      <c r="J208" s="11"/>
      <c r="K208" s="30">
        <f t="shared" si="13"/>
        <v>8.0769230769230766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13</v>
      </c>
      <c r="D210" s="8">
        <v>105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8.0769230769230766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198</v>
      </c>
      <c r="D221" s="11">
        <v>1486</v>
      </c>
      <c r="E221" s="11"/>
      <c r="F221" s="11"/>
      <c r="G221" s="11"/>
      <c r="H221" s="11"/>
      <c r="I221" s="11"/>
      <c r="J221" s="11"/>
      <c r="K221" s="30">
        <f t="shared" si="13"/>
        <v>7.5050505050505052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198</v>
      </c>
      <c r="D225" s="8">
        <v>1486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7.5050505050505052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17</v>
      </c>
      <c r="D227" s="11">
        <v>151</v>
      </c>
      <c r="E227" s="11"/>
      <c r="F227" s="11"/>
      <c r="G227" s="11"/>
      <c r="H227" s="11"/>
      <c r="I227" s="11"/>
      <c r="J227" s="11"/>
      <c r="K227" s="30">
        <f t="shared" si="13"/>
        <v>8.882352941176471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17</v>
      </c>
      <c r="D229" s="8">
        <v>151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8.882352941176471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21</v>
      </c>
      <c r="E231" s="11"/>
      <c r="F231" s="11"/>
      <c r="G231" s="11"/>
      <c r="H231" s="11"/>
      <c r="I231" s="11"/>
      <c r="J231" s="11"/>
      <c r="K231" s="30">
        <f t="shared" si="13"/>
        <v>10.5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21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10.5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50</v>
      </c>
      <c r="D235" s="11">
        <v>402</v>
      </c>
      <c r="E235" s="11"/>
      <c r="F235" s="11"/>
      <c r="G235" s="11"/>
      <c r="H235" s="11"/>
      <c r="I235" s="11"/>
      <c r="J235" s="11"/>
      <c r="K235" s="30">
        <f t="shared" si="13"/>
        <v>8.0399999999999991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50</v>
      </c>
      <c r="D237" s="8">
        <v>402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8.0399999999999991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446</v>
      </c>
      <c r="D242" s="8">
        <v>3825</v>
      </c>
      <c r="E242" s="8">
        <v>2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8.5762331838565018</v>
      </c>
      <c r="L242" s="31">
        <f t="shared" si="14"/>
        <v>4.464285714285714E-3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35</v>
      </c>
      <c r="E263" s="11"/>
      <c r="F263" s="11"/>
      <c r="G263" s="11"/>
      <c r="H263" s="11"/>
      <c r="I263" s="11"/>
      <c r="J263" s="11"/>
      <c r="K263" s="30">
        <f t="shared" si="13"/>
        <v>11.666666666666666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35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11.666666666666666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35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11.666666666666666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2868</v>
      </c>
      <c r="D270" s="8">
        <v>22872</v>
      </c>
      <c r="E270" s="8">
        <v>11</v>
      </c>
      <c r="F270" s="8">
        <v>46</v>
      </c>
      <c r="G270" s="8">
        <v>0</v>
      </c>
      <c r="H270" s="8">
        <v>457</v>
      </c>
      <c r="I270" s="8">
        <v>0</v>
      </c>
      <c r="J270" s="8">
        <v>0</v>
      </c>
      <c r="K270" s="30">
        <f t="shared" si="17"/>
        <v>7.97489539748954</v>
      </c>
      <c r="L270" s="31">
        <f t="shared" si="18"/>
        <v>3.8207711010767626E-3</v>
      </c>
      <c r="M270" s="30">
        <f t="shared" si="19"/>
        <v>9.9347826086956523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16:36:06&amp;R&amp;8&amp;P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532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533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534</v>
      </c>
      <c r="B12" s="7" t="s">
        <v>535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179</v>
      </c>
      <c r="D16" s="11">
        <v>1561</v>
      </c>
      <c r="E16" s="11">
        <v>2</v>
      </c>
      <c r="F16" s="11"/>
      <c r="G16" s="11"/>
      <c r="H16" s="11"/>
      <c r="I16" s="11"/>
      <c r="J16" s="11"/>
      <c r="K16" s="30">
        <f t="shared" si="0"/>
        <v>8.7206703910614518</v>
      </c>
      <c r="L16" s="31">
        <f t="shared" si="1"/>
        <v>1.1049723756906077E-2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2</v>
      </c>
      <c r="D23" s="11">
        <v>26</v>
      </c>
      <c r="E23" s="11"/>
      <c r="F23" s="11"/>
      <c r="G23" s="11"/>
      <c r="H23" s="11"/>
      <c r="I23" s="11"/>
      <c r="J23" s="11"/>
      <c r="K23" s="30">
        <f t="shared" si="0"/>
        <v>13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181</v>
      </c>
      <c r="D36" s="8">
        <v>1587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8.7679558011049732</v>
      </c>
      <c r="L36" s="31">
        <f t="shared" si="1"/>
        <v>1.092896174863388E-2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181</v>
      </c>
      <c r="D80" s="8">
        <v>1587</v>
      </c>
      <c r="E80" s="8">
        <v>2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8.7679558011049732</v>
      </c>
      <c r="L80" s="31">
        <f t="shared" si="5"/>
        <v>1.092896174863388E-2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6</v>
      </c>
      <c r="D83" s="11">
        <v>28</v>
      </c>
      <c r="E83" s="11"/>
      <c r="F83" s="11"/>
      <c r="G83" s="11"/>
      <c r="H83" s="11"/>
      <c r="I83" s="11"/>
      <c r="J83" s="11"/>
      <c r="K83" s="30">
        <f t="shared" si="4"/>
        <v>4.666666666666667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6</v>
      </c>
      <c r="D86" s="8">
        <v>28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4.666666666666667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142</v>
      </c>
      <c r="D88" s="11">
        <v>818</v>
      </c>
      <c r="E88" s="11">
        <v>1</v>
      </c>
      <c r="F88" s="11"/>
      <c r="G88" s="11"/>
      <c r="H88" s="11"/>
      <c r="I88" s="11"/>
      <c r="J88" s="11"/>
      <c r="K88" s="30">
        <f t="shared" si="4"/>
        <v>5.76056338028169</v>
      </c>
      <c r="L88" s="31">
        <f t="shared" si="5"/>
        <v>6.993006993006993E-3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142</v>
      </c>
      <c r="D91" s="8">
        <v>818</v>
      </c>
      <c r="E91" s="8">
        <v>1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5.76056338028169</v>
      </c>
      <c r="L91" s="31">
        <f t="shared" si="5"/>
        <v>6.993006993006993E-3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48</v>
      </c>
      <c r="D101" s="11">
        <v>481</v>
      </c>
      <c r="E101" s="11"/>
      <c r="F101" s="11"/>
      <c r="G101" s="11"/>
      <c r="H101" s="11"/>
      <c r="I101" s="11"/>
      <c r="J101" s="11"/>
      <c r="K101" s="30">
        <f t="shared" si="4"/>
        <v>10.020833333333334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48</v>
      </c>
      <c r="D104" s="8">
        <v>481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10.020833333333334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146</v>
      </c>
      <c r="D106" s="11">
        <v>770</v>
      </c>
      <c r="E106" s="11"/>
      <c r="F106" s="11"/>
      <c r="G106" s="11"/>
      <c r="H106" s="11"/>
      <c r="I106" s="11"/>
      <c r="J106" s="11"/>
      <c r="K106" s="30">
        <f t="shared" si="4"/>
        <v>5.2739726027397262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146</v>
      </c>
      <c r="D108" s="8">
        <v>770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5.2739726027397262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35</v>
      </c>
      <c r="D110" s="11">
        <v>338</v>
      </c>
      <c r="E110" s="11"/>
      <c r="F110" s="11"/>
      <c r="G110" s="11"/>
      <c r="H110" s="11"/>
      <c r="I110" s="11"/>
      <c r="J110" s="11"/>
      <c r="K110" s="30">
        <f t="shared" si="4"/>
        <v>9.6571428571428566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35</v>
      </c>
      <c r="D113" s="8">
        <v>338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9.6571428571428566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95</v>
      </c>
      <c r="D115" s="11">
        <v>439</v>
      </c>
      <c r="E115" s="11"/>
      <c r="F115" s="11"/>
      <c r="G115" s="11"/>
      <c r="H115" s="11"/>
      <c r="I115" s="11"/>
      <c r="J115" s="11"/>
      <c r="K115" s="30">
        <f t="shared" si="4"/>
        <v>4.6210526315789471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95</v>
      </c>
      <c r="D120" s="8">
        <v>439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4.6210526315789471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67</v>
      </c>
      <c r="D122" s="11">
        <v>636</v>
      </c>
      <c r="E122" s="11"/>
      <c r="F122" s="11">
        <v>1</v>
      </c>
      <c r="G122" s="11"/>
      <c r="H122" s="11">
        <v>4</v>
      </c>
      <c r="I122" s="11"/>
      <c r="J122" s="11"/>
      <c r="K122" s="30">
        <f t="shared" si="4"/>
        <v>9.4925373134328357</v>
      </c>
      <c r="L122" s="31">
        <f t="shared" si="5"/>
        <v>0</v>
      </c>
      <c r="M122" s="30">
        <f t="shared" si="6"/>
        <v>4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67</v>
      </c>
      <c r="D125" s="8">
        <v>636</v>
      </c>
      <c r="E125" s="8">
        <v>0</v>
      </c>
      <c r="F125" s="8">
        <v>1</v>
      </c>
      <c r="G125" s="8">
        <v>0</v>
      </c>
      <c r="H125" s="8">
        <v>4</v>
      </c>
      <c r="I125" s="8">
        <v>0</v>
      </c>
      <c r="J125" s="8">
        <v>0</v>
      </c>
      <c r="K125" s="30">
        <f t="shared" si="4"/>
        <v>9.4925373134328357</v>
      </c>
      <c r="L125" s="31">
        <f t="shared" si="5"/>
        <v>0</v>
      </c>
      <c r="M125" s="30">
        <f t="shared" si="6"/>
        <v>4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338</v>
      </c>
      <c r="D127" s="11">
        <v>2344</v>
      </c>
      <c r="E127" s="11">
        <v>1</v>
      </c>
      <c r="F127" s="11"/>
      <c r="G127" s="11"/>
      <c r="H127" s="11"/>
      <c r="I127" s="11"/>
      <c r="J127" s="11"/>
      <c r="K127" s="30">
        <f t="shared" si="4"/>
        <v>6.9349112426035502</v>
      </c>
      <c r="L127" s="31">
        <f t="shared" si="5"/>
        <v>2.9498525073746312E-3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338</v>
      </c>
      <c r="D137" s="8">
        <v>2344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6.9349112426035502</v>
      </c>
      <c r="L137" s="31">
        <f t="shared" si="5"/>
        <v>2.9498525073746312E-3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28</v>
      </c>
      <c r="D139" s="11">
        <v>282</v>
      </c>
      <c r="E139" s="11"/>
      <c r="F139" s="11"/>
      <c r="G139" s="11"/>
      <c r="H139" s="11"/>
      <c r="I139" s="11"/>
      <c r="J139" s="11"/>
      <c r="K139" s="30">
        <f t="shared" si="4"/>
        <v>10.071428571428571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28</v>
      </c>
      <c r="D141" s="8">
        <v>282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10.071428571428571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</v>
      </c>
      <c r="D144" s="11">
        <v>54</v>
      </c>
      <c r="E144" s="11"/>
      <c r="F144" s="11"/>
      <c r="G144" s="11"/>
      <c r="H144" s="11"/>
      <c r="I144" s="11"/>
      <c r="J144" s="11"/>
      <c r="K144" s="30">
        <f t="shared" si="9"/>
        <v>10.8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107</v>
      </c>
      <c r="D145" s="11">
        <v>706</v>
      </c>
      <c r="E145" s="11"/>
      <c r="F145" s="11"/>
      <c r="G145" s="11"/>
      <c r="H145" s="11"/>
      <c r="I145" s="11"/>
      <c r="J145" s="11"/>
      <c r="K145" s="30">
        <f t="shared" si="9"/>
        <v>6.5981308411214954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112</v>
      </c>
      <c r="D148" s="8">
        <v>760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6.7857142857142856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60</v>
      </c>
      <c r="D150" s="11">
        <v>451</v>
      </c>
      <c r="E150" s="11">
        <v>1</v>
      </c>
      <c r="F150" s="11"/>
      <c r="G150" s="11"/>
      <c r="H150" s="11"/>
      <c r="I150" s="11"/>
      <c r="J150" s="11"/>
      <c r="K150" s="30">
        <f t="shared" si="9"/>
        <v>7.5166666666666666</v>
      </c>
      <c r="L150" s="31">
        <f t="shared" si="10"/>
        <v>1.6393442622950821E-2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116</v>
      </c>
      <c r="D152" s="11">
        <v>1243</v>
      </c>
      <c r="E152" s="11"/>
      <c r="F152" s="11"/>
      <c r="G152" s="11"/>
      <c r="H152" s="11"/>
      <c r="I152" s="11"/>
      <c r="J152" s="11"/>
      <c r="K152" s="30">
        <f t="shared" si="9"/>
        <v>10.71551724137931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</v>
      </c>
      <c r="D155" s="11">
        <v>17</v>
      </c>
      <c r="E155" s="11"/>
      <c r="F155" s="11"/>
      <c r="G155" s="11"/>
      <c r="H155" s="11"/>
      <c r="I155" s="11"/>
      <c r="J155" s="11"/>
      <c r="K155" s="30">
        <f t="shared" si="9"/>
        <v>8.5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178</v>
      </c>
      <c r="D171" s="8">
        <v>1711</v>
      </c>
      <c r="E171" s="8">
        <v>1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9.6123595505617985</v>
      </c>
      <c r="L171" s="31">
        <f t="shared" si="10"/>
        <v>5.5865921787709499E-3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6</v>
      </c>
      <c r="D173" s="11">
        <v>35</v>
      </c>
      <c r="E173" s="11"/>
      <c r="F173" s="11"/>
      <c r="G173" s="11"/>
      <c r="H173" s="11"/>
      <c r="I173" s="11"/>
      <c r="J173" s="11"/>
      <c r="K173" s="30">
        <f t="shared" si="9"/>
        <v>5.833333333333333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6</v>
      </c>
      <c r="D175" s="8">
        <v>35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5.833333333333333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15</v>
      </c>
      <c r="D177" s="11">
        <v>186</v>
      </c>
      <c r="E177" s="11"/>
      <c r="F177" s="11">
        <v>1</v>
      </c>
      <c r="G177" s="11"/>
      <c r="H177" s="11"/>
      <c r="I177" s="11"/>
      <c r="J177" s="11"/>
      <c r="K177" s="30">
        <f t="shared" si="9"/>
        <v>12.4</v>
      </c>
      <c r="L177" s="31">
        <f t="shared" si="10"/>
        <v>0</v>
      </c>
      <c r="M177" s="30">
        <f t="shared" si="11"/>
        <v>0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15</v>
      </c>
      <c r="D180" s="8">
        <v>186</v>
      </c>
      <c r="E180" s="8">
        <v>0</v>
      </c>
      <c r="F180" s="8">
        <v>1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12.4</v>
      </c>
      <c r="L180" s="31">
        <f t="shared" si="10"/>
        <v>0</v>
      </c>
      <c r="M180" s="30">
        <f t="shared" si="11"/>
        <v>0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85</v>
      </c>
      <c r="D182" s="11">
        <v>860</v>
      </c>
      <c r="E182" s="11"/>
      <c r="F182" s="11"/>
      <c r="G182" s="11"/>
      <c r="H182" s="11"/>
      <c r="I182" s="11"/>
      <c r="J182" s="11"/>
      <c r="K182" s="30">
        <f t="shared" si="9"/>
        <v>10.117647058823529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85</v>
      </c>
      <c r="D187" s="8">
        <v>860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10.117647058823529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1301</v>
      </c>
      <c r="D188" s="8">
        <v>9688</v>
      </c>
      <c r="E188" s="8">
        <v>3</v>
      </c>
      <c r="F188" s="8">
        <v>2</v>
      </c>
      <c r="G188" s="8">
        <v>0</v>
      </c>
      <c r="H188" s="8">
        <v>4</v>
      </c>
      <c r="I188" s="8">
        <v>0</v>
      </c>
      <c r="J188" s="8">
        <v>0</v>
      </c>
      <c r="K188" s="30">
        <f t="shared" si="9"/>
        <v>7.4465795541890856</v>
      </c>
      <c r="L188" s="31">
        <f t="shared" si="10"/>
        <v>2.3006134969325155E-3</v>
      </c>
      <c r="M188" s="30">
        <f t="shared" si="11"/>
        <v>2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10</v>
      </c>
      <c r="D192" s="11">
        <v>122</v>
      </c>
      <c r="E192" s="11"/>
      <c r="F192" s="11"/>
      <c r="G192" s="11"/>
      <c r="H192" s="11"/>
      <c r="I192" s="11"/>
      <c r="J192" s="11"/>
      <c r="K192" s="30">
        <f t="shared" si="9"/>
        <v>12.2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11</v>
      </c>
      <c r="D193" s="11">
        <v>127</v>
      </c>
      <c r="E193" s="11"/>
      <c r="F193" s="11"/>
      <c r="G193" s="11"/>
      <c r="H193" s="11"/>
      <c r="I193" s="11"/>
      <c r="J193" s="11"/>
      <c r="K193" s="30">
        <f t="shared" si="9"/>
        <v>11.545454545454545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21</v>
      </c>
      <c r="D196" s="8">
        <v>249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11.857142857142858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16</v>
      </c>
      <c r="D198" s="11">
        <v>107</v>
      </c>
      <c r="E198" s="11"/>
      <c r="F198" s="11"/>
      <c r="G198" s="11"/>
      <c r="H198" s="11"/>
      <c r="I198" s="11"/>
      <c r="J198" s="11"/>
      <c r="K198" s="30">
        <f t="shared" si="9"/>
        <v>6.6875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16</v>
      </c>
      <c r="D200" s="8">
        <v>107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6.6875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10</v>
      </c>
      <c r="D203" s="11">
        <v>113</v>
      </c>
      <c r="E203" s="11"/>
      <c r="F203" s="11"/>
      <c r="G203" s="11"/>
      <c r="H203" s="11"/>
      <c r="I203" s="11"/>
      <c r="J203" s="11"/>
      <c r="K203" s="30">
        <f t="shared" si="9"/>
        <v>11.3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10</v>
      </c>
      <c r="D206" s="8">
        <v>113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11.3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</v>
      </c>
      <c r="D208" s="11">
        <v>4</v>
      </c>
      <c r="E208" s="11"/>
      <c r="F208" s="11"/>
      <c r="G208" s="11"/>
      <c r="H208" s="11"/>
      <c r="I208" s="11"/>
      <c r="J208" s="11"/>
      <c r="K208" s="30">
        <f t="shared" si="13"/>
        <v>2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</v>
      </c>
      <c r="D210" s="8">
        <v>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127</v>
      </c>
      <c r="D221" s="11">
        <v>1058</v>
      </c>
      <c r="E221" s="11"/>
      <c r="F221" s="11"/>
      <c r="G221" s="11"/>
      <c r="H221" s="11"/>
      <c r="I221" s="11"/>
      <c r="J221" s="11"/>
      <c r="K221" s="30">
        <f t="shared" si="13"/>
        <v>8.3307086614173222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127</v>
      </c>
      <c r="D225" s="8">
        <v>1058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8.3307086614173222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12</v>
      </c>
      <c r="D227" s="11">
        <v>147</v>
      </c>
      <c r="E227" s="11"/>
      <c r="F227" s="11"/>
      <c r="G227" s="11"/>
      <c r="H227" s="11"/>
      <c r="I227" s="11"/>
      <c r="J227" s="11"/>
      <c r="K227" s="30">
        <f t="shared" si="13"/>
        <v>12.25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12</v>
      </c>
      <c r="D229" s="8">
        <v>147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12.25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11</v>
      </c>
      <c r="E231" s="11"/>
      <c r="F231" s="11"/>
      <c r="G231" s="11"/>
      <c r="H231" s="11"/>
      <c r="I231" s="11"/>
      <c r="J231" s="11"/>
      <c r="K231" s="30">
        <f t="shared" si="13"/>
        <v>11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11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</v>
      </c>
      <c r="D235" s="11">
        <v>33</v>
      </c>
      <c r="E235" s="11"/>
      <c r="F235" s="11"/>
      <c r="G235" s="11"/>
      <c r="H235" s="11"/>
      <c r="I235" s="11"/>
      <c r="J235" s="11"/>
      <c r="K235" s="30">
        <f t="shared" si="13"/>
        <v>11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</v>
      </c>
      <c r="D237" s="8">
        <v>33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192</v>
      </c>
      <c r="D242" s="8">
        <v>1722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8.96875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1674</v>
      </c>
      <c r="D270" s="8">
        <v>12997</v>
      </c>
      <c r="E270" s="8">
        <v>5</v>
      </c>
      <c r="F270" s="8">
        <v>2</v>
      </c>
      <c r="G270" s="8">
        <v>0</v>
      </c>
      <c r="H270" s="8">
        <v>4</v>
      </c>
      <c r="I270" s="8">
        <v>0</v>
      </c>
      <c r="J270" s="8">
        <v>0</v>
      </c>
      <c r="K270" s="30">
        <f t="shared" si="17"/>
        <v>7.7640382317801668</v>
      </c>
      <c r="L270" s="31">
        <f t="shared" si="18"/>
        <v>2.9779630732578916E-3</v>
      </c>
      <c r="M270" s="30">
        <f t="shared" si="19"/>
        <v>2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16:36:07&amp;R&amp;8&amp;P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536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537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538</v>
      </c>
      <c r="B12" s="7" t="s">
        <v>539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470</v>
      </c>
      <c r="D16" s="11">
        <v>5189</v>
      </c>
      <c r="E16" s="11">
        <v>9</v>
      </c>
      <c r="F16" s="11"/>
      <c r="G16" s="11"/>
      <c r="H16" s="11"/>
      <c r="I16" s="11"/>
      <c r="J16" s="11"/>
      <c r="K16" s="30">
        <f t="shared" si="0"/>
        <v>11.040425531914893</v>
      </c>
      <c r="L16" s="31">
        <f t="shared" si="1"/>
        <v>1.8789144050104383E-2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16</v>
      </c>
      <c r="E20" s="11"/>
      <c r="F20" s="11"/>
      <c r="G20" s="11"/>
      <c r="H20" s="11"/>
      <c r="I20" s="11"/>
      <c r="J20" s="11"/>
      <c r="K20" s="30">
        <f t="shared" si="0"/>
        <v>16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16</v>
      </c>
      <c r="D21" s="11">
        <v>109</v>
      </c>
      <c r="E21" s="11"/>
      <c r="F21" s="11"/>
      <c r="G21" s="11"/>
      <c r="H21" s="11"/>
      <c r="I21" s="11"/>
      <c r="J21" s="11"/>
      <c r="K21" s="30">
        <f t="shared" si="0"/>
        <v>6.8125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487</v>
      </c>
      <c r="D36" s="8">
        <v>5314</v>
      </c>
      <c r="E36" s="8">
        <v>9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10.91170431211499</v>
      </c>
      <c r="L36" s="31">
        <f t="shared" si="1"/>
        <v>1.8145161290322582E-2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3</v>
      </c>
      <c r="D38" s="11">
        <v>38</v>
      </c>
      <c r="E38" s="11"/>
      <c r="F38" s="11"/>
      <c r="G38" s="11"/>
      <c r="H38" s="11"/>
      <c r="I38" s="11"/>
      <c r="J38" s="11"/>
      <c r="K38" s="30">
        <f t="shared" si="0"/>
        <v>12.666666666666666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4</v>
      </c>
      <c r="D39" s="11">
        <v>55</v>
      </c>
      <c r="E39" s="11"/>
      <c r="F39" s="11"/>
      <c r="G39" s="11"/>
      <c r="H39" s="11"/>
      <c r="I39" s="11"/>
      <c r="J39" s="11"/>
      <c r="K39" s="30">
        <f t="shared" si="0"/>
        <v>13.75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7</v>
      </c>
      <c r="D40" s="8">
        <v>93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13.285714285714286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494</v>
      </c>
      <c r="D80" s="8">
        <v>5407</v>
      </c>
      <c r="E80" s="8">
        <v>9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10.945344129554655</v>
      </c>
      <c r="L80" s="31">
        <f t="shared" si="5"/>
        <v>1.7892644135188866E-2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59</v>
      </c>
      <c r="D83" s="11">
        <v>492</v>
      </c>
      <c r="E83" s="11">
        <v>1</v>
      </c>
      <c r="F83" s="11"/>
      <c r="G83" s="11"/>
      <c r="H83" s="11"/>
      <c r="I83" s="11"/>
      <c r="J83" s="11"/>
      <c r="K83" s="30">
        <f t="shared" si="4"/>
        <v>8.3389830508474585</v>
      </c>
      <c r="L83" s="31">
        <f t="shared" si="5"/>
        <v>1.6666666666666666E-2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59</v>
      </c>
      <c r="D86" s="8">
        <v>492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8.3389830508474585</v>
      </c>
      <c r="L86" s="31">
        <f t="shared" si="5"/>
        <v>1.6666666666666666E-2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178</v>
      </c>
      <c r="D88" s="11">
        <v>1106</v>
      </c>
      <c r="E88" s="11">
        <v>6</v>
      </c>
      <c r="F88" s="11">
        <v>2</v>
      </c>
      <c r="G88" s="11"/>
      <c r="H88" s="11">
        <v>20</v>
      </c>
      <c r="I88" s="11"/>
      <c r="J88" s="11"/>
      <c r="K88" s="30">
        <f t="shared" si="4"/>
        <v>6.213483146067416</v>
      </c>
      <c r="L88" s="31">
        <f t="shared" si="5"/>
        <v>3.2608695652173912E-2</v>
      </c>
      <c r="M88" s="30">
        <f t="shared" si="6"/>
        <v>10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178</v>
      </c>
      <c r="D91" s="8">
        <v>1106</v>
      </c>
      <c r="E91" s="8">
        <v>6</v>
      </c>
      <c r="F91" s="8">
        <v>2</v>
      </c>
      <c r="G91" s="8">
        <v>0</v>
      </c>
      <c r="H91" s="8">
        <v>20</v>
      </c>
      <c r="I91" s="8">
        <v>0</v>
      </c>
      <c r="J91" s="8">
        <v>0</v>
      </c>
      <c r="K91" s="30">
        <f t="shared" si="4"/>
        <v>6.213483146067416</v>
      </c>
      <c r="L91" s="31">
        <f t="shared" si="5"/>
        <v>3.2608695652173912E-2</v>
      </c>
      <c r="M91" s="30">
        <f t="shared" si="6"/>
        <v>10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29</v>
      </c>
      <c r="D93" s="11">
        <v>311</v>
      </c>
      <c r="E93" s="11"/>
      <c r="F93" s="11">
        <v>1</v>
      </c>
      <c r="G93" s="11"/>
      <c r="H93" s="11">
        <v>14</v>
      </c>
      <c r="I93" s="11"/>
      <c r="J93" s="11"/>
      <c r="K93" s="30">
        <f t="shared" si="4"/>
        <v>10.724137931034482</v>
      </c>
      <c r="L93" s="31">
        <f t="shared" si="5"/>
        <v>0</v>
      </c>
      <c r="M93" s="30">
        <f t="shared" si="6"/>
        <v>14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29</v>
      </c>
      <c r="D95" s="8">
        <v>311</v>
      </c>
      <c r="E95" s="8">
        <v>0</v>
      </c>
      <c r="F95" s="8">
        <v>1</v>
      </c>
      <c r="G95" s="8">
        <v>0</v>
      </c>
      <c r="H95" s="8">
        <v>14</v>
      </c>
      <c r="I95" s="8">
        <v>0</v>
      </c>
      <c r="J95" s="8">
        <v>0</v>
      </c>
      <c r="K95" s="30">
        <f t="shared" si="4"/>
        <v>10.724137931034482</v>
      </c>
      <c r="L95" s="31">
        <f t="shared" si="5"/>
        <v>0</v>
      </c>
      <c r="M95" s="30">
        <f t="shared" si="6"/>
        <v>14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112</v>
      </c>
      <c r="D101" s="11">
        <v>1668</v>
      </c>
      <c r="E101" s="11">
        <v>9</v>
      </c>
      <c r="F101" s="11"/>
      <c r="G101" s="11"/>
      <c r="H101" s="11"/>
      <c r="I101" s="11"/>
      <c r="J101" s="11"/>
      <c r="K101" s="30">
        <f t="shared" si="4"/>
        <v>14.892857142857142</v>
      </c>
      <c r="L101" s="31">
        <f t="shared" si="5"/>
        <v>7.43801652892562E-2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112</v>
      </c>
      <c r="D104" s="8">
        <v>1668</v>
      </c>
      <c r="E104" s="8">
        <v>9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14.892857142857142</v>
      </c>
      <c r="L104" s="31">
        <f t="shared" si="5"/>
        <v>7.43801652892562E-2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101</v>
      </c>
      <c r="D106" s="11">
        <v>933</v>
      </c>
      <c r="E106" s="11">
        <v>4</v>
      </c>
      <c r="F106" s="11"/>
      <c r="G106" s="11"/>
      <c r="H106" s="11"/>
      <c r="I106" s="11"/>
      <c r="J106" s="11"/>
      <c r="K106" s="30">
        <f t="shared" si="4"/>
        <v>9.2376237623762378</v>
      </c>
      <c r="L106" s="31">
        <f t="shared" si="5"/>
        <v>3.8095238095238099E-2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101</v>
      </c>
      <c r="D108" s="8">
        <v>933</v>
      </c>
      <c r="E108" s="8">
        <v>4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9.2376237623762378</v>
      </c>
      <c r="L108" s="31">
        <f t="shared" si="5"/>
        <v>3.8095238095238099E-2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79</v>
      </c>
      <c r="D110" s="11">
        <v>740</v>
      </c>
      <c r="E110" s="11">
        <v>4</v>
      </c>
      <c r="F110" s="11"/>
      <c r="G110" s="11"/>
      <c r="H110" s="11"/>
      <c r="I110" s="11"/>
      <c r="J110" s="11"/>
      <c r="K110" s="30">
        <f t="shared" si="4"/>
        <v>9.3670886075949369</v>
      </c>
      <c r="L110" s="31">
        <f t="shared" si="5"/>
        <v>4.8192771084337352E-2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79</v>
      </c>
      <c r="D113" s="8">
        <v>740</v>
      </c>
      <c r="E113" s="8">
        <v>4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9.3670886075949369</v>
      </c>
      <c r="L113" s="31">
        <f t="shared" si="5"/>
        <v>4.8192771084337352E-2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91</v>
      </c>
      <c r="D115" s="11">
        <v>532</v>
      </c>
      <c r="E115" s="11">
        <v>3</v>
      </c>
      <c r="F115" s="11"/>
      <c r="G115" s="11"/>
      <c r="H115" s="11"/>
      <c r="I115" s="11"/>
      <c r="J115" s="11"/>
      <c r="K115" s="30">
        <f t="shared" si="4"/>
        <v>5.8461538461538458</v>
      </c>
      <c r="L115" s="31">
        <f t="shared" si="5"/>
        <v>3.1914893617021274E-2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</v>
      </c>
      <c r="D116" s="11">
        <v>18</v>
      </c>
      <c r="E116" s="11"/>
      <c r="F116" s="11"/>
      <c r="G116" s="11"/>
      <c r="H116" s="11"/>
      <c r="I116" s="11"/>
      <c r="J116" s="11"/>
      <c r="K116" s="30">
        <f t="shared" si="4"/>
        <v>9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13</v>
      </c>
      <c r="D117" s="11">
        <v>138</v>
      </c>
      <c r="E117" s="11"/>
      <c r="F117" s="11"/>
      <c r="G117" s="11"/>
      <c r="H117" s="11"/>
      <c r="I117" s="11"/>
      <c r="J117" s="11"/>
      <c r="K117" s="30">
        <f t="shared" si="4"/>
        <v>10.615384615384615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106</v>
      </c>
      <c r="D120" s="8">
        <v>688</v>
      </c>
      <c r="E120" s="8">
        <v>3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6.4905660377358494</v>
      </c>
      <c r="L120" s="31">
        <f t="shared" si="5"/>
        <v>2.7522935779816515E-2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73</v>
      </c>
      <c r="D122" s="11">
        <v>612</v>
      </c>
      <c r="E122" s="11">
        <v>4</v>
      </c>
      <c r="F122" s="11"/>
      <c r="G122" s="11"/>
      <c r="H122" s="11"/>
      <c r="I122" s="11"/>
      <c r="J122" s="11"/>
      <c r="K122" s="30">
        <f t="shared" si="4"/>
        <v>8.3835616438356162</v>
      </c>
      <c r="L122" s="31">
        <f t="shared" si="5"/>
        <v>5.1948051948051951E-2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73</v>
      </c>
      <c r="D125" s="8">
        <v>612</v>
      </c>
      <c r="E125" s="8">
        <v>4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8.3835616438356162</v>
      </c>
      <c r="L125" s="31">
        <f t="shared" si="5"/>
        <v>5.1948051948051951E-2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200</v>
      </c>
      <c r="D127" s="11">
        <v>2016</v>
      </c>
      <c r="E127" s="11">
        <v>3</v>
      </c>
      <c r="F127" s="11"/>
      <c r="G127" s="11"/>
      <c r="H127" s="11"/>
      <c r="I127" s="11"/>
      <c r="J127" s="11"/>
      <c r="K127" s="30">
        <f t="shared" si="4"/>
        <v>10.08</v>
      </c>
      <c r="L127" s="31">
        <f t="shared" si="5"/>
        <v>1.4778325123152709E-2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30</v>
      </c>
      <c r="D128" s="11">
        <v>223</v>
      </c>
      <c r="E128" s="11">
        <v>1</v>
      </c>
      <c r="F128" s="11"/>
      <c r="G128" s="11"/>
      <c r="H128" s="11"/>
      <c r="I128" s="11"/>
      <c r="J128" s="11"/>
      <c r="K128" s="30">
        <f t="shared" si="4"/>
        <v>7.4333333333333336</v>
      </c>
      <c r="L128" s="31">
        <f t="shared" si="5"/>
        <v>3.2258064516129031E-2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75</v>
      </c>
      <c r="D129" s="11">
        <v>860</v>
      </c>
      <c r="E129" s="11"/>
      <c r="F129" s="11"/>
      <c r="G129" s="11"/>
      <c r="H129" s="11"/>
      <c r="I129" s="11"/>
      <c r="J129" s="11"/>
      <c r="K129" s="30">
        <f t="shared" si="4"/>
        <v>11.466666666666667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34</v>
      </c>
      <c r="G130" s="11">
        <v>1</v>
      </c>
      <c r="H130" s="11">
        <v>173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5.0882352941176467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305</v>
      </c>
      <c r="D137" s="8">
        <v>3099</v>
      </c>
      <c r="E137" s="8">
        <v>4</v>
      </c>
      <c r="F137" s="8">
        <v>34</v>
      </c>
      <c r="G137" s="8">
        <v>1</v>
      </c>
      <c r="H137" s="8">
        <v>173</v>
      </c>
      <c r="I137" s="8">
        <v>0</v>
      </c>
      <c r="J137" s="8">
        <v>0</v>
      </c>
      <c r="K137" s="30">
        <f t="shared" si="4"/>
        <v>10.160655737704918</v>
      </c>
      <c r="L137" s="31">
        <f t="shared" si="5"/>
        <v>1.2944983818770227E-2</v>
      </c>
      <c r="M137" s="30">
        <f t="shared" si="6"/>
        <v>5.0882352941176467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96</v>
      </c>
      <c r="D139" s="11">
        <v>996</v>
      </c>
      <c r="E139" s="11">
        <v>1</v>
      </c>
      <c r="F139" s="11"/>
      <c r="G139" s="11"/>
      <c r="H139" s="11"/>
      <c r="I139" s="11"/>
      <c r="J139" s="11"/>
      <c r="K139" s="30">
        <f t="shared" si="4"/>
        <v>10.375</v>
      </c>
      <c r="L139" s="31">
        <f t="shared" si="5"/>
        <v>1.0309278350515464E-2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96</v>
      </c>
      <c r="D141" s="8">
        <v>996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10.375</v>
      </c>
      <c r="L141" s="31">
        <f t="shared" si="10"/>
        <v>1.0309278350515464E-2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10</v>
      </c>
      <c r="D143" s="11">
        <v>81</v>
      </c>
      <c r="E143" s="11"/>
      <c r="F143" s="11"/>
      <c r="G143" s="11"/>
      <c r="H143" s="11"/>
      <c r="I143" s="11"/>
      <c r="J143" s="11"/>
      <c r="K143" s="30">
        <f t="shared" si="9"/>
        <v>8.1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28</v>
      </c>
      <c r="D144" s="11">
        <v>299</v>
      </c>
      <c r="E144" s="11"/>
      <c r="F144" s="11"/>
      <c r="G144" s="11"/>
      <c r="H144" s="11"/>
      <c r="I144" s="11"/>
      <c r="J144" s="11"/>
      <c r="K144" s="30">
        <f t="shared" si="9"/>
        <v>10.678571428571429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128</v>
      </c>
      <c r="D145" s="11">
        <v>1081</v>
      </c>
      <c r="E145" s="11">
        <v>1</v>
      </c>
      <c r="F145" s="11"/>
      <c r="G145" s="11"/>
      <c r="H145" s="11"/>
      <c r="I145" s="11"/>
      <c r="J145" s="11"/>
      <c r="K145" s="30">
        <f t="shared" si="9"/>
        <v>8.4453125</v>
      </c>
      <c r="L145" s="31">
        <f t="shared" si="10"/>
        <v>7.7519379844961239E-3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166</v>
      </c>
      <c r="D148" s="8">
        <v>1461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8.8012048192771086</v>
      </c>
      <c r="L148" s="31">
        <f t="shared" si="10"/>
        <v>5.9880239520958087E-3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101</v>
      </c>
      <c r="D150" s="11">
        <v>1392</v>
      </c>
      <c r="E150" s="11">
        <v>2</v>
      </c>
      <c r="F150" s="11"/>
      <c r="G150" s="11"/>
      <c r="H150" s="11"/>
      <c r="I150" s="11"/>
      <c r="J150" s="11"/>
      <c r="K150" s="30">
        <f t="shared" si="9"/>
        <v>13.782178217821782</v>
      </c>
      <c r="L150" s="31">
        <f t="shared" si="10"/>
        <v>1.9417475728155338E-2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</v>
      </c>
      <c r="G151" s="11"/>
      <c r="H151" s="11">
        <v>30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10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119</v>
      </c>
      <c r="D152" s="11">
        <v>944</v>
      </c>
      <c r="E152" s="11">
        <v>2</v>
      </c>
      <c r="F152" s="11"/>
      <c r="G152" s="11"/>
      <c r="H152" s="11"/>
      <c r="I152" s="11"/>
      <c r="J152" s="11"/>
      <c r="K152" s="30">
        <f t="shared" si="9"/>
        <v>7.9327731092436977</v>
      </c>
      <c r="L152" s="31">
        <f t="shared" si="10"/>
        <v>1.6528925619834711E-2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17</v>
      </c>
      <c r="D155" s="11">
        <v>166</v>
      </c>
      <c r="E155" s="11"/>
      <c r="F155" s="11"/>
      <c r="G155" s="11"/>
      <c r="H155" s="11"/>
      <c r="I155" s="11"/>
      <c r="J155" s="11"/>
      <c r="K155" s="30">
        <f t="shared" si="9"/>
        <v>9.764705882352942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11</v>
      </c>
      <c r="E157" s="11"/>
      <c r="F157" s="11"/>
      <c r="G157" s="11"/>
      <c r="H157" s="11"/>
      <c r="I157" s="11"/>
      <c r="J157" s="11"/>
      <c r="K157" s="30">
        <f t="shared" si="9"/>
        <v>11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238</v>
      </c>
      <c r="D171" s="8">
        <v>2513</v>
      </c>
      <c r="E171" s="8">
        <v>4</v>
      </c>
      <c r="F171" s="8">
        <v>3</v>
      </c>
      <c r="G171" s="8">
        <v>0</v>
      </c>
      <c r="H171" s="8">
        <v>30</v>
      </c>
      <c r="I171" s="8">
        <v>0</v>
      </c>
      <c r="J171" s="8">
        <v>0</v>
      </c>
      <c r="K171" s="30">
        <f t="shared" si="9"/>
        <v>10.558823529411764</v>
      </c>
      <c r="L171" s="31">
        <f t="shared" si="10"/>
        <v>1.6528925619834711E-2</v>
      </c>
      <c r="M171" s="30">
        <f t="shared" si="11"/>
        <v>10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61</v>
      </c>
      <c r="D173" s="11">
        <v>607</v>
      </c>
      <c r="E173" s="11"/>
      <c r="F173" s="11"/>
      <c r="G173" s="11"/>
      <c r="H173" s="11"/>
      <c r="I173" s="11"/>
      <c r="J173" s="11"/>
      <c r="K173" s="30">
        <f t="shared" si="9"/>
        <v>9.9508196721311482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61</v>
      </c>
      <c r="D175" s="8">
        <v>607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9.9508196721311482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54</v>
      </c>
      <c r="D177" s="11">
        <v>551</v>
      </c>
      <c r="E177" s="11">
        <v>4</v>
      </c>
      <c r="F177" s="11"/>
      <c r="G177" s="11"/>
      <c r="H177" s="11"/>
      <c r="I177" s="11"/>
      <c r="J177" s="11"/>
      <c r="K177" s="30">
        <f t="shared" si="9"/>
        <v>10.203703703703704</v>
      </c>
      <c r="L177" s="31">
        <f t="shared" si="10"/>
        <v>6.8965517241379309E-2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54</v>
      </c>
      <c r="D180" s="8">
        <v>551</v>
      </c>
      <c r="E180" s="8">
        <v>4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10.203703703703704</v>
      </c>
      <c r="L180" s="31">
        <f t="shared" si="10"/>
        <v>6.8965517241379309E-2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69</v>
      </c>
      <c r="D182" s="11">
        <v>598</v>
      </c>
      <c r="E182" s="11">
        <v>2</v>
      </c>
      <c r="F182" s="11"/>
      <c r="G182" s="11"/>
      <c r="H182" s="11"/>
      <c r="I182" s="11"/>
      <c r="J182" s="11"/>
      <c r="K182" s="30">
        <f t="shared" si="9"/>
        <v>8.6666666666666661</v>
      </c>
      <c r="L182" s="31">
        <f t="shared" si="10"/>
        <v>2.8169014084507043E-2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72</v>
      </c>
      <c r="D183" s="11">
        <v>750</v>
      </c>
      <c r="E183" s="11"/>
      <c r="F183" s="11"/>
      <c r="G183" s="11"/>
      <c r="H183" s="11"/>
      <c r="I183" s="11"/>
      <c r="J183" s="11"/>
      <c r="K183" s="30">
        <f t="shared" si="9"/>
        <v>10.416666666666666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141</v>
      </c>
      <c r="D187" s="8">
        <v>1348</v>
      </c>
      <c r="E187" s="8">
        <v>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9.5602836879432616</v>
      </c>
      <c r="L187" s="31">
        <f t="shared" si="10"/>
        <v>1.3986013986013986E-2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1798</v>
      </c>
      <c r="D188" s="8">
        <v>17125</v>
      </c>
      <c r="E188" s="8">
        <v>47</v>
      </c>
      <c r="F188" s="8">
        <v>40</v>
      </c>
      <c r="G188" s="8">
        <v>1</v>
      </c>
      <c r="H188" s="8">
        <v>237</v>
      </c>
      <c r="I188" s="8">
        <v>0</v>
      </c>
      <c r="J188" s="8">
        <v>0</v>
      </c>
      <c r="K188" s="30">
        <f t="shared" si="9"/>
        <v>9.5244716351501673</v>
      </c>
      <c r="L188" s="31">
        <f t="shared" si="10"/>
        <v>2.5474254742547425E-2</v>
      </c>
      <c r="M188" s="30">
        <f t="shared" si="11"/>
        <v>5.9249999999999998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53</v>
      </c>
      <c r="D191" s="11">
        <v>605</v>
      </c>
      <c r="E191" s="11"/>
      <c r="F191" s="11"/>
      <c r="G191" s="11"/>
      <c r="H191" s="11"/>
      <c r="I191" s="11"/>
      <c r="J191" s="11"/>
      <c r="K191" s="30">
        <f t="shared" si="9"/>
        <v>11.415094339622641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83</v>
      </c>
      <c r="D192" s="11">
        <v>584</v>
      </c>
      <c r="E192" s="11"/>
      <c r="F192" s="11"/>
      <c r="G192" s="11"/>
      <c r="H192" s="11"/>
      <c r="I192" s="11"/>
      <c r="J192" s="11"/>
      <c r="K192" s="30">
        <f t="shared" si="9"/>
        <v>7.0361445783132526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49</v>
      </c>
      <c r="D193" s="11">
        <v>449</v>
      </c>
      <c r="E193" s="11">
        <v>1</v>
      </c>
      <c r="F193" s="11"/>
      <c r="G193" s="11"/>
      <c r="H193" s="11"/>
      <c r="I193" s="11"/>
      <c r="J193" s="11"/>
      <c r="K193" s="30">
        <f t="shared" si="9"/>
        <v>9.1632653061224492</v>
      </c>
      <c r="L193" s="31">
        <f t="shared" si="10"/>
        <v>0.02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185</v>
      </c>
      <c r="D196" s="8">
        <v>1638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8.8540540540540533</v>
      </c>
      <c r="L196" s="31">
        <f t="shared" si="10"/>
        <v>5.3763440860215058E-3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27</v>
      </c>
      <c r="D198" s="11">
        <v>390</v>
      </c>
      <c r="E198" s="11"/>
      <c r="F198" s="11"/>
      <c r="G198" s="11"/>
      <c r="H198" s="11"/>
      <c r="I198" s="11"/>
      <c r="J198" s="11"/>
      <c r="K198" s="30">
        <f t="shared" si="9"/>
        <v>14.444444444444445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27</v>
      </c>
      <c r="D200" s="8">
        <v>390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14.444444444444445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101</v>
      </c>
      <c r="D202" s="11">
        <v>1069</v>
      </c>
      <c r="E202" s="11"/>
      <c r="F202" s="11"/>
      <c r="G202" s="11"/>
      <c r="H202" s="11"/>
      <c r="I202" s="11"/>
      <c r="J202" s="11"/>
      <c r="K202" s="30">
        <f t="shared" si="9"/>
        <v>10.584158415841584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222</v>
      </c>
      <c r="D203" s="11">
        <v>2320</v>
      </c>
      <c r="E203" s="11"/>
      <c r="F203" s="11">
        <v>1</v>
      </c>
      <c r="G203" s="11"/>
      <c r="H203" s="11">
        <v>6</v>
      </c>
      <c r="I203" s="11"/>
      <c r="J203" s="11"/>
      <c r="K203" s="30">
        <f t="shared" si="9"/>
        <v>10.45045045045045</v>
      </c>
      <c r="L203" s="31">
        <f t="shared" si="10"/>
        <v>0</v>
      </c>
      <c r="M203" s="30">
        <f t="shared" si="11"/>
        <v>6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323</v>
      </c>
      <c r="D206" s="8">
        <v>3389</v>
      </c>
      <c r="E206" s="8">
        <v>0</v>
      </c>
      <c r="F206" s="8">
        <v>1</v>
      </c>
      <c r="G206" s="8">
        <v>0</v>
      </c>
      <c r="H206" s="8">
        <v>6</v>
      </c>
      <c r="I206" s="8">
        <v>0</v>
      </c>
      <c r="J206" s="8">
        <v>0</v>
      </c>
      <c r="K206" s="30">
        <f t="shared" si="13"/>
        <v>10.492260061919504</v>
      </c>
      <c r="L206" s="31">
        <f t="shared" si="14"/>
        <v>0</v>
      </c>
      <c r="M206" s="30">
        <f t="shared" si="15"/>
        <v>6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22</v>
      </c>
      <c r="D208" s="11">
        <v>207</v>
      </c>
      <c r="E208" s="11"/>
      <c r="F208" s="11">
        <v>74</v>
      </c>
      <c r="G208" s="11">
        <v>1</v>
      </c>
      <c r="H208" s="11">
        <v>1084</v>
      </c>
      <c r="I208" s="11"/>
      <c r="J208" s="11"/>
      <c r="K208" s="30">
        <f t="shared" si="13"/>
        <v>9.4090909090909083</v>
      </c>
      <c r="L208" s="31">
        <f t="shared" si="14"/>
        <v>0</v>
      </c>
      <c r="M208" s="30">
        <f t="shared" si="15"/>
        <v>14.648648648648649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22</v>
      </c>
      <c r="D210" s="8">
        <v>207</v>
      </c>
      <c r="E210" s="8">
        <v>0</v>
      </c>
      <c r="F210" s="8">
        <v>74</v>
      </c>
      <c r="G210" s="8">
        <v>1</v>
      </c>
      <c r="H210" s="8">
        <v>1084</v>
      </c>
      <c r="I210" s="8">
        <v>0</v>
      </c>
      <c r="J210" s="8">
        <v>0</v>
      </c>
      <c r="K210" s="30">
        <f t="shared" si="13"/>
        <v>9.4090909090909083</v>
      </c>
      <c r="L210" s="31">
        <f t="shared" si="14"/>
        <v>0</v>
      </c>
      <c r="M210" s="30">
        <f t="shared" si="15"/>
        <v>14.648648648648649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83</v>
      </c>
      <c r="D221" s="11">
        <v>748</v>
      </c>
      <c r="E221" s="11">
        <v>4</v>
      </c>
      <c r="F221" s="11"/>
      <c r="G221" s="11"/>
      <c r="H221" s="11"/>
      <c r="I221" s="11"/>
      <c r="J221" s="11"/>
      <c r="K221" s="30">
        <f t="shared" si="13"/>
        <v>9.0120481927710845</v>
      </c>
      <c r="L221" s="31">
        <f t="shared" si="14"/>
        <v>4.5977011494252873E-2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13</v>
      </c>
      <c r="D222" s="11">
        <v>185</v>
      </c>
      <c r="E222" s="11"/>
      <c r="F222" s="11"/>
      <c r="G222" s="11"/>
      <c r="H222" s="11"/>
      <c r="I222" s="11"/>
      <c r="J222" s="11"/>
      <c r="K222" s="30">
        <f t="shared" si="13"/>
        <v>14.23076923076923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96</v>
      </c>
      <c r="D225" s="8">
        <v>933</v>
      </c>
      <c r="E225" s="8">
        <v>4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9.71875</v>
      </c>
      <c r="L225" s="31">
        <f t="shared" si="14"/>
        <v>0.04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25</v>
      </c>
      <c r="D227" s="11">
        <v>273</v>
      </c>
      <c r="E227" s="11"/>
      <c r="F227" s="11"/>
      <c r="G227" s="11"/>
      <c r="H227" s="11"/>
      <c r="I227" s="11"/>
      <c r="J227" s="11"/>
      <c r="K227" s="30">
        <f t="shared" si="13"/>
        <v>10.92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25</v>
      </c>
      <c r="D229" s="8">
        <v>273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10.92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13</v>
      </c>
      <c r="D231" s="11">
        <v>161</v>
      </c>
      <c r="E231" s="11"/>
      <c r="F231" s="11"/>
      <c r="G231" s="11"/>
      <c r="H231" s="11"/>
      <c r="I231" s="11"/>
      <c r="J231" s="11"/>
      <c r="K231" s="30">
        <f t="shared" si="13"/>
        <v>12.384615384615385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13</v>
      </c>
      <c r="D233" s="8">
        <v>161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12.384615384615385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71</v>
      </c>
      <c r="D235" s="11">
        <v>579</v>
      </c>
      <c r="E235" s="11">
        <v>2</v>
      </c>
      <c r="F235" s="11"/>
      <c r="G235" s="11"/>
      <c r="H235" s="11"/>
      <c r="I235" s="11"/>
      <c r="J235" s="11"/>
      <c r="K235" s="30">
        <f t="shared" si="13"/>
        <v>8.1549295774647881</v>
      </c>
      <c r="L235" s="31">
        <f t="shared" si="14"/>
        <v>2.7397260273972601E-2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71</v>
      </c>
      <c r="D237" s="8">
        <v>579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8.1549295774647881</v>
      </c>
      <c r="L237" s="31">
        <f t="shared" si="14"/>
        <v>2.7397260273972601E-2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762</v>
      </c>
      <c r="D242" s="8">
        <v>7570</v>
      </c>
      <c r="E242" s="8">
        <v>7</v>
      </c>
      <c r="F242" s="8">
        <v>75</v>
      </c>
      <c r="G242" s="8">
        <v>1</v>
      </c>
      <c r="H242" s="8">
        <v>1090</v>
      </c>
      <c r="I242" s="8">
        <v>0</v>
      </c>
      <c r="J242" s="8">
        <v>0</v>
      </c>
      <c r="K242" s="30">
        <f t="shared" si="13"/>
        <v>9.9343832020997382</v>
      </c>
      <c r="L242" s="31">
        <f t="shared" si="14"/>
        <v>9.1027308192457735E-3</v>
      </c>
      <c r="M242" s="30">
        <f t="shared" si="15"/>
        <v>14.533333333333333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8</v>
      </c>
      <c r="E263" s="11"/>
      <c r="F263" s="11"/>
      <c r="G263" s="11"/>
      <c r="H263" s="11"/>
      <c r="I263" s="11"/>
      <c r="J263" s="11"/>
      <c r="K263" s="30">
        <f t="shared" si="13"/>
        <v>8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8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8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8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8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3055</v>
      </c>
      <c r="D270" s="8">
        <v>30110</v>
      </c>
      <c r="E270" s="8">
        <v>63</v>
      </c>
      <c r="F270" s="8">
        <v>115</v>
      </c>
      <c r="G270" s="8">
        <v>2</v>
      </c>
      <c r="H270" s="8">
        <v>1327</v>
      </c>
      <c r="I270" s="8">
        <v>0</v>
      </c>
      <c r="J270" s="8">
        <v>0</v>
      </c>
      <c r="K270" s="30">
        <f t="shared" si="17"/>
        <v>9.8559738134206221</v>
      </c>
      <c r="L270" s="31">
        <f t="shared" si="18"/>
        <v>2.0205259781911483E-2</v>
      </c>
      <c r="M270" s="30">
        <f t="shared" si="19"/>
        <v>11.539130434782608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16:36:09&amp;R&amp;8&amp;P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540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541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542</v>
      </c>
      <c r="B12" s="7" t="s">
        <v>543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138</v>
      </c>
      <c r="D16" s="11">
        <v>1345</v>
      </c>
      <c r="E16" s="11">
        <v>9</v>
      </c>
      <c r="F16" s="11"/>
      <c r="G16" s="11"/>
      <c r="H16" s="11"/>
      <c r="I16" s="11"/>
      <c r="J16" s="11"/>
      <c r="K16" s="30">
        <f t="shared" si="0"/>
        <v>9.7463768115942031</v>
      </c>
      <c r="L16" s="31">
        <f t="shared" si="1"/>
        <v>6.1224489795918366E-2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138</v>
      </c>
      <c r="D36" s="8">
        <v>1345</v>
      </c>
      <c r="E36" s="8">
        <v>9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9.7463768115942031</v>
      </c>
      <c r="L36" s="31">
        <f t="shared" si="1"/>
        <v>6.1224489795918366E-2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24</v>
      </c>
      <c r="E38" s="11"/>
      <c r="F38" s="11"/>
      <c r="G38" s="11"/>
      <c r="H38" s="11"/>
      <c r="I38" s="11"/>
      <c r="J38" s="11"/>
      <c r="K38" s="30">
        <f t="shared" si="0"/>
        <v>24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24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24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139</v>
      </c>
      <c r="D80" s="8">
        <v>1369</v>
      </c>
      <c r="E80" s="8">
        <v>9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9.8489208633093526</v>
      </c>
      <c r="L80" s="31">
        <f t="shared" si="5"/>
        <v>6.0810810810810814E-2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25</v>
      </c>
      <c r="D83" s="11">
        <v>225</v>
      </c>
      <c r="E83" s="11">
        <v>1</v>
      </c>
      <c r="F83" s="11"/>
      <c r="G83" s="11"/>
      <c r="H83" s="11"/>
      <c r="I83" s="11"/>
      <c r="J83" s="11"/>
      <c r="K83" s="30">
        <f t="shared" si="4"/>
        <v>9</v>
      </c>
      <c r="L83" s="31">
        <f t="shared" si="5"/>
        <v>3.8461538461538464E-2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25</v>
      </c>
      <c r="D86" s="8">
        <v>225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</v>
      </c>
      <c r="L86" s="31">
        <f t="shared" si="5"/>
        <v>3.8461538461538464E-2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106</v>
      </c>
      <c r="D88" s="11">
        <v>659</v>
      </c>
      <c r="E88" s="11">
        <v>6</v>
      </c>
      <c r="F88" s="11">
        <v>1</v>
      </c>
      <c r="G88" s="11"/>
      <c r="H88" s="11">
        <v>5</v>
      </c>
      <c r="I88" s="11"/>
      <c r="J88" s="11"/>
      <c r="K88" s="30">
        <f t="shared" si="4"/>
        <v>6.216981132075472</v>
      </c>
      <c r="L88" s="31">
        <f t="shared" si="5"/>
        <v>5.3571428571428568E-2</v>
      </c>
      <c r="M88" s="30">
        <f t="shared" si="6"/>
        <v>5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106</v>
      </c>
      <c r="D91" s="8">
        <v>659</v>
      </c>
      <c r="E91" s="8">
        <v>6</v>
      </c>
      <c r="F91" s="8">
        <v>1</v>
      </c>
      <c r="G91" s="8">
        <v>0</v>
      </c>
      <c r="H91" s="8">
        <v>5</v>
      </c>
      <c r="I91" s="8">
        <v>0</v>
      </c>
      <c r="J91" s="8">
        <v>0</v>
      </c>
      <c r="K91" s="30">
        <f t="shared" si="4"/>
        <v>6.216981132075472</v>
      </c>
      <c r="L91" s="31">
        <f t="shared" si="5"/>
        <v>5.3571428571428568E-2</v>
      </c>
      <c r="M91" s="30">
        <f t="shared" si="6"/>
        <v>5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55</v>
      </c>
      <c r="D101" s="11">
        <v>875</v>
      </c>
      <c r="E101" s="11">
        <v>9</v>
      </c>
      <c r="F101" s="11"/>
      <c r="G101" s="11"/>
      <c r="H101" s="11"/>
      <c r="I101" s="11"/>
      <c r="J101" s="11"/>
      <c r="K101" s="30">
        <f t="shared" si="4"/>
        <v>15.909090909090908</v>
      </c>
      <c r="L101" s="31">
        <f t="shared" si="5"/>
        <v>0.140625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55</v>
      </c>
      <c r="D104" s="8">
        <v>875</v>
      </c>
      <c r="E104" s="8">
        <v>9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15.909090909090908</v>
      </c>
      <c r="L104" s="31">
        <f t="shared" si="5"/>
        <v>0.140625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60</v>
      </c>
      <c r="D106" s="11">
        <v>606</v>
      </c>
      <c r="E106" s="11">
        <v>3</v>
      </c>
      <c r="F106" s="11"/>
      <c r="G106" s="11"/>
      <c r="H106" s="11"/>
      <c r="I106" s="11"/>
      <c r="J106" s="11"/>
      <c r="K106" s="30">
        <f t="shared" si="4"/>
        <v>10.1</v>
      </c>
      <c r="L106" s="31">
        <f t="shared" si="5"/>
        <v>4.7619047619047616E-2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60</v>
      </c>
      <c r="D108" s="8">
        <v>606</v>
      </c>
      <c r="E108" s="8">
        <v>3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10.1</v>
      </c>
      <c r="L108" s="31">
        <f t="shared" si="5"/>
        <v>4.7619047619047616E-2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41</v>
      </c>
      <c r="D110" s="11">
        <v>452</v>
      </c>
      <c r="E110" s="11">
        <v>4</v>
      </c>
      <c r="F110" s="11"/>
      <c r="G110" s="11"/>
      <c r="H110" s="11"/>
      <c r="I110" s="11"/>
      <c r="J110" s="11"/>
      <c r="K110" s="30">
        <f t="shared" si="4"/>
        <v>11.024390243902438</v>
      </c>
      <c r="L110" s="31">
        <f t="shared" si="5"/>
        <v>8.8888888888888892E-2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41</v>
      </c>
      <c r="D113" s="8">
        <v>452</v>
      </c>
      <c r="E113" s="8">
        <v>4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11.024390243902438</v>
      </c>
      <c r="L113" s="31">
        <f t="shared" si="5"/>
        <v>8.8888888888888892E-2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67</v>
      </c>
      <c r="D115" s="11">
        <v>483</v>
      </c>
      <c r="E115" s="11">
        <v>3</v>
      </c>
      <c r="F115" s="11"/>
      <c r="G115" s="11"/>
      <c r="H115" s="11"/>
      <c r="I115" s="11"/>
      <c r="J115" s="11"/>
      <c r="K115" s="30">
        <f t="shared" si="4"/>
        <v>7.2089552238805972</v>
      </c>
      <c r="L115" s="31">
        <f t="shared" si="5"/>
        <v>4.2857142857142858E-2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67</v>
      </c>
      <c r="D120" s="8">
        <v>483</v>
      </c>
      <c r="E120" s="8">
        <v>3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7.2089552238805972</v>
      </c>
      <c r="L120" s="31">
        <f t="shared" si="5"/>
        <v>4.2857142857142858E-2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41</v>
      </c>
      <c r="D122" s="11">
        <v>343</v>
      </c>
      <c r="E122" s="11">
        <v>4</v>
      </c>
      <c r="F122" s="11"/>
      <c r="G122" s="11"/>
      <c r="H122" s="11"/>
      <c r="I122" s="11"/>
      <c r="J122" s="11"/>
      <c r="K122" s="30">
        <f t="shared" si="4"/>
        <v>8.3658536585365848</v>
      </c>
      <c r="L122" s="31">
        <f t="shared" si="5"/>
        <v>8.8888888888888892E-2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41</v>
      </c>
      <c r="D125" s="8">
        <v>343</v>
      </c>
      <c r="E125" s="8">
        <v>4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8.3658536585365848</v>
      </c>
      <c r="L125" s="31">
        <f t="shared" si="5"/>
        <v>8.8888888888888892E-2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168</v>
      </c>
      <c r="D127" s="11">
        <v>1517</v>
      </c>
      <c r="E127" s="11">
        <v>3</v>
      </c>
      <c r="F127" s="11"/>
      <c r="G127" s="11"/>
      <c r="H127" s="11"/>
      <c r="I127" s="11"/>
      <c r="J127" s="11"/>
      <c r="K127" s="30">
        <f t="shared" si="4"/>
        <v>9.0297619047619051</v>
      </c>
      <c r="L127" s="31">
        <f t="shared" si="5"/>
        <v>1.7543859649122806E-2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>
        <v>1</v>
      </c>
      <c r="F128" s="11"/>
      <c r="G128" s="11"/>
      <c r="H128" s="11"/>
      <c r="I128" s="11"/>
      <c r="J128" s="11"/>
      <c r="K128" s="30" t="e">
        <f t="shared" si="4"/>
        <v>#DIV/0!</v>
      </c>
      <c r="L128" s="31">
        <f t="shared" si="5"/>
        <v>1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</v>
      </c>
      <c r="D129" s="11">
        <v>13</v>
      </c>
      <c r="E129" s="11"/>
      <c r="F129" s="11"/>
      <c r="G129" s="11"/>
      <c r="H129" s="11"/>
      <c r="I129" s="11"/>
      <c r="J129" s="11"/>
      <c r="K129" s="30">
        <f t="shared" si="4"/>
        <v>13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169</v>
      </c>
      <c r="D137" s="8">
        <v>1530</v>
      </c>
      <c r="E137" s="8">
        <v>4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9.053254437869823</v>
      </c>
      <c r="L137" s="31">
        <f t="shared" si="5"/>
        <v>2.3121387283236993E-2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45</v>
      </c>
      <c r="D139" s="11">
        <v>529</v>
      </c>
      <c r="E139" s="11">
        <v>1</v>
      </c>
      <c r="F139" s="11"/>
      <c r="G139" s="11"/>
      <c r="H139" s="11"/>
      <c r="I139" s="11"/>
      <c r="J139" s="11"/>
      <c r="K139" s="30">
        <f t="shared" si="4"/>
        <v>11.755555555555556</v>
      </c>
      <c r="L139" s="31">
        <f t="shared" si="5"/>
        <v>2.1739130434782608E-2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45</v>
      </c>
      <c r="D141" s="8">
        <v>529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11.755555555555556</v>
      </c>
      <c r="L141" s="31">
        <f t="shared" si="10"/>
        <v>2.1739130434782608E-2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23</v>
      </c>
      <c r="D144" s="11">
        <v>262</v>
      </c>
      <c r="E144" s="11"/>
      <c r="F144" s="11"/>
      <c r="G144" s="11"/>
      <c r="H144" s="11"/>
      <c r="I144" s="11"/>
      <c r="J144" s="11"/>
      <c r="K144" s="30">
        <f t="shared" si="9"/>
        <v>11.391304347826088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26</v>
      </c>
      <c r="D145" s="11">
        <v>194</v>
      </c>
      <c r="E145" s="11">
        <v>1</v>
      </c>
      <c r="F145" s="11"/>
      <c r="G145" s="11"/>
      <c r="H145" s="11"/>
      <c r="I145" s="11"/>
      <c r="J145" s="11"/>
      <c r="K145" s="30">
        <f t="shared" si="9"/>
        <v>7.4615384615384617</v>
      </c>
      <c r="L145" s="31">
        <f t="shared" si="10"/>
        <v>3.7037037037037035E-2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49</v>
      </c>
      <c r="D148" s="8">
        <v>456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9.3061224489795915</v>
      </c>
      <c r="L148" s="31">
        <f t="shared" si="10"/>
        <v>0.02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44</v>
      </c>
      <c r="D150" s="11">
        <v>867</v>
      </c>
      <c r="E150" s="11">
        <v>2</v>
      </c>
      <c r="F150" s="11"/>
      <c r="G150" s="11"/>
      <c r="H150" s="11"/>
      <c r="I150" s="11"/>
      <c r="J150" s="11"/>
      <c r="K150" s="30">
        <f t="shared" si="9"/>
        <v>19.704545454545453</v>
      </c>
      <c r="L150" s="31">
        <f t="shared" si="10"/>
        <v>4.3478260869565216E-2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14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81</v>
      </c>
      <c r="D152" s="11">
        <v>614</v>
      </c>
      <c r="E152" s="11">
        <v>1</v>
      </c>
      <c r="F152" s="11"/>
      <c r="G152" s="11"/>
      <c r="H152" s="11"/>
      <c r="I152" s="11"/>
      <c r="J152" s="11"/>
      <c r="K152" s="30">
        <f t="shared" si="9"/>
        <v>7.5802469135802468</v>
      </c>
      <c r="L152" s="31">
        <f t="shared" si="10"/>
        <v>1.2195121951219513E-2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5</v>
      </c>
      <c r="E155" s="11"/>
      <c r="F155" s="11"/>
      <c r="G155" s="11"/>
      <c r="H155" s="11"/>
      <c r="I155" s="11"/>
      <c r="J155" s="11"/>
      <c r="K155" s="30">
        <f t="shared" si="9"/>
        <v>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126</v>
      </c>
      <c r="D171" s="8">
        <v>1486</v>
      </c>
      <c r="E171" s="8">
        <v>3</v>
      </c>
      <c r="F171" s="8">
        <v>1</v>
      </c>
      <c r="G171" s="8">
        <v>0</v>
      </c>
      <c r="H171" s="8">
        <v>14</v>
      </c>
      <c r="I171" s="8">
        <v>0</v>
      </c>
      <c r="J171" s="8">
        <v>0</v>
      </c>
      <c r="K171" s="30">
        <f t="shared" si="9"/>
        <v>11.793650793650794</v>
      </c>
      <c r="L171" s="31">
        <f t="shared" si="10"/>
        <v>2.3255813953488372E-2</v>
      </c>
      <c r="M171" s="30">
        <f t="shared" si="11"/>
        <v>14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</v>
      </c>
      <c r="D173" s="11">
        <v>12</v>
      </c>
      <c r="E173" s="11"/>
      <c r="F173" s="11"/>
      <c r="G173" s="11"/>
      <c r="H173" s="11"/>
      <c r="I173" s="11"/>
      <c r="J173" s="11"/>
      <c r="K173" s="30">
        <f t="shared" si="9"/>
        <v>12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</v>
      </c>
      <c r="D175" s="8">
        <v>12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15</v>
      </c>
      <c r="D177" s="11">
        <v>136</v>
      </c>
      <c r="E177" s="11">
        <v>4</v>
      </c>
      <c r="F177" s="11"/>
      <c r="G177" s="11"/>
      <c r="H177" s="11"/>
      <c r="I177" s="11"/>
      <c r="J177" s="11"/>
      <c r="K177" s="30">
        <f t="shared" si="9"/>
        <v>9.0666666666666664</v>
      </c>
      <c r="L177" s="31">
        <f t="shared" si="10"/>
        <v>0.21052631578947367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15</v>
      </c>
      <c r="D180" s="8">
        <v>136</v>
      </c>
      <c r="E180" s="8">
        <v>4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9.0666666666666664</v>
      </c>
      <c r="L180" s="31">
        <f t="shared" si="10"/>
        <v>0.21052631578947367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64</v>
      </c>
      <c r="D182" s="11">
        <v>563</v>
      </c>
      <c r="E182" s="11">
        <v>2</v>
      </c>
      <c r="F182" s="11"/>
      <c r="G182" s="11"/>
      <c r="H182" s="11"/>
      <c r="I182" s="11"/>
      <c r="J182" s="11"/>
      <c r="K182" s="30">
        <f t="shared" si="9"/>
        <v>8.796875</v>
      </c>
      <c r="L182" s="31">
        <f t="shared" si="10"/>
        <v>3.0303030303030304E-2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64</v>
      </c>
      <c r="D187" s="8">
        <v>563</v>
      </c>
      <c r="E187" s="8">
        <v>2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8.796875</v>
      </c>
      <c r="L187" s="31">
        <f t="shared" si="10"/>
        <v>3.0303030303030304E-2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864</v>
      </c>
      <c r="D188" s="8">
        <v>8355</v>
      </c>
      <c r="E188" s="8">
        <v>45</v>
      </c>
      <c r="F188" s="8">
        <v>2</v>
      </c>
      <c r="G188" s="8">
        <v>0</v>
      </c>
      <c r="H188" s="8">
        <v>19</v>
      </c>
      <c r="I188" s="8">
        <v>0</v>
      </c>
      <c r="J188" s="8">
        <v>0</v>
      </c>
      <c r="K188" s="30">
        <f t="shared" si="9"/>
        <v>9.6701388888888893</v>
      </c>
      <c r="L188" s="31">
        <f t="shared" si="10"/>
        <v>4.9504950495049507E-2</v>
      </c>
      <c r="M188" s="30">
        <f t="shared" si="11"/>
        <v>9.5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18</v>
      </c>
      <c r="D192" s="11">
        <v>156</v>
      </c>
      <c r="E192" s="11"/>
      <c r="F192" s="11"/>
      <c r="G192" s="11"/>
      <c r="H192" s="11"/>
      <c r="I192" s="11"/>
      <c r="J192" s="11"/>
      <c r="K192" s="30">
        <f t="shared" si="9"/>
        <v>8.6666666666666661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23</v>
      </c>
      <c r="D193" s="11">
        <v>177</v>
      </c>
      <c r="E193" s="11">
        <v>1</v>
      </c>
      <c r="F193" s="11"/>
      <c r="G193" s="11"/>
      <c r="H193" s="11"/>
      <c r="I193" s="11"/>
      <c r="J193" s="11"/>
      <c r="K193" s="30">
        <f t="shared" si="9"/>
        <v>7.6956521739130439</v>
      </c>
      <c r="L193" s="31">
        <f t="shared" si="10"/>
        <v>4.1666666666666664E-2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41</v>
      </c>
      <c r="D196" s="8">
        <v>333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8.1219512195121943</v>
      </c>
      <c r="L196" s="31">
        <f t="shared" si="10"/>
        <v>2.3809523809523808E-2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16</v>
      </c>
      <c r="D198" s="11">
        <v>101</v>
      </c>
      <c r="E198" s="11"/>
      <c r="F198" s="11"/>
      <c r="G198" s="11"/>
      <c r="H198" s="11"/>
      <c r="I198" s="11"/>
      <c r="J198" s="11"/>
      <c r="K198" s="30">
        <f t="shared" si="9"/>
        <v>6.3125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16</v>
      </c>
      <c r="D200" s="8">
        <v>101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6.3125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37</v>
      </c>
      <c r="D202" s="11">
        <v>421</v>
      </c>
      <c r="E202" s="11"/>
      <c r="F202" s="11"/>
      <c r="G202" s="11"/>
      <c r="H202" s="11"/>
      <c r="I202" s="11"/>
      <c r="J202" s="11"/>
      <c r="K202" s="30">
        <f t="shared" si="9"/>
        <v>11.378378378378379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59</v>
      </c>
      <c r="D203" s="11">
        <v>717</v>
      </c>
      <c r="E203" s="11"/>
      <c r="F203" s="11"/>
      <c r="G203" s="11"/>
      <c r="H203" s="11"/>
      <c r="I203" s="11"/>
      <c r="J203" s="11"/>
      <c r="K203" s="30">
        <f t="shared" si="9"/>
        <v>12.152542372881356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96</v>
      </c>
      <c r="D206" s="8">
        <v>1138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11.854166666666666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</v>
      </c>
      <c r="D208" s="11">
        <v>4</v>
      </c>
      <c r="E208" s="11"/>
      <c r="F208" s="11"/>
      <c r="G208" s="11"/>
      <c r="H208" s="11"/>
      <c r="I208" s="11"/>
      <c r="J208" s="11"/>
      <c r="K208" s="30">
        <f t="shared" si="13"/>
        <v>2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</v>
      </c>
      <c r="D210" s="8">
        <v>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14</v>
      </c>
      <c r="D221" s="11">
        <v>154</v>
      </c>
      <c r="E221" s="11">
        <v>4</v>
      </c>
      <c r="F221" s="11"/>
      <c r="G221" s="11"/>
      <c r="H221" s="11"/>
      <c r="I221" s="11"/>
      <c r="J221" s="11"/>
      <c r="K221" s="30">
        <f t="shared" si="13"/>
        <v>11</v>
      </c>
      <c r="L221" s="31">
        <f t="shared" si="14"/>
        <v>0.22222222222222221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14</v>
      </c>
      <c r="D225" s="8">
        <v>154</v>
      </c>
      <c r="E225" s="8">
        <v>4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</v>
      </c>
      <c r="L225" s="31">
        <f t="shared" si="14"/>
        <v>0.22222222222222221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5</v>
      </c>
      <c r="D227" s="11">
        <v>44</v>
      </c>
      <c r="E227" s="11"/>
      <c r="F227" s="11"/>
      <c r="G227" s="11"/>
      <c r="H227" s="11"/>
      <c r="I227" s="11"/>
      <c r="J227" s="11"/>
      <c r="K227" s="30">
        <f t="shared" si="13"/>
        <v>8.8000000000000007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5</v>
      </c>
      <c r="D229" s="8">
        <v>44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8.8000000000000007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6</v>
      </c>
      <c r="D231" s="11">
        <v>86</v>
      </c>
      <c r="E231" s="11"/>
      <c r="F231" s="11"/>
      <c r="G231" s="11"/>
      <c r="H231" s="11"/>
      <c r="I231" s="11"/>
      <c r="J231" s="11"/>
      <c r="K231" s="30">
        <f t="shared" si="13"/>
        <v>14.333333333333334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6</v>
      </c>
      <c r="D233" s="8">
        <v>86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14.333333333333334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10</v>
      </c>
      <c r="D235" s="11">
        <v>152</v>
      </c>
      <c r="E235" s="11">
        <v>2</v>
      </c>
      <c r="F235" s="11"/>
      <c r="G235" s="11"/>
      <c r="H235" s="11"/>
      <c r="I235" s="11"/>
      <c r="J235" s="11"/>
      <c r="K235" s="30">
        <f t="shared" si="13"/>
        <v>15.2</v>
      </c>
      <c r="L235" s="31">
        <f t="shared" si="14"/>
        <v>0.16666666666666666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10</v>
      </c>
      <c r="D237" s="8">
        <v>152</v>
      </c>
      <c r="E237" s="8">
        <v>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15.2</v>
      </c>
      <c r="L237" s="31">
        <f t="shared" si="14"/>
        <v>0.16666666666666666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190</v>
      </c>
      <c r="D242" s="8">
        <v>2012</v>
      </c>
      <c r="E242" s="8">
        <v>7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10.589473684210526</v>
      </c>
      <c r="L242" s="31">
        <f t="shared" si="14"/>
        <v>3.553299492385787E-2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1193</v>
      </c>
      <c r="D270" s="8">
        <v>11736</v>
      </c>
      <c r="E270" s="8">
        <v>61</v>
      </c>
      <c r="F270" s="8">
        <v>2</v>
      </c>
      <c r="G270" s="8">
        <v>0</v>
      </c>
      <c r="H270" s="8">
        <v>19</v>
      </c>
      <c r="I270" s="8">
        <v>0</v>
      </c>
      <c r="J270" s="8">
        <v>0</v>
      </c>
      <c r="K270" s="30">
        <f t="shared" si="17"/>
        <v>9.8373847443419944</v>
      </c>
      <c r="L270" s="31">
        <f t="shared" si="18"/>
        <v>4.864433811802233E-2</v>
      </c>
      <c r="M270" s="30">
        <f t="shared" si="19"/>
        <v>9.5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16:36:10&amp;R&amp;8&amp;P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292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293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294</v>
      </c>
      <c r="B12" s="7" t="s">
        <v>295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2</v>
      </c>
      <c r="D24" s="11">
        <v>16</v>
      </c>
      <c r="E24" s="11"/>
      <c r="F24" s="11"/>
      <c r="G24" s="11"/>
      <c r="H24" s="11"/>
      <c r="I24" s="11"/>
      <c r="J24" s="11"/>
      <c r="K24" s="30">
        <f t="shared" si="0"/>
        <v>8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</v>
      </c>
      <c r="D36" s="8">
        <v>16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8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12</v>
      </c>
      <c r="E38" s="11"/>
      <c r="F38" s="11">
        <v>1</v>
      </c>
      <c r="G38" s="11"/>
      <c r="H38" s="11">
        <v>12</v>
      </c>
      <c r="I38" s="11"/>
      <c r="J38" s="11"/>
      <c r="K38" s="30">
        <f t="shared" si="0"/>
        <v>12</v>
      </c>
      <c r="L38" s="31">
        <f t="shared" si="1"/>
        <v>0</v>
      </c>
      <c r="M38" s="30">
        <f t="shared" si="2"/>
        <v>12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12</v>
      </c>
      <c r="E40" s="8">
        <v>0</v>
      </c>
      <c r="F40" s="8">
        <v>1</v>
      </c>
      <c r="G40" s="8">
        <v>0</v>
      </c>
      <c r="H40" s="8">
        <v>12</v>
      </c>
      <c r="I40" s="8">
        <v>0</v>
      </c>
      <c r="J40" s="8">
        <v>0</v>
      </c>
      <c r="K40" s="30">
        <f t="shared" si="0"/>
        <v>12</v>
      </c>
      <c r="L40" s="31">
        <f t="shared" si="1"/>
        <v>0</v>
      </c>
      <c r="M40" s="30">
        <f t="shared" si="2"/>
        <v>12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</v>
      </c>
      <c r="D80" s="8">
        <v>28</v>
      </c>
      <c r="E80" s="8">
        <v>0</v>
      </c>
      <c r="F80" s="8">
        <v>1</v>
      </c>
      <c r="G80" s="8">
        <v>0</v>
      </c>
      <c r="H80" s="8">
        <v>12</v>
      </c>
      <c r="I80" s="8">
        <v>0</v>
      </c>
      <c r="J80" s="8">
        <v>0</v>
      </c>
      <c r="K80" s="30">
        <f t="shared" si="4"/>
        <v>9.3333333333333339</v>
      </c>
      <c r="L80" s="31">
        <f t="shared" si="5"/>
        <v>0</v>
      </c>
      <c r="M80" s="30">
        <f t="shared" si="6"/>
        <v>12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</v>
      </c>
      <c r="D150" s="11">
        <v>29</v>
      </c>
      <c r="E150" s="11"/>
      <c r="F150" s="11"/>
      <c r="G150" s="11"/>
      <c r="H150" s="11"/>
      <c r="I150" s="11"/>
      <c r="J150" s="11"/>
      <c r="K150" s="30">
        <f t="shared" si="9"/>
        <v>7.25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>
        <v>1</v>
      </c>
      <c r="F152" s="11"/>
      <c r="G152" s="11"/>
      <c r="H152" s="11"/>
      <c r="I152" s="11"/>
      <c r="J152" s="11"/>
      <c r="K152" s="30" t="e">
        <f t="shared" si="9"/>
        <v>#DIV/0!</v>
      </c>
      <c r="L152" s="31">
        <f t="shared" si="10"/>
        <v>1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</v>
      </c>
      <c r="D171" s="8">
        <v>29</v>
      </c>
      <c r="E171" s="8">
        <v>1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7.25</v>
      </c>
      <c r="L171" s="31">
        <f t="shared" si="10"/>
        <v>0.2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</v>
      </c>
      <c r="D188" s="8">
        <v>29</v>
      </c>
      <c r="E188" s="8">
        <v>1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7.25</v>
      </c>
      <c r="L188" s="31">
        <f t="shared" si="10"/>
        <v>0.2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7</v>
      </c>
      <c r="D270" s="8">
        <v>57</v>
      </c>
      <c r="E270" s="8">
        <v>1</v>
      </c>
      <c r="F270" s="8">
        <v>1</v>
      </c>
      <c r="G270" s="8">
        <v>0</v>
      </c>
      <c r="H270" s="8">
        <v>12</v>
      </c>
      <c r="I270" s="8">
        <v>0</v>
      </c>
      <c r="J270" s="8">
        <v>0</v>
      </c>
      <c r="K270" s="30">
        <f t="shared" si="17"/>
        <v>8.1428571428571423</v>
      </c>
      <c r="L270" s="31">
        <f t="shared" si="18"/>
        <v>0.125</v>
      </c>
      <c r="M270" s="30">
        <f t="shared" si="19"/>
        <v>12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16:34:36&amp;R&amp;8&amp;P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544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545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546</v>
      </c>
      <c r="B12" s="7" t="s">
        <v>547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</v>
      </c>
      <c r="D101" s="11">
        <v>14</v>
      </c>
      <c r="E101" s="11"/>
      <c r="F101" s="11"/>
      <c r="G101" s="11"/>
      <c r="H101" s="11"/>
      <c r="I101" s="11"/>
      <c r="J101" s="11"/>
      <c r="K101" s="30">
        <f t="shared" si="4"/>
        <v>14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</v>
      </c>
      <c r="D104" s="8">
        <v>14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14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9</v>
      </c>
      <c r="E106" s="11"/>
      <c r="F106" s="11"/>
      <c r="G106" s="11"/>
      <c r="H106" s="11"/>
      <c r="I106" s="11"/>
      <c r="J106" s="11"/>
      <c r="K106" s="30">
        <f t="shared" si="4"/>
        <v>9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9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9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</v>
      </c>
      <c r="D188" s="8">
        <v>23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11.5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</v>
      </c>
      <c r="D193" s="11">
        <v>12</v>
      </c>
      <c r="E193" s="11"/>
      <c r="F193" s="11"/>
      <c r="G193" s="11"/>
      <c r="H193" s="11"/>
      <c r="I193" s="11"/>
      <c r="J193" s="11"/>
      <c r="K193" s="30">
        <f t="shared" si="9"/>
        <v>12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</v>
      </c>
      <c r="D196" s="8">
        <v>12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</v>
      </c>
      <c r="D242" s="8">
        <v>12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12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</v>
      </c>
      <c r="D270" s="8">
        <v>35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11.666666666666666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16:36:12&amp;R&amp;8&amp;P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548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549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550</v>
      </c>
      <c r="B12" s="7" t="s">
        <v>551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224</v>
      </c>
      <c r="D16" s="11">
        <v>2758</v>
      </c>
      <c r="E16" s="11">
        <v>3</v>
      </c>
      <c r="F16" s="11">
        <v>3</v>
      </c>
      <c r="G16" s="11"/>
      <c r="H16" s="11">
        <v>22</v>
      </c>
      <c r="I16" s="11"/>
      <c r="J16" s="11"/>
      <c r="K16" s="30">
        <f t="shared" si="0"/>
        <v>12.3125</v>
      </c>
      <c r="L16" s="31">
        <f t="shared" si="1"/>
        <v>1.3215859030837005E-2</v>
      </c>
      <c r="M16" s="30">
        <f t="shared" si="2"/>
        <v>7.333333333333333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86</v>
      </c>
      <c r="G17" s="11">
        <v>9</v>
      </c>
      <c r="H17" s="11">
        <v>546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6.3488372093023253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14</v>
      </c>
      <c r="E20" s="11"/>
      <c r="F20" s="11"/>
      <c r="G20" s="11"/>
      <c r="H20" s="11"/>
      <c r="I20" s="11"/>
      <c r="J20" s="11"/>
      <c r="K20" s="30">
        <f t="shared" si="0"/>
        <v>14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16</v>
      </c>
      <c r="D21" s="11">
        <v>27</v>
      </c>
      <c r="E21" s="11"/>
      <c r="F21" s="11"/>
      <c r="G21" s="11"/>
      <c r="H21" s="11"/>
      <c r="I21" s="11"/>
      <c r="J21" s="11"/>
      <c r="K21" s="30">
        <f t="shared" si="0"/>
        <v>1.6875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6</v>
      </c>
      <c r="D23" s="11">
        <v>156</v>
      </c>
      <c r="E23" s="11"/>
      <c r="F23" s="11"/>
      <c r="G23" s="11"/>
      <c r="H23" s="11"/>
      <c r="I23" s="11"/>
      <c r="J23" s="11"/>
      <c r="K23" s="30">
        <f t="shared" si="0"/>
        <v>26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</v>
      </c>
      <c r="D24" s="11">
        <v>6</v>
      </c>
      <c r="E24" s="11"/>
      <c r="F24" s="11"/>
      <c r="G24" s="11"/>
      <c r="H24" s="11"/>
      <c r="I24" s="11"/>
      <c r="J24" s="11"/>
      <c r="K24" s="30">
        <f t="shared" si="0"/>
        <v>6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3</v>
      </c>
      <c r="D25" s="11">
        <v>21</v>
      </c>
      <c r="E25" s="11"/>
      <c r="F25" s="11">
        <v>1</v>
      </c>
      <c r="G25" s="11"/>
      <c r="H25" s="11">
        <v>3</v>
      </c>
      <c r="I25" s="11"/>
      <c r="J25" s="11"/>
      <c r="K25" s="30">
        <f t="shared" si="0"/>
        <v>7</v>
      </c>
      <c r="L25" s="31">
        <f t="shared" si="1"/>
        <v>0</v>
      </c>
      <c r="M25" s="30">
        <f t="shared" si="2"/>
        <v>3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251</v>
      </c>
      <c r="D36" s="8">
        <v>2982</v>
      </c>
      <c r="E36" s="8">
        <v>3</v>
      </c>
      <c r="F36" s="8">
        <v>90</v>
      </c>
      <c r="G36" s="8">
        <v>9</v>
      </c>
      <c r="H36" s="8">
        <v>571</v>
      </c>
      <c r="I36" s="8">
        <v>0</v>
      </c>
      <c r="J36" s="8">
        <v>0</v>
      </c>
      <c r="K36" s="30">
        <f t="shared" si="0"/>
        <v>11.880478087649402</v>
      </c>
      <c r="L36" s="31">
        <f t="shared" si="1"/>
        <v>1.1811023622047244E-2</v>
      </c>
      <c r="M36" s="30">
        <f t="shared" si="2"/>
        <v>6.3444444444444441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10</v>
      </c>
      <c r="D38" s="11">
        <v>62</v>
      </c>
      <c r="E38" s="11"/>
      <c r="F38" s="11">
        <v>93</v>
      </c>
      <c r="G38" s="11"/>
      <c r="H38" s="11">
        <v>499</v>
      </c>
      <c r="I38" s="11"/>
      <c r="J38" s="11"/>
      <c r="K38" s="30">
        <f t="shared" si="0"/>
        <v>6.2</v>
      </c>
      <c r="L38" s="31">
        <f t="shared" si="1"/>
        <v>0</v>
      </c>
      <c r="M38" s="30">
        <f t="shared" si="2"/>
        <v>5.365591397849462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69</v>
      </c>
      <c r="D39" s="11">
        <v>1116</v>
      </c>
      <c r="E39" s="11"/>
      <c r="F39" s="11"/>
      <c r="G39" s="11"/>
      <c r="H39" s="11"/>
      <c r="I39" s="11"/>
      <c r="J39" s="11"/>
      <c r="K39" s="30">
        <f t="shared" si="0"/>
        <v>16.173913043478262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79</v>
      </c>
      <c r="D40" s="8">
        <v>1178</v>
      </c>
      <c r="E40" s="8">
        <v>0</v>
      </c>
      <c r="F40" s="8">
        <v>93</v>
      </c>
      <c r="G40" s="8">
        <v>0</v>
      </c>
      <c r="H40" s="8">
        <v>499</v>
      </c>
      <c r="I40" s="8">
        <v>0</v>
      </c>
      <c r="J40" s="8">
        <v>0</v>
      </c>
      <c r="K40" s="30">
        <f t="shared" si="0"/>
        <v>14.911392405063291</v>
      </c>
      <c r="L40" s="31">
        <f t="shared" si="1"/>
        <v>0</v>
      </c>
      <c r="M40" s="30">
        <f t="shared" si="2"/>
        <v>5.365591397849462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>
        <v>347</v>
      </c>
      <c r="D52" s="11">
        <v>4782</v>
      </c>
      <c r="E52" s="11"/>
      <c r="F52" s="11">
        <v>31</v>
      </c>
      <c r="G52" s="11"/>
      <c r="H52" s="11">
        <v>345</v>
      </c>
      <c r="I52" s="11"/>
      <c r="J52" s="11"/>
      <c r="K52" s="30">
        <f t="shared" si="0"/>
        <v>13.780979827089338</v>
      </c>
      <c r="L52" s="31">
        <f t="shared" si="1"/>
        <v>0</v>
      </c>
      <c r="M52" s="30">
        <f t="shared" si="2"/>
        <v>11.129032258064516</v>
      </c>
      <c r="N52" s="31">
        <f t="shared" si="3"/>
        <v>0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347</v>
      </c>
      <c r="D53" s="8">
        <v>4782</v>
      </c>
      <c r="E53" s="8">
        <v>0</v>
      </c>
      <c r="F53" s="8">
        <v>31</v>
      </c>
      <c r="G53" s="8">
        <v>0</v>
      </c>
      <c r="H53" s="8">
        <v>345</v>
      </c>
      <c r="I53" s="8">
        <v>0</v>
      </c>
      <c r="J53" s="8">
        <v>0</v>
      </c>
      <c r="K53" s="30">
        <f t="shared" si="0"/>
        <v>13.780979827089338</v>
      </c>
      <c r="L53" s="31">
        <f t="shared" si="1"/>
        <v>0</v>
      </c>
      <c r="M53" s="30">
        <f t="shared" si="2"/>
        <v>11.129032258064516</v>
      </c>
      <c r="N53" s="31">
        <f t="shared" si="3"/>
        <v>0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677</v>
      </c>
      <c r="D80" s="8">
        <v>8942</v>
      </c>
      <c r="E80" s="8">
        <v>3</v>
      </c>
      <c r="F80" s="8">
        <v>214</v>
      </c>
      <c r="G80" s="8">
        <v>9</v>
      </c>
      <c r="H80" s="8">
        <v>1415</v>
      </c>
      <c r="I80" s="8">
        <v>0</v>
      </c>
      <c r="J80" s="8">
        <v>0</v>
      </c>
      <c r="K80" s="30">
        <f t="shared" si="4"/>
        <v>13.208271787296898</v>
      </c>
      <c r="L80" s="31">
        <f t="shared" si="5"/>
        <v>4.4117647058823529E-3</v>
      </c>
      <c r="M80" s="30">
        <f t="shared" si="6"/>
        <v>6.6121495327102799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147</v>
      </c>
      <c r="D83" s="11">
        <v>1511</v>
      </c>
      <c r="E83" s="11"/>
      <c r="F83" s="11">
        <v>3</v>
      </c>
      <c r="G83" s="11"/>
      <c r="H83" s="11">
        <v>60</v>
      </c>
      <c r="I83" s="11"/>
      <c r="J83" s="11"/>
      <c r="K83" s="30">
        <f t="shared" si="4"/>
        <v>10.278911564625851</v>
      </c>
      <c r="L83" s="31">
        <f t="shared" si="5"/>
        <v>0</v>
      </c>
      <c r="M83" s="30">
        <f t="shared" si="6"/>
        <v>20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147</v>
      </c>
      <c r="D86" s="8">
        <v>1511</v>
      </c>
      <c r="E86" s="8">
        <v>0</v>
      </c>
      <c r="F86" s="8">
        <v>3</v>
      </c>
      <c r="G86" s="8">
        <v>0</v>
      </c>
      <c r="H86" s="8">
        <v>60</v>
      </c>
      <c r="I86" s="8">
        <v>0</v>
      </c>
      <c r="J86" s="8">
        <v>0</v>
      </c>
      <c r="K86" s="30">
        <f t="shared" si="4"/>
        <v>10.278911564625851</v>
      </c>
      <c r="L86" s="31">
        <f t="shared" si="5"/>
        <v>0</v>
      </c>
      <c r="M86" s="30">
        <f t="shared" si="6"/>
        <v>20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70</v>
      </c>
      <c r="D88" s="11">
        <v>770</v>
      </c>
      <c r="E88" s="11">
        <v>1</v>
      </c>
      <c r="F88" s="11">
        <v>37</v>
      </c>
      <c r="G88" s="11">
        <v>4</v>
      </c>
      <c r="H88" s="11">
        <v>256</v>
      </c>
      <c r="I88" s="11"/>
      <c r="J88" s="11"/>
      <c r="K88" s="30">
        <f t="shared" si="4"/>
        <v>11</v>
      </c>
      <c r="L88" s="31">
        <f t="shared" si="5"/>
        <v>1.4084507042253521E-2</v>
      </c>
      <c r="M88" s="30">
        <f t="shared" si="6"/>
        <v>6.9189189189189193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70</v>
      </c>
      <c r="D91" s="8">
        <v>770</v>
      </c>
      <c r="E91" s="8">
        <v>1</v>
      </c>
      <c r="F91" s="8">
        <v>37</v>
      </c>
      <c r="G91" s="8">
        <v>4</v>
      </c>
      <c r="H91" s="8">
        <v>256</v>
      </c>
      <c r="I91" s="8">
        <v>0</v>
      </c>
      <c r="J91" s="8">
        <v>0</v>
      </c>
      <c r="K91" s="30">
        <f t="shared" si="4"/>
        <v>11</v>
      </c>
      <c r="L91" s="31">
        <f t="shared" si="5"/>
        <v>1.4084507042253521E-2</v>
      </c>
      <c r="M91" s="30">
        <f t="shared" si="6"/>
        <v>6.9189189189189193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8</v>
      </c>
      <c r="D93" s="11">
        <v>69</v>
      </c>
      <c r="E93" s="11"/>
      <c r="F93" s="11">
        <v>12</v>
      </c>
      <c r="G93" s="11"/>
      <c r="H93" s="11">
        <v>118</v>
      </c>
      <c r="I93" s="11"/>
      <c r="J93" s="11"/>
      <c r="K93" s="30">
        <f t="shared" si="4"/>
        <v>8.625</v>
      </c>
      <c r="L93" s="31">
        <f t="shared" si="5"/>
        <v>0</v>
      </c>
      <c r="M93" s="30">
        <f t="shared" si="6"/>
        <v>9.8333333333333339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8</v>
      </c>
      <c r="D95" s="8">
        <v>69</v>
      </c>
      <c r="E95" s="8">
        <v>0</v>
      </c>
      <c r="F95" s="8">
        <v>12</v>
      </c>
      <c r="G95" s="8">
        <v>0</v>
      </c>
      <c r="H95" s="8">
        <v>118</v>
      </c>
      <c r="I95" s="8">
        <v>0</v>
      </c>
      <c r="J95" s="8">
        <v>0</v>
      </c>
      <c r="K95" s="30">
        <f t="shared" si="4"/>
        <v>8.625</v>
      </c>
      <c r="L95" s="31">
        <f t="shared" si="5"/>
        <v>0</v>
      </c>
      <c r="M95" s="30">
        <f t="shared" si="6"/>
        <v>9.8333333333333339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60</v>
      </c>
      <c r="D101" s="11">
        <v>727</v>
      </c>
      <c r="E101" s="11">
        <v>1</v>
      </c>
      <c r="F101" s="11">
        <v>10</v>
      </c>
      <c r="G101" s="11">
        <v>2</v>
      </c>
      <c r="H101" s="11">
        <v>68</v>
      </c>
      <c r="I101" s="11"/>
      <c r="J101" s="11"/>
      <c r="K101" s="30">
        <f t="shared" si="4"/>
        <v>12.116666666666667</v>
      </c>
      <c r="L101" s="31">
        <f t="shared" si="5"/>
        <v>1.6393442622950821E-2</v>
      </c>
      <c r="M101" s="30">
        <f t="shared" si="6"/>
        <v>6.8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60</v>
      </c>
      <c r="D104" s="8">
        <v>727</v>
      </c>
      <c r="E104" s="8">
        <v>1</v>
      </c>
      <c r="F104" s="8">
        <v>10</v>
      </c>
      <c r="G104" s="8">
        <v>2</v>
      </c>
      <c r="H104" s="8">
        <v>68</v>
      </c>
      <c r="I104" s="8">
        <v>0</v>
      </c>
      <c r="J104" s="8">
        <v>0</v>
      </c>
      <c r="K104" s="30">
        <f t="shared" si="4"/>
        <v>12.116666666666667</v>
      </c>
      <c r="L104" s="31">
        <f t="shared" si="5"/>
        <v>1.6393442622950821E-2</v>
      </c>
      <c r="M104" s="30">
        <f t="shared" si="6"/>
        <v>6.8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189</v>
      </c>
      <c r="D106" s="11">
        <v>2341</v>
      </c>
      <c r="E106" s="11">
        <v>2</v>
      </c>
      <c r="F106" s="11">
        <v>63</v>
      </c>
      <c r="G106" s="11">
        <v>7</v>
      </c>
      <c r="H106" s="11">
        <v>720</v>
      </c>
      <c r="I106" s="11"/>
      <c r="J106" s="11"/>
      <c r="K106" s="30">
        <f t="shared" si="4"/>
        <v>12.386243386243386</v>
      </c>
      <c r="L106" s="31">
        <f t="shared" si="5"/>
        <v>1.0471204188481676E-2</v>
      </c>
      <c r="M106" s="30">
        <f t="shared" si="6"/>
        <v>11.428571428571429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189</v>
      </c>
      <c r="D108" s="8">
        <v>2341</v>
      </c>
      <c r="E108" s="8">
        <v>2</v>
      </c>
      <c r="F108" s="8">
        <v>63</v>
      </c>
      <c r="G108" s="8">
        <v>7</v>
      </c>
      <c r="H108" s="8">
        <v>720</v>
      </c>
      <c r="I108" s="8">
        <v>0</v>
      </c>
      <c r="J108" s="8">
        <v>0</v>
      </c>
      <c r="K108" s="30">
        <f t="shared" si="4"/>
        <v>12.386243386243386</v>
      </c>
      <c r="L108" s="31">
        <f t="shared" si="5"/>
        <v>1.0471204188481676E-2</v>
      </c>
      <c r="M108" s="30">
        <f t="shared" si="6"/>
        <v>11.428571428571429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95</v>
      </c>
      <c r="D110" s="11">
        <v>1354</v>
      </c>
      <c r="E110" s="11"/>
      <c r="F110" s="11">
        <v>42</v>
      </c>
      <c r="G110" s="11">
        <v>9</v>
      </c>
      <c r="H110" s="11">
        <v>370</v>
      </c>
      <c r="I110" s="11"/>
      <c r="J110" s="11"/>
      <c r="K110" s="30">
        <f t="shared" si="4"/>
        <v>14.252631578947369</v>
      </c>
      <c r="L110" s="31">
        <f t="shared" si="5"/>
        <v>0</v>
      </c>
      <c r="M110" s="30">
        <f t="shared" si="6"/>
        <v>8.8095238095238102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95</v>
      </c>
      <c r="D113" s="8">
        <v>1354</v>
      </c>
      <c r="E113" s="8">
        <v>0</v>
      </c>
      <c r="F113" s="8">
        <v>42</v>
      </c>
      <c r="G113" s="8">
        <v>9</v>
      </c>
      <c r="H113" s="8">
        <v>370</v>
      </c>
      <c r="I113" s="8">
        <v>0</v>
      </c>
      <c r="J113" s="8">
        <v>0</v>
      </c>
      <c r="K113" s="30">
        <f t="shared" si="4"/>
        <v>14.252631578947369</v>
      </c>
      <c r="L113" s="31">
        <f t="shared" si="5"/>
        <v>0</v>
      </c>
      <c r="M113" s="30">
        <f t="shared" si="6"/>
        <v>8.8095238095238102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90</v>
      </c>
      <c r="D115" s="11">
        <v>1022</v>
      </c>
      <c r="E115" s="11">
        <v>1</v>
      </c>
      <c r="F115" s="11">
        <v>5</v>
      </c>
      <c r="G115" s="11"/>
      <c r="H115" s="11">
        <v>56</v>
      </c>
      <c r="I115" s="11"/>
      <c r="J115" s="11"/>
      <c r="K115" s="30">
        <f t="shared" si="4"/>
        <v>11.355555555555556</v>
      </c>
      <c r="L115" s="31">
        <f t="shared" si="5"/>
        <v>1.098901098901099E-2</v>
      </c>
      <c r="M115" s="30">
        <f t="shared" si="6"/>
        <v>11.2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2</v>
      </c>
      <c r="D116" s="11">
        <v>7</v>
      </c>
      <c r="E116" s="11"/>
      <c r="F116" s="11"/>
      <c r="G116" s="11"/>
      <c r="H116" s="11"/>
      <c r="I116" s="11"/>
      <c r="J116" s="11"/>
      <c r="K116" s="30">
        <f t="shared" si="4"/>
        <v>3.5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16</v>
      </c>
      <c r="E117" s="11"/>
      <c r="F117" s="11">
        <v>5</v>
      </c>
      <c r="G117" s="11"/>
      <c r="H117" s="11">
        <v>39</v>
      </c>
      <c r="I117" s="11"/>
      <c r="J117" s="11"/>
      <c r="K117" s="30">
        <f t="shared" si="4"/>
        <v>5.333333333333333</v>
      </c>
      <c r="L117" s="31">
        <f t="shared" si="5"/>
        <v>0</v>
      </c>
      <c r="M117" s="30">
        <f t="shared" si="6"/>
        <v>7.8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95</v>
      </c>
      <c r="D120" s="8">
        <v>1045</v>
      </c>
      <c r="E120" s="8">
        <v>1</v>
      </c>
      <c r="F120" s="8">
        <v>10</v>
      </c>
      <c r="G120" s="8">
        <v>0</v>
      </c>
      <c r="H120" s="8">
        <v>95</v>
      </c>
      <c r="I120" s="8">
        <v>0</v>
      </c>
      <c r="J120" s="8">
        <v>0</v>
      </c>
      <c r="K120" s="30">
        <f t="shared" si="4"/>
        <v>11</v>
      </c>
      <c r="L120" s="31">
        <f t="shared" si="5"/>
        <v>1.0416666666666666E-2</v>
      </c>
      <c r="M120" s="30">
        <f t="shared" si="6"/>
        <v>9.5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127</v>
      </c>
      <c r="D122" s="11">
        <v>1478</v>
      </c>
      <c r="E122" s="11"/>
      <c r="F122" s="11">
        <v>26</v>
      </c>
      <c r="G122" s="11">
        <v>3</v>
      </c>
      <c r="H122" s="11">
        <v>127</v>
      </c>
      <c r="I122" s="11"/>
      <c r="J122" s="11"/>
      <c r="K122" s="30">
        <f t="shared" si="4"/>
        <v>11.637795275590552</v>
      </c>
      <c r="L122" s="31">
        <f t="shared" si="5"/>
        <v>0</v>
      </c>
      <c r="M122" s="30">
        <f t="shared" si="6"/>
        <v>4.884615384615385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127</v>
      </c>
      <c r="D125" s="8">
        <v>1478</v>
      </c>
      <c r="E125" s="8">
        <v>0</v>
      </c>
      <c r="F125" s="8">
        <v>26</v>
      </c>
      <c r="G125" s="8">
        <v>3</v>
      </c>
      <c r="H125" s="8">
        <v>127</v>
      </c>
      <c r="I125" s="8">
        <v>0</v>
      </c>
      <c r="J125" s="8">
        <v>0</v>
      </c>
      <c r="K125" s="30">
        <f t="shared" si="4"/>
        <v>11.637795275590552</v>
      </c>
      <c r="L125" s="31">
        <f t="shared" si="5"/>
        <v>0</v>
      </c>
      <c r="M125" s="30">
        <f t="shared" si="6"/>
        <v>4.884615384615385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412</v>
      </c>
      <c r="D127" s="11">
        <v>3159</v>
      </c>
      <c r="E127" s="11">
        <v>3</v>
      </c>
      <c r="F127" s="11">
        <v>15</v>
      </c>
      <c r="G127" s="11"/>
      <c r="H127" s="11">
        <v>24</v>
      </c>
      <c r="I127" s="11"/>
      <c r="J127" s="11"/>
      <c r="K127" s="30">
        <f t="shared" si="4"/>
        <v>7.6674757281553401</v>
      </c>
      <c r="L127" s="31">
        <f t="shared" si="5"/>
        <v>7.2289156626506026E-3</v>
      </c>
      <c r="M127" s="30">
        <f t="shared" si="6"/>
        <v>1.6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27</v>
      </c>
      <c r="D128" s="11">
        <v>213</v>
      </c>
      <c r="E128" s="11">
        <v>1</v>
      </c>
      <c r="F128" s="11"/>
      <c r="G128" s="11"/>
      <c r="H128" s="11"/>
      <c r="I128" s="11"/>
      <c r="J128" s="11"/>
      <c r="K128" s="30">
        <f t="shared" si="4"/>
        <v>7.8888888888888893</v>
      </c>
      <c r="L128" s="31">
        <f t="shared" si="5"/>
        <v>3.5714285714285712E-2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91</v>
      </c>
      <c r="D129" s="11">
        <v>1698</v>
      </c>
      <c r="E129" s="11"/>
      <c r="F129" s="11">
        <v>6</v>
      </c>
      <c r="G129" s="11"/>
      <c r="H129" s="11">
        <v>144</v>
      </c>
      <c r="I129" s="11"/>
      <c r="J129" s="11"/>
      <c r="K129" s="30">
        <f t="shared" si="4"/>
        <v>18.659340659340661</v>
      </c>
      <c r="L129" s="31">
        <f t="shared" si="5"/>
        <v>0</v>
      </c>
      <c r="M129" s="30">
        <f t="shared" si="6"/>
        <v>24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26</v>
      </c>
      <c r="G130" s="11">
        <v>4</v>
      </c>
      <c r="H130" s="11">
        <v>197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7.5769230769230766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530</v>
      </c>
      <c r="D137" s="8">
        <v>5070</v>
      </c>
      <c r="E137" s="8">
        <v>4</v>
      </c>
      <c r="F137" s="8">
        <v>47</v>
      </c>
      <c r="G137" s="8">
        <v>4</v>
      </c>
      <c r="H137" s="8">
        <v>365</v>
      </c>
      <c r="I137" s="8">
        <v>0</v>
      </c>
      <c r="J137" s="8">
        <v>0</v>
      </c>
      <c r="K137" s="30">
        <f t="shared" si="4"/>
        <v>9.566037735849056</v>
      </c>
      <c r="L137" s="31">
        <f t="shared" si="5"/>
        <v>7.4906367041198503E-3</v>
      </c>
      <c r="M137" s="30">
        <f t="shared" si="6"/>
        <v>7.7659574468085104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141</v>
      </c>
      <c r="D139" s="11">
        <v>2115</v>
      </c>
      <c r="E139" s="11"/>
      <c r="F139" s="11">
        <v>20</v>
      </c>
      <c r="G139" s="11"/>
      <c r="H139" s="11">
        <v>249</v>
      </c>
      <c r="I139" s="11"/>
      <c r="J139" s="11"/>
      <c r="K139" s="30">
        <f t="shared" si="4"/>
        <v>15</v>
      </c>
      <c r="L139" s="31">
        <f t="shared" si="5"/>
        <v>0</v>
      </c>
      <c r="M139" s="30">
        <f t="shared" si="6"/>
        <v>12.45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141</v>
      </c>
      <c r="D141" s="8">
        <v>2115</v>
      </c>
      <c r="E141" s="8">
        <v>0</v>
      </c>
      <c r="F141" s="8">
        <v>20</v>
      </c>
      <c r="G141" s="8">
        <v>0</v>
      </c>
      <c r="H141" s="8">
        <v>249</v>
      </c>
      <c r="I141" s="8">
        <v>0</v>
      </c>
      <c r="J141" s="8">
        <v>0</v>
      </c>
      <c r="K141" s="30">
        <f t="shared" si="9"/>
        <v>15</v>
      </c>
      <c r="L141" s="31">
        <f t="shared" si="10"/>
        <v>0</v>
      </c>
      <c r="M141" s="30">
        <f t="shared" si="11"/>
        <v>12.45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7</v>
      </c>
      <c r="E143" s="11"/>
      <c r="F143" s="11"/>
      <c r="G143" s="11"/>
      <c r="H143" s="11"/>
      <c r="I143" s="11"/>
      <c r="J143" s="11"/>
      <c r="K143" s="30">
        <f t="shared" si="9"/>
        <v>7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103</v>
      </c>
      <c r="D144" s="11">
        <v>1456</v>
      </c>
      <c r="E144" s="11">
        <v>1</v>
      </c>
      <c r="F144" s="11">
        <v>2</v>
      </c>
      <c r="G144" s="11"/>
      <c r="H144" s="11">
        <v>8</v>
      </c>
      <c r="I144" s="11"/>
      <c r="J144" s="11"/>
      <c r="K144" s="30">
        <f t="shared" si="9"/>
        <v>14.135922330097088</v>
      </c>
      <c r="L144" s="31">
        <f t="shared" si="10"/>
        <v>9.6153846153846159E-3</v>
      </c>
      <c r="M144" s="30">
        <f t="shared" si="11"/>
        <v>4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171</v>
      </c>
      <c r="D145" s="11">
        <v>1977</v>
      </c>
      <c r="E145" s="11">
        <v>1</v>
      </c>
      <c r="F145" s="11">
        <v>42</v>
      </c>
      <c r="G145" s="11">
        <v>8</v>
      </c>
      <c r="H145" s="11">
        <v>378</v>
      </c>
      <c r="I145" s="11"/>
      <c r="J145" s="11"/>
      <c r="K145" s="30">
        <f t="shared" si="9"/>
        <v>11.56140350877193</v>
      </c>
      <c r="L145" s="31">
        <f t="shared" si="10"/>
        <v>5.8139534883720929E-3</v>
      </c>
      <c r="M145" s="30">
        <f t="shared" si="11"/>
        <v>9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275</v>
      </c>
      <c r="D148" s="8">
        <v>3440</v>
      </c>
      <c r="E148" s="8">
        <v>2</v>
      </c>
      <c r="F148" s="8">
        <v>44</v>
      </c>
      <c r="G148" s="8">
        <v>8</v>
      </c>
      <c r="H148" s="8">
        <v>386</v>
      </c>
      <c r="I148" s="8">
        <v>0</v>
      </c>
      <c r="J148" s="8">
        <v>0</v>
      </c>
      <c r="K148" s="30">
        <f t="shared" si="9"/>
        <v>12.50909090909091</v>
      </c>
      <c r="L148" s="31">
        <f t="shared" si="10"/>
        <v>7.2202166064981952E-3</v>
      </c>
      <c r="M148" s="30">
        <f t="shared" si="11"/>
        <v>8.7727272727272734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163</v>
      </c>
      <c r="D150" s="11">
        <v>2746</v>
      </c>
      <c r="E150" s="11">
        <v>2</v>
      </c>
      <c r="F150" s="11">
        <v>3</v>
      </c>
      <c r="G150" s="11"/>
      <c r="H150" s="11">
        <v>51</v>
      </c>
      <c r="I150" s="11"/>
      <c r="J150" s="11"/>
      <c r="K150" s="30">
        <f t="shared" si="9"/>
        <v>16.846625766871167</v>
      </c>
      <c r="L150" s="31">
        <f t="shared" si="10"/>
        <v>1.2121212121212121E-2</v>
      </c>
      <c r="M150" s="30">
        <f t="shared" si="11"/>
        <v>17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204</v>
      </c>
      <c r="G151" s="11">
        <v>26</v>
      </c>
      <c r="H151" s="11">
        <v>1791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8.7794117647058822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107</v>
      </c>
      <c r="D152" s="11">
        <v>1662</v>
      </c>
      <c r="E152" s="11">
        <v>3</v>
      </c>
      <c r="F152" s="11">
        <v>5</v>
      </c>
      <c r="G152" s="11"/>
      <c r="H152" s="11">
        <v>40</v>
      </c>
      <c r="I152" s="11"/>
      <c r="J152" s="11"/>
      <c r="K152" s="30">
        <f t="shared" si="9"/>
        <v>15.532710280373832</v>
      </c>
      <c r="L152" s="31">
        <f t="shared" si="10"/>
        <v>2.7272727272727271E-2</v>
      </c>
      <c r="M152" s="30">
        <f t="shared" si="11"/>
        <v>8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63</v>
      </c>
      <c r="D155" s="11">
        <v>753</v>
      </c>
      <c r="E155" s="11"/>
      <c r="F155" s="11"/>
      <c r="G155" s="11"/>
      <c r="H155" s="11"/>
      <c r="I155" s="11"/>
      <c r="J155" s="11"/>
      <c r="K155" s="30">
        <f t="shared" si="9"/>
        <v>11.952380952380953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55</v>
      </c>
      <c r="D157" s="11">
        <v>746</v>
      </c>
      <c r="E157" s="11"/>
      <c r="F157" s="11">
        <v>6</v>
      </c>
      <c r="G157" s="11"/>
      <c r="H157" s="11">
        <v>42</v>
      </c>
      <c r="I157" s="11"/>
      <c r="J157" s="11"/>
      <c r="K157" s="30">
        <f t="shared" si="9"/>
        <v>13.563636363636364</v>
      </c>
      <c r="L157" s="31">
        <f t="shared" si="10"/>
        <v>0</v>
      </c>
      <c r="M157" s="30">
        <f t="shared" si="11"/>
        <v>7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388</v>
      </c>
      <c r="D171" s="8">
        <v>5907</v>
      </c>
      <c r="E171" s="8">
        <v>5</v>
      </c>
      <c r="F171" s="8">
        <v>218</v>
      </c>
      <c r="G171" s="8">
        <v>26</v>
      </c>
      <c r="H171" s="8">
        <v>1924</v>
      </c>
      <c r="I171" s="8">
        <v>0</v>
      </c>
      <c r="J171" s="8">
        <v>0</v>
      </c>
      <c r="K171" s="30">
        <f t="shared" si="9"/>
        <v>15.224226804123711</v>
      </c>
      <c r="L171" s="31">
        <f t="shared" si="10"/>
        <v>1.2722646310432569E-2</v>
      </c>
      <c r="M171" s="30">
        <f t="shared" si="11"/>
        <v>8.8256880733944953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23</v>
      </c>
      <c r="D173" s="11">
        <v>258</v>
      </c>
      <c r="E173" s="11"/>
      <c r="F173" s="11"/>
      <c r="G173" s="11"/>
      <c r="H173" s="11"/>
      <c r="I173" s="11"/>
      <c r="J173" s="11"/>
      <c r="K173" s="30">
        <f t="shared" si="9"/>
        <v>11.217391304347826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23</v>
      </c>
      <c r="D175" s="8">
        <v>258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11.217391304347826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96</v>
      </c>
      <c r="D177" s="11">
        <v>1304</v>
      </c>
      <c r="E177" s="11">
        <v>2</v>
      </c>
      <c r="F177" s="11">
        <v>9</v>
      </c>
      <c r="G177" s="11"/>
      <c r="H177" s="11">
        <v>64</v>
      </c>
      <c r="I177" s="11"/>
      <c r="J177" s="11"/>
      <c r="K177" s="30">
        <f t="shared" si="9"/>
        <v>13.583333333333334</v>
      </c>
      <c r="L177" s="31">
        <f t="shared" si="10"/>
        <v>2.0408163265306121E-2</v>
      </c>
      <c r="M177" s="30">
        <f t="shared" si="11"/>
        <v>7.1111111111111107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96</v>
      </c>
      <c r="D180" s="8">
        <v>1304</v>
      </c>
      <c r="E180" s="8">
        <v>2</v>
      </c>
      <c r="F180" s="8">
        <v>9</v>
      </c>
      <c r="G180" s="8">
        <v>0</v>
      </c>
      <c r="H180" s="8">
        <v>64</v>
      </c>
      <c r="I180" s="8">
        <v>0</v>
      </c>
      <c r="J180" s="8">
        <v>0</v>
      </c>
      <c r="K180" s="30">
        <f t="shared" si="9"/>
        <v>13.583333333333334</v>
      </c>
      <c r="L180" s="31">
        <f t="shared" si="10"/>
        <v>2.0408163265306121E-2</v>
      </c>
      <c r="M180" s="30">
        <f t="shared" si="11"/>
        <v>7.1111111111111107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153</v>
      </c>
      <c r="D182" s="11">
        <v>2076</v>
      </c>
      <c r="E182" s="11">
        <v>4</v>
      </c>
      <c r="F182" s="11">
        <v>9</v>
      </c>
      <c r="G182" s="11"/>
      <c r="H182" s="11">
        <v>93</v>
      </c>
      <c r="I182" s="11"/>
      <c r="J182" s="11"/>
      <c r="K182" s="30">
        <f t="shared" si="9"/>
        <v>13.568627450980392</v>
      </c>
      <c r="L182" s="31">
        <f t="shared" si="10"/>
        <v>2.5477707006369428E-2</v>
      </c>
      <c r="M182" s="30">
        <f t="shared" si="11"/>
        <v>10.333333333333334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9</v>
      </c>
      <c r="D183" s="11">
        <v>76</v>
      </c>
      <c r="E183" s="11"/>
      <c r="F183" s="11"/>
      <c r="G183" s="11"/>
      <c r="H183" s="11"/>
      <c r="I183" s="11"/>
      <c r="J183" s="11"/>
      <c r="K183" s="30">
        <f t="shared" si="9"/>
        <v>8.4444444444444446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162</v>
      </c>
      <c r="D187" s="8">
        <v>2152</v>
      </c>
      <c r="E187" s="8">
        <v>4</v>
      </c>
      <c r="F187" s="8">
        <v>9</v>
      </c>
      <c r="G187" s="8">
        <v>0</v>
      </c>
      <c r="H187" s="8">
        <v>93</v>
      </c>
      <c r="I187" s="8">
        <v>0</v>
      </c>
      <c r="J187" s="8">
        <v>0</v>
      </c>
      <c r="K187" s="30">
        <f t="shared" si="9"/>
        <v>13.283950617283951</v>
      </c>
      <c r="L187" s="31">
        <f t="shared" si="10"/>
        <v>2.4096385542168676E-2</v>
      </c>
      <c r="M187" s="30">
        <f t="shared" si="11"/>
        <v>10.333333333333334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2406</v>
      </c>
      <c r="D188" s="8">
        <v>29541</v>
      </c>
      <c r="E188" s="8">
        <v>22</v>
      </c>
      <c r="F188" s="8">
        <v>550</v>
      </c>
      <c r="G188" s="8">
        <v>63</v>
      </c>
      <c r="H188" s="8">
        <v>4895</v>
      </c>
      <c r="I188" s="8">
        <v>0</v>
      </c>
      <c r="J188" s="8">
        <v>0</v>
      </c>
      <c r="K188" s="30">
        <f t="shared" si="9"/>
        <v>12.278054862842893</v>
      </c>
      <c r="L188" s="31">
        <f t="shared" si="10"/>
        <v>9.0609555189456337E-3</v>
      </c>
      <c r="M188" s="30">
        <f t="shared" si="11"/>
        <v>8.9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61</v>
      </c>
      <c r="D192" s="11">
        <v>920</v>
      </c>
      <c r="E192" s="11"/>
      <c r="F192" s="11">
        <v>2</v>
      </c>
      <c r="G192" s="11"/>
      <c r="H192" s="11">
        <v>17</v>
      </c>
      <c r="I192" s="11"/>
      <c r="J192" s="11"/>
      <c r="K192" s="30">
        <f t="shared" si="9"/>
        <v>15.081967213114755</v>
      </c>
      <c r="L192" s="31">
        <f t="shared" si="10"/>
        <v>0</v>
      </c>
      <c r="M192" s="30">
        <f t="shared" si="11"/>
        <v>8.5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64</v>
      </c>
      <c r="D193" s="11">
        <v>771</v>
      </c>
      <c r="E193" s="11"/>
      <c r="F193" s="11"/>
      <c r="G193" s="11"/>
      <c r="H193" s="11"/>
      <c r="I193" s="11"/>
      <c r="J193" s="11"/>
      <c r="K193" s="30">
        <f t="shared" si="9"/>
        <v>12.046875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125</v>
      </c>
      <c r="D196" s="8">
        <v>1691</v>
      </c>
      <c r="E196" s="8">
        <v>0</v>
      </c>
      <c r="F196" s="8">
        <v>2</v>
      </c>
      <c r="G196" s="8">
        <v>0</v>
      </c>
      <c r="H196" s="8">
        <v>17</v>
      </c>
      <c r="I196" s="8">
        <v>0</v>
      </c>
      <c r="J196" s="8">
        <v>0</v>
      </c>
      <c r="K196" s="30">
        <f t="shared" si="9"/>
        <v>13.528</v>
      </c>
      <c r="L196" s="31">
        <f t="shared" si="10"/>
        <v>0</v>
      </c>
      <c r="M196" s="30">
        <f t="shared" si="11"/>
        <v>8.5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47</v>
      </c>
      <c r="D198" s="11">
        <v>394</v>
      </c>
      <c r="E198" s="11"/>
      <c r="F198" s="11"/>
      <c r="G198" s="11"/>
      <c r="H198" s="11"/>
      <c r="I198" s="11"/>
      <c r="J198" s="11"/>
      <c r="K198" s="30">
        <f t="shared" si="9"/>
        <v>8.3829787234042552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47</v>
      </c>
      <c r="D200" s="8">
        <v>394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8.3829787234042552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73</v>
      </c>
      <c r="D202" s="11">
        <v>998</v>
      </c>
      <c r="E202" s="11"/>
      <c r="F202" s="11"/>
      <c r="G202" s="11"/>
      <c r="H202" s="11"/>
      <c r="I202" s="11"/>
      <c r="J202" s="11"/>
      <c r="K202" s="30">
        <f t="shared" si="9"/>
        <v>13.671232876712329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160</v>
      </c>
      <c r="D203" s="11">
        <v>2165</v>
      </c>
      <c r="E203" s="11"/>
      <c r="F203" s="11">
        <v>41</v>
      </c>
      <c r="G203" s="11">
        <v>3</v>
      </c>
      <c r="H203" s="11">
        <v>400</v>
      </c>
      <c r="I203" s="11"/>
      <c r="J203" s="11"/>
      <c r="K203" s="30">
        <f t="shared" si="9"/>
        <v>13.53125</v>
      </c>
      <c r="L203" s="31">
        <f t="shared" si="10"/>
        <v>0</v>
      </c>
      <c r="M203" s="30">
        <f t="shared" si="11"/>
        <v>9.7560975609756095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233</v>
      </c>
      <c r="D206" s="8">
        <v>3163</v>
      </c>
      <c r="E206" s="8">
        <v>0</v>
      </c>
      <c r="F206" s="8">
        <v>41</v>
      </c>
      <c r="G206" s="8">
        <v>3</v>
      </c>
      <c r="H206" s="8">
        <v>400</v>
      </c>
      <c r="I206" s="8">
        <v>0</v>
      </c>
      <c r="J206" s="8">
        <v>0</v>
      </c>
      <c r="K206" s="30">
        <f t="shared" si="13"/>
        <v>13.57510729613734</v>
      </c>
      <c r="L206" s="31">
        <f t="shared" si="14"/>
        <v>0</v>
      </c>
      <c r="M206" s="30">
        <f t="shared" si="15"/>
        <v>9.7560975609756095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167</v>
      </c>
      <c r="D208" s="11">
        <v>2111</v>
      </c>
      <c r="E208" s="11"/>
      <c r="F208" s="11">
        <v>18</v>
      </c>
      <c r="G208" s="11">
        <v>1</v>
      </c>
      <c r="H208" s="11">
        <v>238</v>
      </c>
      <c r="I208" s="11"/>
      <c r="J208" s="11"/>
      <c r="K208" s="30">
        <f t="shared" si="13"/>
        <v>12.640718562874252</v>
      </c>
      <c r="L208" s="31">
        <f t="shared" si="14"/>
        <v>0</v>
      </c>
      <c r="M208" s="30">
        <f t="shared" si="15"/>
        <v>13.222222222222221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167</v>
      </c>
      <c r="D210" s="8">
        <v>2111</v>
      </c>
      <c r="E210" s="8">
        <v>0</v>
      </c>
      <c r="F210" s="8">
        <v>18</v>
      </c>
      <c r="G210" s="8">
        <v>1</v>
      </c>
      <c r="H210" s="8">
        <v>238</v>
      </c>
      <c r="I210" s="8">
        <v>0</v>
      </c>
      <c r="J210" s="8">
        <v>0</v>
      </c>
      <c r="K210" s="30">
        <f t="shared" si="13"/>
        <v>12.640718562874252</v>
      </c>
      <c r="L210" s="31">
        <f t="shared" si="14"/>
        <v>0</v>
      </c>
      <c r="M210" s="30">
        <f t="shared" si="15"/>
        <v>13.222222222222221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66</v>
      </c>
      <c r="D221" s="11">
        <v>859</v>
      </c>
      <c r="E221" s="11"/>
      <c r="F221" s="11">
        <v>39</v>
      </c>
      <c r="G221" s="11">
        <v>1</v>
      </c>
      <c r="H221" s="11">
        <v>270</v>
      </c>
      <c r="I221" s="11"/>
      <c r="J221" s="11"/>
      <c r="K221" s="30">
        <f t="shared" si="13"/>
        <v>13.015151515151516</v>
      </c>
      <c r="L221" s="31">
        <f t="shared" si="14"/>
        <v>0</v>
      </c>
      <c r="M221" s="30">
        <f t="shared" si="15"/>
        <v>6.9230769230769234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4</v>
      </c>
      <c r="D222" s="11">
        <v>42</v>
      </c>
      <c r="E222" s="11"/>
      <c r="F222" s="11">
        <v>2</v>
      </c>
      <c r="G222" s="11"/>
      <c r="H222" s="11">
        <v>30</v>
      </c>
      <c r="I222" s="11"/>
      <c r="J222" s="11"/>
      <c r="K222" s="30">
        <f t="shared" si="13"/>
        <v>10.5</v>
      </c>
      <c r="L222" s="31">
        <f t="shared" si="14"/>
        <v>0</v>
      </c>
      <c r="M222" s="30">
        <f t="shared" si="15"/>
        <v>15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70</v>
      </c>
      <c r="D225" s="8">
        <v>901</v>
      </c>
      <c r="E225" s="8">
        <v>0</v>
      </c>
      <c r="F225" s="8">
        <v>41</v>
      </c>
      <c r="G225" s="8">
        <v>1</v>
      </c>
      <c r="H225" s="8">
        <v>300</v>
      </c>
      <c r="I225" s="8">
        <v>0</v>
      </c>
      <c r="J225" s="8">
        <v>0</v>
      </c>
      <c r="K225" s="30">
        <f t="shared" si="13"/>
        <v>12.871428571428572</v>
      </c>
      <c r="L225" s="31">
        <f t="shared" si="14"/>
        <v>0</v>
      </c>
      <c r="M225" s="30">
        <f t="shared" si="15"/>
        <v>7.3170731707317076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285</v>
      </c>
      <c r="D227" s="11">
        <v>3807</v>
      </c>
      <c r="E227" s="11"/>
      <c r="F227" s="11">
        <v>57</v>
      </c>
      <c r="G227" s="11"/>
      <c r="H227" s="11">
        <v>524</v>
      </c>
      <c r="I227" s="11"/>
      <c r="J227" s="11"/>
      <c r="K227" s="30">
        <f t="shared" si="13"/>
        <v>13.357894736842105</v>
      </c>
      <c r="L227" s="31">
        <f t="shared" si="14"/>
        <v>0</v>
      </c>
      <c r="M227" s="30">
        <f t="shared" si="15"/>
        <v>9.192982456140351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285</v>
      </c>
      <c r="D229" s="8">
        <v>3807</v>
      </c>
      <c r="E229" s="8">
        <v>0</v>
      </c>
      <c r="F229" s="8">
        <v>57</v>
      </c>
      <c r="G229" s="8">
        <v>0</v>
      </c>
      <c r="H229" s="8">
        <v>524</v>
      </c>
      <c r="I229" s="8">
        <v>0</v>
      </c>
      <c r="J229" s="8">
        <v>0</v>
      </c>
      <c r="K229" s="30">
        <f t="shared" si="13"/>
        <v>13.357894736842105</v>
      </c>
      <c r="L229" s="31">
        <f t="shared" si="14"/>
        <v>0</v>
      </c>
      <c r="M229" s="30">
        <f t="shared" si="15"/>
        <v>9.192982456140351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55</v>
      </c>
      <c r="D231" s="11">
        <v>722</v>
      </c>
      <c r="E231" s="11"/>
      <c r="F231" s="11">
        <v>4</v>
      </c>
      <c r="G231" s="11"/>
      <c r="H231" s="11">
        <v>44</v>
      </c>
      <c r="I231" s="11"/>
      <c r="J231" s="11"/>
      <c r="K231" s="30">
        <f t="shared" si="13"/>
        <v>13.127272727272727</v>
      </c>
      <c r="L231" s="31">
        <f t="shared" si="14"/>
        <v>0</v>
      </c>
      <c r="M231" s="30">
        <f t="shared" si="15"/>
        <v>11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55</v>
      </c>
      <c r="D233" s="8">
        <v>722</v>
      </c>
      <c r="E233" s="8">
        <v>0</v>
      </c>
      <c r="F233" s="8">
        <v>4</v>
      </c>
      <c r="G233" s="8">
        <v>0</v>
      </c>
      <c r="H233" s="8">
        <v>44</v>
      </c>
      <c r="I233" s="8">
        <v>0</v>
      </c>
      <c r="J233" s="8">
        <v>0</v>
      </c>
      <c r="K233" s="30">
        <f t="shared" si="13"/>
        <v>13.127272727272727</v>
      </c>
      <c r="L233" s="31">
        <f t="shared" si="14"/>
        <v>0</v>
      </c>
      <c r="M233" s="30">
        <f t="shared" si="15"/>
        <v>11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39</v>
      </c>
      <c r="D235" s="11">
        <v>648</v>
      </c>
      <c r="E235" s="11"/>
      <c r="F235" s="11"/>
      <c r="G235" s="11"/>
      <c r="H235" s="11"/>
      <c r="I235" s="11"/>
      <c r="J235" s="11"/>
      <c r="K235" s="30">
        <f t="shared" si="13"/>
        <v>16.615384615384617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39</v>
      </c>
      <c r="D237" s="8">
        <v>648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16.615384615384617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1021</v>
      </c>
      <c r="D242" s="8">
        <v>13437</v>
      </c>
      <c r="E242" s="8">
        <v>0</v>
      </c>
      <c r="F242" s="8">
        <v>163</v>
      </c>
      <c r="G242" s="8">
        <v>5</v>
      </c>
      <c r="H242" s="8">
        <v>1523</v>
      </c>
      <c r="I242" s="8">
        <v>0</v>
      </c>
      <c r="J242" s="8">
        <v>0</v>
      </c>
      <c r="K242" s="30">
        <f t="shared" si="13"/>
        <v>13.160626836434869</v>
      </c>
      <c r="L242" s="31">
        <f t="shared" si="14"/>
        <v>0</v>
      </c>
      <c r="M242" s="30">
        <f t="shared" si="15"/>
        <v>9.3435582822085887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19</v>
      </c>
      <c r="E263" s="11"/>
      <c r="F263" s="11"/>
      <c r="G263" s="11"/>
      <c r="H263" s="11"/>
      <c r="I263" s="11"/>
      <c r="J263" s="11"/>
      <c r="K263" s="30">
        <f t="shared" si="13"/>
        <v>6.333333333333333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19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6.333333333333333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19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6.333333333333333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4107</v>
      </c>
      <c r="D270" s="8">
        <v>51939</v>
      </c>
      <c r="E270" s="8">
        <v>25</v>
      </c>
      <c r="F270" s="8">
        <v>927</v>
      </c>
      <c r="G270" s="8">
        <v>77</v>
      </c>
      <c r="H270" s="8">
        <v>7833</v>
      </c>
      <c r="I270" s="8">
        <v>0</v>
      </c>
      <c r="J270" s="8">
        <v>0</v>
      </c>
      <c r="K270" s="30">
        <f t="shared" si="17"/>
        <v>12.64645726807889</v>
      </c>
      <c r="L270" s="31">
        <f t="shared" si="18"/>
        <v>6.0503388189738624E-3</v>
      </c>
      <c r="M270" s="30">
        <f t="shared" si="19"/>
        <v>8.4498381877022659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16:36:14&amp;R&amp;8&amp;P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552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553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554</v>
      </c>
      <c r="B12" s="7" t="s">
        <v>555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925</v>
      </c>
      <c r="D16" s="11">
        <v>13795</v>
      </c>
      <c r="E16" s="11"/>
      <c r="F16" s="11">
        <v>2</v>
      </c>
      <c r="G16" s="11"/>
      <c r="H16" s="11">
        <v>37</v>
      </c>
      <c r="I16" s="11"/>
      <c r="J16" s="11"/>
      <c r="K16" s="30">
        <f t="shared" si="0"/>
        <v>14.913513513513514</v>
      </c>
      <c r="L16" s="31">
        <f t="shared" si="1"/>
        <v>0</v>
      </c>
      <c r="M16" s="30">
        <f t="shared" si="2"/>
        <v>18.5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14</v>
      </c>
      <c r="G17" s="11"/>
      <c r="H17" s="11">
        <v>138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9.8571428571428577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416</v>
      </c>
      <c r="D18" s="11">
        <v>5659</v>
      </c>
      <c r="E18" s="11">
        <v>2</v>
      </c>
      <c r="F18" s="11">
        <v>2</v>
      </c>
      <c r="G18" s="11">
        <v>1</v>
      </c>
      <c r="H18" s="11">
        <v>20</v>
      </c>
      <c r="I18" s="11"/>
      <c r="J18" s="11"/>
      <c r="K18" s="30">
        <f t="shared" si="0"/>
        <v>13.603365384615385</v>
      </c>
      <c r="L18" s="31">
        <f t="shared" si="1"/>
        <v>4.7846889952153108E-3</v>
      </c>
      <c r="M18" s="30">
        <f t="shared" si="2"/>
        <v>10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114</v>
      </c>
      <c r="D20" s="11">
        <v>1923</v>
      </c>
      <c r="E20" s="11"/>
      <c r="F20" s="11"/>
      <c r="G20" s="11"/>
      <c r="H20" s="11"/>
      <c r="I20" s="11"/>
      <c r="J20" s="11"/>
      <c r="K20" s="30">
        <f t="shared" si="0"/>
        <v>16.868421052631579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321</v>
      </c>
      <c r="D23" s="11">
        <v>6881</v>
      </c>
      <c r="E23" s="11"/>
      <c r="F23" s="11">
        <v>22</v>
      </c>
      <c r="G23" s="11"/>
      <c r="H23" s="11">
        <v>398</v>
      </c>
      <c r="I23" s="11"/>
      <c r="J23" s="11"/>
      <c r="K23" s="30">
        <f t="shared" si="0"/>
        <v>21.436137071651089</v>
      </c>
      <c r="L23" s="31">
        <f t="shared" si="1"/>
        <v>0</v>
      </c>
      <c r="M23" s="30">
        <f t="shared" si="2"/>
        <v>18.09090909090909</v>
      </c>
      <c r="N23" s="31">
        <f t="shared" si="3"/>
        <v>0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>
        <v>1</v>
      </c>
      <c r="D24" s="11">
        <v>2</v>
      </c>
      <c r="E24" s="11"/>
      <c r="F24" s="11"/>
      <c r="G24" s="11"/>
      <c r="H24" s="11"/>
      <c r="I24" s="11"/>
      <c r="J24" s="11"/>
      <c r="K24" s="30">
        <f t="shared" si="0"/>
        <v>2</v>
      </c>
      <c r="L24" s="31">
        <f t="shared" si="1"/>
        <v>0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1777</v>
      </c>
      <c r="D36" s="8">
        <v>28260</v>
      </c>
      <c r="E36" s="8">
        <v>2</v>
      </c>
      <c r="F36" s="8">
        <v>40</v>
      </c>
      <c r="G36" s="8">
        <v>1</v>
      </c>
      <c r="H36" s="8">
        <v>593</v>
      </c>
      <c r="I36" s="8">
        <v>0</v>
      </c>
      <c r="J36" s="8">
        <v>0</v>
      </c>
      <c r="K36" s="30">
        <f t="shared" si="0"/>
        <v>15.903207653348339</v>
      </c>
      <c r="L36" s="31">
        <f t="shared" si="1"/>
        <v>1.1242270938729624E-3</v>
      </c>
      <c r="M36" s="30">
        <f t="shared" si="2"/>
        <v>14.824999999999999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</v>
      </c>
      <c r="D38" s="11">
        <v>2</v>
      </c>
      <c r="E38" s="11"/>
      <c r="F38" s="11">
        <v>5</v>
      </c>
      <c r="G38" s="11"/>
      <c r="H38" s="11">
        <v>25</v>
      </c>
      <c r="I38" s="11"/>
      <c r="J38" s="11"/>
      <c r="K38" s="30">
        <f t="shared" si="0"/>
        <v>1</v>
      </c>
      <c r="L38" s="31">
        <f t="shared" si="1"/>
        <v>0</v>
      </c>
      <c r="M38" s="30">
        <f t="shared" si="2"/>
        <v>5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27</v>
      </c>
      <c r="E39" s="11"/>
      <c r="F39" s="11"/>
      <c r="G39" s="11"/>
      <c r="H39" s="11"/>
      <c r="I39" s="11"/>
      <c r="J39" s="11"/>
      <c r="K39" s="30">
        <f t="shared" si="0"/>
        <v>27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3</v>
      </c>
      <c r="D40" s="8">
        <v>29</v>
      </c>
      <c r="E40" s="8">
        <v>0</v>
      </c>
      <c r="F40" s="8">
        <v>5</v>
      </c>
      <c r="G40" s="8">
        <v>0</v>
      </c>
      <c r="H40" s="8">
        <v>25</v>
      </c>
      <c r="I40" s="8">
        <v>0</v>
      </c>
      <c r="J40" s="8">
        <v>0</v>
      </c>
      <c r="K40" s="30">
        <f t="shared" si="0"/>
        <v>9.6666666666666661</v>
      </c>
      <c r="L40" s="31">
        <f t="shared" si="1"/>
        <v>0</v>
      </c>
      <c r="M40" s="30">
        <f t="shared" si="2"/>
        <v>5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1</v>
      </c>
      <c r="D56" s="11">
        <v>7</v>
      </c>
      <c r="E56" s="11"/>
      <c r="F56" s="11"/>
      <c r="G56" s="11"/>
      <c r="H56" s="11"/>
      <c r="I56" s="11"/>
      <c r="J56" s="11"/>
      <c r="K56" s="30">
        <f t="shared" si="0"/>
        <v>7</v>
      </c>
      <c r="L56" s="31">
        <f t="shared" si="1"/>
        <v>0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</v>
      </c>
      <c r="D57" s="8">
        <v>7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7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1781</v>
      </c>
      <c r="D80" s="8">
        <v>28296</v>
      </c>
      <c r="E80" s="8">
        <v>2</v>
      </c>
      <c r="F80" s="8">
        <v>45</v>
      </c>
      <c r="G80" s="8">
        <v>1</v>
      </c>
      <c r="H80" s="8">
        <v>618</v>
      </c>
      <c r="I80" s="8">
        <v>0</v>
      </c>
      <c r="J80" s="8">
        <v>0</v>
      </c>
      <c r="K80" s="30">
        <f t="shared" si="4"/>
        <v>15.887703537338574</v>
      </c>
      <c r="L80" s="31">
        <f t="shared" si="5"/>
        <v>1.1217049915872126E-3</v>
      </c>
      <c r="M80" s="30">
        <f t="shared" si="6"/>
        <v>13.733333333333333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110</v>
      </c>
      <c r="D83" s="11">
        <v>1630</v>
      </c>
      <c r="E83" s="11"/>
      <c r="F83" s="11"/>
      <c r="G83" s="11"/>
      <c r="H83" s="11"/>
      <c r="I83" s="11"/>
      <c r="J83" s="11"/>
      <c r="K83" s="30">
        <f t="shared" si="4"/>
        <v>14.818181818181818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110</v>
      </c>
      <c r="D86" s="8">
        <v>1630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14.818181818181818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338</v>
      </c>
      <c r="D88" s="11">
        <v>3592</v>
      </c>
      <c r="E88" s="11">
        <v>1</v>
      </c>
      <c r="F88" s="11">
        <v>5</v>
      </c>
      <c r="G88" s="11">
        <v>1</v>
      </c>
      <c r="H88" s="11">
        <v>59</v>
      </c>
      <c r="I88" s="11"/>
      <c r="J88" s="11"/>
      <c r="K88" s="30">
        <f t="shared" si="4"/>
        <v>10.627218934911243</v>
      </c>
      <c r="L88" s="31">
        <f t="shared" si="5"/>
        <v>2.9498525073746312E-3</v>
      </c>
      <c r="M88" s="30">
        <f t="shared" si="6"/>
        <v>11.8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338</v>
      </c>
      <c r="D91" s="8">
        <v>3592</v>
      </c>
      <c r="E91" s="8">
        <v>1</v>
      </c>
      <c r="F91" s="8">
        <v>5</v>
      </c>
      <c r="G91" s="8">
        <v>1</v>
      </c>
      <c r="H91" s="8">
        <v>59</v>
      </c>
      <c r="I91" s="8">
        <v>0</v>
      </c>
      <c r="J91" s="8">
        <v>0</v>
      </c>
      <c r="K91" s="30">
        <f t="shared" si="4"/>
        <v>10.627218934911243</v>
      </c>
      <c r="L91" s="31">
        <f t="shared" si="5"/>
        <v>2.9498525073746312E-3</v>
      </c>
      <c r="M91" s="30">
        <f t="shared" si="6"/>
        <v>11.8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180</v>
      </c>
      <c r="D93" s="11">
        <v>2175</v>
      </c>
      <c r="E93" s="11"/>
      <c r="F93" s="11"/>
      <c r="G93" s="11"/>
      <c r="H93" s="11"/>
      <c r="I93" s="11"/>
      <c r="J93" s="11"/>
      <c r="K93" s="30">
        <f t="shared" si="4"/>
        <v>12.083333333333334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180</v>
      </c>
      <c r="D95" s="8">
        <v>2175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12.083333333333334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597</v>
      </c>
      <c r="D101" s="11">
        <v>7740</v>
      </c>
      <c r="E101" s="11">
        <v>1</v>
      </c>
      <c r="F101" s="11">
        <v>32</v>
      </c>
      <c r="G101" s="11"/>
      <c r="H101" s="11">
        <v>133</v>
      </c>
      <c r="I101" s="11"/>
      <c r="J101" s="11"/>
      <c r="K101" s="30">
        <f t="shared" si="4"/>
        <v>12.964824120603016</v>
      </c>
      <c r="L101" s="31">
        <f t="shared" si="5"/>
        <v>1.6722408026755853E-3</v>
      </c>
      <c r="M101" s="30">
        <f t="shared" si="6"/>
        <v>4.15625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597</v>
      </c>
      <c r="D104" s="8">
        <v>7740</v>
      </c>
      <c r="E104" s="8">
        <v>1</v>
      </c>
      <c r="F104" s="8">
        <v>32</v>
      </c>
      <c r="G104" s="8">
        <v>0</v>
      </c>
      <c r="H104" s="8">
        <v>133</v>
      </c>
      <c r="I104" s="8">
        <v>0</v>
      </c>
      <c r="J104" s="8">
        <v>0</v>
      </c>
      <c r="K104" s="30">
        <f t="shared" si="4"/>
        <v>12.964824120603016</v>
      </c>
      <c r="L104" s="31">
        <f t="shared" si="5"/>
        <v>1.6722408026755853E-3</v>
      </c>
      <c r="M104" s="30">
        <f t="shared" si="6"/>
        <v>4.15625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307</v>
      </c>
      <c r="D106" s="11">
        <v>3280</v>
      </c>
      <c r="E106" s="11">
        <v>1</v>
      </c>
      <c r="F106" s="11">
        <v>11</v>
      </c>
      <c r="G106" s="11"/>
      <c r="H106" s="11">
        <v>188</v>
      </c>
      <c r="I106" s="11"/>
      <c r="J106" s="11"/>
      <c r="K106" s="30">
        <f t="shared" si="4"/>
        <v>10.684039087947882</v>
      </c>
      <c r="L106" s="31">
        <f t="shared" si="5"/>
        <v>3.246753246753247E-3</v>
      </c>
      <c r="M106" s="30">
        <f t="shared" si="6"/>
        <v>17.09090909090909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307</v>
      </c>
      <c r="D108" s="8">
        <v>3280</v>
      </c>
      <c r="E108" s="8">
        <v>1</v>
      </c>
      <c r="F108" s="8">
        <v>11</v>
      </c>
      <c r="G108" s="8">
        <v>0</v>
      </c>
      <c r="H108" s="8">
        <v>188</v>
      </c>
      <c r="I108" s="8">
        <v>0</v>
      </c>
      <c r="J108" s="8">
        <v>0</v>
      </c>
      <c r="K108" s="30">
        <f t="shared" si="4"/>
        <v>10.684039087947882</v>
      </c>
      <c r="L108" s="31">
        <f t="shared" si="5"/>
        <v>3.246753246753247E-3</v>
      </c>
      <c r="M108" s="30">
        <f t="shared" si="6"/>
        <v>17.09090909090909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311</v>
      </c>
      <c r="D110" s="11">
        <v>3211</v>
      </c>
      <c r="E110" s="11"/>
      <c r="F110" s="11">
        <v>4</v>
      </c>
      <c r="G110" s="11"/>
      <c r="H110" s="11">
        <v>16</v>
      </c>
      <c r="I110" s="11"/>
      <c r="J110" s="11"/>
      <c r="K110" s="30">
        <f t="shared" si="4"/>
        <v>10.32475884244373</v>
      </c>
      <c r="L110" s="31">
        <f t="shared" si="5"/>
        <v>0</v>
      </c>
      <c r="M110" s="30">
        <f t="shared" si="6"/>
        <v>4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311</v>
      </c>
      <c r="D113" s="8">
        <v>3211</v>
      </c>
      <c r="E113" s="8">
        <v>0</v>
      </c>
      <c r="F113" s="8">
        <v>4</v>
      </c>
      <c r="G113" s="8">
        <v>0</v>
      </c>
      <c r="H113" s="8">
        <v>16</v>
      </c>
      <c r="I113" s="8">
        <v>0</v>
      </c>
      <c r="J113" s="8">
        <v>0</v>
      </c>
      <c r="K113" s="30">
        <f t="shared" si="4"/>
        <v>10.32475884244373</v>
      </c>
      <c r="L113" s="31">
        <f t="shared" si="5"/>
        <v>0</v>
      </c>
      <c r="M113" s="30">
        <f t="shared" si="6"/>
        <v>4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134</v>
      </c>
      <c r="D115" s="11">
        <v>1963</v>
      </c>
      <c r="E115" s="11">
        <v>1</v>
      </c>
      <c r="F115" s="11">
        <v>2</v>
      </c>
      <c r="G115" s="11"/>
      <c r="H115" s="11">
        <v>35</v>
      </c>
      <c r="I115" s="11"/>
      <c r="J115" s="11"/>
      <c r="K115" s="30">
        <f t="shared" si="4"/>
        <v>14.649253731343284</v>
      </c>
      <c r="L115" s="31">
        <f t="shared" si="5"/>
        <v>7.4074074074074077E-3</v>
      </c>
      <c r="M115" s="30">
        <f t="shared" si="6"/>
        <v>17.5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86</v>
      </c>
      <c r="D117" s="11">
        <v>1020</v>
      </c>
      <c r="E117" s="11"/>
      <c r="F117" s="11">
        <v>4</v>
      </c>
      <c r="G117" s="11"/>
      <c r="H117" s="11">
        <v>20</v>
      </c>
      <c r="I117" s="11"/>
      <c r="J117" s="11"/>
      <c r="K117" s="30">
        <f t="shared" si="4"/>
        <v>11.86046511627907</v>
      </c>
      <c r="L117" s="31">
        <f t="shared" si="5"/>
        <v>0</v>
      </c>
      <c r="M117" s="30">
        <f t="shared" si="6"/>
        <v>5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220</v>
      </c>
      <c r="D120" s="8">
        <v>2983</v>
      </c>
      <c r="E120" s="8">
        <v>1</v>
      </c>
      <c r="F120" s="8">
        <v>6</v>
      </c>
      <c r="G120" s="8">
        <v>0</v>
      </c>
      <c r="H120" s="8">
        <v>55</v>
      </c>
      <c r="I120" s="8">
        <v>0</v>
      </c>
      <c r="J120" s="8">
        <v>0</v>
      </c>
      <c r="K120" s="30">
        <f t="shared" si="4"/>
        <v>13.559090909090909</v>
      </c>
      <c r="L120" s="31">
        <f t="shared" si="5"/>
        <v>4.5248868778280547E-3</v>
      </c>
      <c r="M120" s="30">
        <f t="shared" si="6"/>
        <v>9.1666666666666661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310</v>
      </c>
      <c r="D122" s="11">
        <v>3527</v>
      </c>
      <c r="E122" s="11"/>
      <c r="F122" s="11">
        <v>2</v>
      </c>
      <c r="G122" s="11"/>
      <c r="H122" s="11">
        <v>17</v>
      </c>
      <c r="I122" s="11"/>
      <c r="J122" s="11"/>
      <c r="K122" s="30">
        <f t="shared" si="4"/>
        <v>11.377419354838709</v>
      </c>
      <c r="L122" s="31">
        <f t="shared" si="5"/>
        <v>0</v>
      </c>
      <c r="M122" s="30">
        <f t="shared" si="6"/>
        <v>8.5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310</v>
      </c>
      <c r="D125" s="8">
        <v>3527</v>
      </c>
      <c r="E125" s="8">
        <v>0</v>
      </c>
      <c r="F125" s="8">
        <v>2</v>
      </c>
      <c r="G125" s="8">
        <v>0</v>
      </c>
      <c r="H125" s="8">
        <v>17</v>
      </c>
      <c r="I125" s="8">
        <v>0</v>
      </c>
      <c r="J125" s="8">
        <v>0</v>
      </c>
      <c r="K125" s="30">
        <f t="shared" si="4"/>
        <v>11.377419354838709</v>
      </c>
      <c r="L125" s="31">
        <f t="shared" si="5"/>
        <v>0</v>
      </c>
      <c r="M125" s="30">
        <f t="shared" si="6"/>
        <v>8.5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54</v>
      </c>
      <c r="D127" s="11">
        <v>497</v>
      </c>
      <c r="E127" s="11"/>
      <c r="F127" s="11"/>
      <c r="G127" s="11"/>
      <c r="H127" s="11"/>
      <c r="I127" s="11"/>
      <c r="J127" s="11"/>
      <c r="K127" s="30">
        <f t="shared" si="4"/>
        <v>9.2037037037037042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284</v>
      </c>
      <c r="D128" s="11">
        <v>2991</v>
      </c>
      <c r="E128" s="11"/>
      <c r="F128" s="11"/>
      <c r="G128" s="11"/>
      <c r="H128" s="11"/>
      <c r="I128" s="11"/>
      <c r="J128" s="11"/>
      <c r="K128" s="30">
        <f t="shared" si="4"/>
        <v>10.53169014084507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530</v>
      </c>
      <c r="D129" s="11">
        <v>8140</v>
      </c>
      <c r="E129" s="11"/>
      <c r="F129" s="11"/>
      <c r="G129" s="11"/>
      <c r="H129" s="11"/>
      <c r="I129" s="11"/>
      <c r="J129" s="11"/>
      <c r="K129" s="30">
        <f t="shared" si="4"/>
        <v>15.358490566037736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33</v>
      </c>
      <c r="G130" s="11">
        <v>2</v>
      </c>
      <c r="H130" s="11">
        <v>390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11.818181818181818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868</v>
      </c>
      <c r="D137" s="8">
        <v>11628</v>
      </c>
      <c r="E137" s="8">
        <v>0</v>
      </c>
      <c r="F137" s="8">
        <v>33</v>
      </c>
      <c r="G137" s="8">
        <v>2</v>
      </c>
      <c r="H137" s="8">
        <v>390</v>
      </c>
      <c r="I137" s="8">
        <v>0</v>
      </c>
      <c r="J137" s="8">
        <v>0</v>
      </c>
      <c r="K137" s="30">
        <f t="shared" si="4"/>
        <v>13.396313364055299</v>
      </c>
      <c r="L137" s="31">
        <f t="shared" si="5"/>
        <v>0</v>
      </c>
      <c r="M137" s="30">
        <f t="shared" si="6"/>
        <v>11.818181818181818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490</v>
      </c>
      <c r="D139" s="11">
        <v>5389</v>
      </c>
      <c r="E139" s="11">
        <v>1</v>
      </c>
      <c r="F139" s="11">
        <v>2</v>
      </c>
      <c r="G139" s="11"/>
      <c r="H139" s="11">
        <v>27</v>
      </c>
      <c r="I139" s="11"/>
      <c r="J139" s="11"/>
      <c r="K139" s="30">
        <f t="shared" si="4"/>
        <v>10.997959183673469</v>
      </c>
      <c r="L139" s="31">
        <f t="shared" si="5"/>
        <v>2.0366598778004071E-3</v>
      </c>
      <c r="M139" s="30">
        <f t="shared" si="6"/>
        <v>13.5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490</v>
      </c>
      <c r="D141" s="8">
        <v>5389</v>
      </c>
      <c r="E141" s="8">
        <v>1</v>
      </c>
      <c r="F141" s="8">
        <v>2</v>
      </c>
      <c r="G141" s="8">
        <v>0</v>
      </c>
      <c r="H141" s="8">
        <v>27</v>
      </c>
      <c r="I141" s="8">
        <v>0</v>
      </c>
      <c r="J141" s="8">
        <v>0</v>
      </c>
      <c r="K141" s="30">
        <f t="shared" si="9"/>
        <v>10.997959183673469</v>
      </c>
      <c r="L141" s="31">
        <f t="shared" si="10"/>
        <v>2.0366598778004071E-3</v>
      </c>
      <c r="M141" s="30">
        <f t="shared" si="11"/>
        <v>13.5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96</v>
      </c>
      <c r="D143" s="11">
        <v>1002</v>
      </c>
      <c r="E143" s="11"/>
      <c r="F143" s="11"/>
      <c r="G143" s="11"/>
      <c r="H143" s="11"/>
      <c r="I143" s="11"/>
      <c r="J143" s="11"/>
      <c r="K143" s="30">
        <f t="shared" si="9"/>
        <v>10.4375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362</v>
      </c>
      <c r="D144" s="11">
        <v>3167</v>
      </c>
      <c r="E144" s="11"/>
      <c r="F144" s="11"/>
      <c r="G144" s="11"/>
      <c r="H144" s="11"/>
      <c r="I144" s="11"/>
      <c r="J144" s="11"/>
      <c r="K144" s="30">
        <f t="shared" si="9"/>
        <v>8.748618784530386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222</v>
      </c>
      <c r="D145" s="11">
        <v>2400</v>
      </c>
      <c r="E145" s="11"/>
      <c r="F145" s="11">
        <v>34</v>
      </c>
      <c r="G145" s="11"/>
      <c r="H145" s="11">
        <v>107</v>
      </c>
      <c r="I145" s="11"/>
      <c r="J145" s="11"/>
      <c r="K145" s="30">
        <f t="shared" si="9"/>
        <v>10.810810810810811</v>
      </c>
      <c r="L145" s="31">
        <f t="shared" si="10"/>
        <v>0</v>
      </c>
      <c r="M145" s="30">
        <f t="shared" si="11"/>
        <v>3.1470588235294117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680</v>
      </c>
      <c r="D148" s="8">
        <v>6569</v>
      </c>
      <c r="E148" s="8">
        <v>0</v>
      </c>
      <c r="F148" s="8">
        <v>34</v>
      </c>
      <c r="G148" s="8">
        <v>0</v>
      </c>
      <c r="H148" s="8">
        <v>107</v>
      </c>
      <c r="I148" s="8">
        <v>0</v>
      </c>
      <c r="J148" s="8">
        <v>0</v>
      </c>
      <c r="K148" s="30">
        <f t="shared" si="9"/>
        <v>9.6602941176470587</v>
      </c>
      <c r="L148" s="31">
        <f t="shared" si="10"/>
        <v>0</v>
      </c>
      <c r="M148" s="30">
        <f t="shared" si="11"/>
        <v>3.1470588235294117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419</v>
      </c>
      <c r="D150" s="11">
        <v>4347</v>
      </c>
      <c r="E150" s="11">
        <v>1</v>
      </c>
      <c r="F150" s="11"/>
      <c r="G150" s="11"/>
      <c r="H150" s="11"/>
      <c r="I150" s="11"/>
      <c r="J150" s="11"/>
      <c r="K150" s="30">
        <f t="shared" si="9"/>
        <v>10.374701670644392</v>
      </c>
      <c r="L150" s="31">
        <f t="shared" si="10"/>
        <v>2.3809523809523812E-3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289</v>
      </c>
      <c r="G151" s="11">
        <v>5</v>
      </c>
      <c r="H151" s="11">
        <v>4011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13.878892733564014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356</v>
      </c>
      <c r="D152" s="11">
        <v>4667</v>
      </c>
      <c r="E152" s="11"/>
      <c r="F152" s="11"/>
      <c r="G152" s="11"/>
      <c r="H152" s="11"/>
      <c r="I152" s="11"/>
      <c r="J152" s="11"/>
      <c r="K152" s="30">
        <f t="shared" si="9"/>
        <v>13.109550561797754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682</v>
      </c>
      <c r="D154" s="11">
        <v>12634</v>
      </c>
      <c r="E154" s="11"/>
      <c r="F154" s="11"/>
      <c r="G154" s="11"/>
      <c r="H154" s="11"/>
      <c r="I154" s="11"/>
      <c r="J154" s="11"/>
      <c r="K154" s="30">
        <f t="shared" si="9"/>
        <v>18.524926686217007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235</v>
      </c>
      <c r="D155" s="11">
        <v>2940</v>
      </c>
      <c r="E155" s="11"/>
      <c r="F155" s="11"/>
      <c r="G155" s="11"/>
      <c r="H155" s="11"/>
      <c r="I155" s="11"/>
      <c r="J155" s="11"/>
      <c r="K155" s="30">
        <f t="shared" si="9"/>
        <v>12.51063829787234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1692</v>
      </c>
      <c r="D171" s="8">
        <v>24588</v>
      </c>
      <c r="E171" s="8">
        <v>2</v>
      </c>
      <c r="F171" s="8">
        <v>289</v>
      </c>
      <c r="G171" s="8">
        <v>5</v>
      </c>
      <c r="H171" s="8">
        <v>4011</v>
      </c>
      <c r="I171" s="8">
        <v>0</v>
      </c>
      <c r="J171" s="8">
        <v>0</v>
      </c>
      <c r="K171" s="30">
        <f t="shared" si="9"/>
        <v>14.531914893617021</v>
      </c>
      <c r="L171" s="31">
        <f t="shared" si="10"/>
        <v>1.1806375442739079E-3</v>
      </c>
      <c r="M171" s="30">
        <f t="shared" si="11"/>
        <v>13.878892733564014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184</v>
      </c>
      <c r="D173" s="11">
        <v>2579</v>
      </c>
      <c r="E173" s="11"/>
      <c r="F173" s="11"/>
      <c r="G173" s="11"/>
      <c r="H173" s="11"/>
      <c r="I173" s="11"/>
      <c r="J173" s="11"/>
      <c r="K173" s="30">
        <f t="shared" si="9"/>
        <v>14.016304347826088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184</v>
      </c>
      <c r="D175" s="8">
        <v>2579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14.016304347826088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296</v>
      </c>
      <c r="D177" s="11">
        <v>4044</v>
      </c>
      <c r="E177" s="11">
        <v>2</v>
      </c>
      <c r="F177" s="11">
        <v>37</v>
      </c>
      <c r="G177" s="11"/>
      <c r="H177" s="11">
        <v>43</v>
      </c>
      <c r="I177" s="11"/>
      <c r="J177" s="11"/>
      <c r="K177" s="30">
        <f t="shared" si="9"/>
        <v>13.662162162162161</v>
      </c>
      <c r="L177" s="31">
        <f t="shared" si="10"/>
        <v>6.7114093959731542E-3</v>
      </c>
      <c r="M177" s="30">
        <f t="shared" si="11"/>
        <v>1.1621621621621621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296</v>
      </c>
      <c r="D180" s="8">
        <v>4044</v>
      </c>
      <c r="E180" s="8">
        <v>2</v>
      </c>
      <c r="F180" s="8">
        <v>37</v>
      </c>
      <c r="G180" s="8">
        <v>0</v>
      </c>
      <c r="H180" s="8">
        <v>43</v>
      </c>
      <c r="I180" s="8">
        <v>0</v>
      </c>
      <c r="J180" s="8">
        <v>0</v>
      </c>
      <c r="K180" s="30">
        <f t="shared" si="9"/>
        <v>13.662162162162161</v>
      </c>
      <c r="L180" s="31">
        <f t="shared" si="10"/>
        <v>6.7114093959731542E-3</v>
      </c>
      <c r="M180" s="30">
        <f t="shared" si="11"/>
        <v>1.1621621621621621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62</v>
      </c>
      <c r="D182" s="11">
        <v>1091</v>
      </c>
      <c r="E182" s="11">
        <v>1</v>
      </c>
      <c r="F182" s="11">
        <v>2</v>
      </c>
      <c r="G182" s="11"/>
      <c r="H182" s="11">
        <v>17</v>
      </c>
      <c r="I182" s="11"/>
      <c r="J182" s="11"/>
      <c r="K182" s="30">
        <f t="shared" si="9"/>
        <v>17.596774193548388</v>
      </c>
      <c r="L182" s="31">
        <f t="shared" si="10"/>
        <v>1.5873015873015872E-2</v>
      </c>
      <c r="M182" s="30">
        <f t="shared" si="11"/>
        <v>8.5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138</v>
      </c>
      <c r="D183" s="11">
        <v>1676</v>
      </c>
      <c r="E183" s="11">
        <v>1</v>
      </c>
      <c r="F183" s="11"/>
      <c r="G183" s="11"/>
      <c r="H183" s="11"/>
      <c r="I183" s="11"/>
      <c r="J183" s="11"/>
      <c r="K183" s="30">
        <f t="shared" si="9"/>
        <v>12.144927536231885</v>
      </c>
      <c r="L183" s="31">
        <f t="shared" si="10"/>
        <v>7.1942446043165471E-3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200</v>
      </c>
      <c r="D187" s="8">
        <v>2767</v>
      </c>
      <c r="E187" s="8">
        <v>2</v>
      </c>
      <c r="F187" s="8">
        <v>2</v>
      </c>
      <c r="G187" s="8">
        <v>0</v>
      </c>
      <c r="H187" s="8">
        <v>17</v>
      </c>
      <c r="I187" s="8">
        <v>0</v>
      </c>
      <c r="J187" s="8">
        <v>0</v>
      </c>
      <c r="K187" s="30">
        <f t="shared" si="9"/>
        <v>13.835000000000001</v>
      </c>
      <c r="L187" s="31">
        <f t="shared" si="10"/>
        <v>9.9009900990099011E-3</v>
      </c>
      <c r="M187" s="30">
        <f t="shared" si="11"/>
        <v>8.5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6783</v>
      </c>
      <c r="D188" s="8">
        <v>85702</v>
      </c>
      <c r="E188" s="8">
        <v>11</v>
      </c>
      <c r="F188" s="8">
        <v>457</v>
      </c>
      <c r="G188" s="8">
        <v>8</v>
      </c>
      <c r="H188" s="8">
        <v>5063</v>
      </c>
      <c r="I188" s="8">
        <v>0</v>
      </c>
      <c r="J188" s="8">
        <v>0</v>
      </c>
      <c r="K188" s="30">
        <f t="shared" si="9"/>
        <v>12.634822349992628</v>
      </c>
      <c r="L188" s="31">
        <f t="shared" si="10"/>
        <v>1.6190756549896968E-3</v>
      </c>
      <c r="M188" s="30">
        <f t="shared" si="11"/>
        <v>11.078774617067834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129</v>
      </c>
      <c r="D191" s="11">
        <v>1598</v>
      </c>
      <c r="E191" s="11"/>
      <c r="F191" s="11"/>
      <c r="G191" s="11"/>
      <c r="H191" s="11"/>
      <c r="I191" s="11"/>
      <c r="J191" s="11"/>
      <c r="K191" s="30">
        <f t="shared" si="9"/>
        <v>12.387596899224807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169</v>
      </c>
      <c r="D192" s="11">
        <v>2220</v>
      </c>
      <c r="E192" s="11"/>
      <c r="F192" s="11">
        <v>1</v>
      </c>
      <c r="G192" s="11"/>
      <c r="H192" s="11">
        <v>9</v>
      </c>
      <c r="I192" s="11"/>
      <c r="J192" s="11"/>
      <c r="K192" s="30">
        <f t="shared" si="9"/>
        <v>13.136094674556213</v>
      </c>
      <c r="L192" s="31">
        <f t="shared" si="10"/>
        <v>0</v>
      </c>
      <c r="M192" s="30">
        <f t="shared" si="11"/>
        <v>9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171</v>
      </c>
      <c r="D193" s="11">
        <v>1959</v>
      </c>
      <c r="E193" s="11"/>
      <c r="F193" s="11"/>
      <c r="G193" s="11"/>
      <c r="H193" s="11"/>
      <c r="I193" s="11"/>
      <c r="J193" s="11"/>
      <c r="K193" s="30">
        <f t="shared" si="9"/>
        <v>11.456140350877194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469</v>
      </c>
      <c r="D196" s="8">
        <v>5777</v>
      </c>
      <c r="E196" s="8">
        <v>0</v>
      </c>
      <c r="F196" s="8">
        <v>1</v>
      </c>
      <c r="G196" s="8">
        <v>0</v>
      </c>
      <c r="H196" s="8">
        <v>9</v>
      </c>
      <c r="I196" s="8">
        <v>0</v>
      </c>
      <c r="J196" s="8">
        <v>0</v>
      </c>
      <c r="K196" s="30">
        <f t="shared" si="9"/>
        <v>12.31769722814499</v>
      </c>
      <c r="L196" s="31">
        <f t="shared" si="10"/>
        <v>0</v>
      </c>
      <c r="M196" s="30">
        <f t="shared" si="11"/>
        <v>9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112</v>
      </c>
      <c r="D198" s="11">
        <v>1164</v>
      </c>
      <c r="E198" s="11"/>
      <c r="F198" s="11">
        <v>1</v>
      </c>
      <c r="G198" s="11"/>
      <c r="H198" s="11">
        <v>3</v>
      </c>
      <c r="I198" s="11"/>
      <c r="J198" s="11"/>
      <c r="K198" s="30">
        <f t="shared" si="9"/>
        <v>10.392857142857142</v>
      </c>
      <c r="L198" s="31">
        <f t="shared" si="10"/>
        <v>0</v>
      </c>
      <c r="M198" s="30">
        <f t="shared" si="11"/>
        <v>3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112</v>
      </c>
      <c r="D200" s="8">
        <v>1164</v>
      </c>
      <c r="E200" s="8">
        <v>0</v>
      </c>
      <c r="F200" s="8">
        <v>1</v>
      </c>
      <c r="G200" s="8">
        <v>0</v>
      </c>
      <c r="H200" s="8">
        <v>3</v>
      </c>
      <c r="I200" s="8">
        <v>0</v>
      </c>
      <c r="J200" s="8">
        <v>0</v>
      </c>
      <c r="K200" s="30">
        <f t="shared" si="9"/>
        <v>10.392857142857142</v>
      </c>
      <c r="L200" s="31">
        <f t="shared" si="10"/>
        <v>0</v>
      </c>
      <c r="M200" s="30">
        <f t="shared" si="11"/>
        <v>3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374</v>
      </c>
      <c r="D202" s="11">
        <v>4077</v>
      </c>
      <c r="E202" s="11"/>
      <c r="F202" s="11"/>
      <c r="G202" s="11"/>
      <c r="H202" s="11"/>
      <c r="I202" s="11"/>
      <c r="J202" s="11"/>
      <c r="K202" s="30">
        <f t="shared" si="9"/>
        <v>10.901069518716577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430</v>
      </c>
      <c r="D203" s="11">
        <v>4683</v>
      </c>
      <c r="E203" s="11"/>
      <c r="F203" s="11">
        <v>16</v>
      </c>
      <c r="G203" s="11"/>
      <c r="H203" s="11">
        <v>131</v>
      </c>
      <c r="I203" s="11"/>
      <c r="J203" s="11"/>
      <c r="K203" s="30">
        <f t="shared" si="9"/>
        <v>10.890697674418604</v>
      </c>
      <c r="L203" s="31">
        <f t="shared" si="10"/>
        <v>0</v>
      </c>
      <c r="M203" s="30">
        <f t="shared" si="11"/>
        <v>8.1875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804</v>
      </c>
      <c r="D206" s="8">
        <v>8760</v>
      </c>
      <c r="E206" s="8">
        <v>0</v>
      </c>
      <c r="F206" s="8">
        <v>16</v>
      </c>
      <c r="G206" s="8">
        <v>0</v>
      </c>
      <c r="H206" s="8">
        <v>131</v>
      </c>
      <c r="I206" s="8">
        <v>0</v>
      </c>
      <c r="J206" s="8">
        <v>0</v>
      </c>
      <c r="K206" s="30">
        <f t="shared" si="13"/>
        <v>10.895522388059701</v>
      </c>
      <c r="L206" s="31">
        <f t="shared" si="14"/>
        <v>0</v>
      </c>
      <c r="M206" s="30">
        <f t="shared" si="15"/>
        <v>8.1875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201</v>
      </c>
      <c r="D208" s="11">
        <v>3029</v>
      </c>
      <c r="E208" s="11"/>
      <c r="F208" s="11">
        <v>3</v>
      </c>
      <c r="G208" s="11"/>
      <c r="H208" s="11">
        <v>47</v>
      </c>
      <c r="I208" s="11"/>
      <c r="J208" s="11"/>
      <c r="K208" s="30">
        <f t="shared" si="13"/>
        <v>15.069651741293532</v>
      </c>
      <c r="L208" s="31">
        <f t="shared" si="14"/>
        <v>0</v>
      </c>
      <c r="M208" s="30">
        <f t="shared" si="15"/>
        <v>15.666666666666666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201</v>
      </c>
      <c r="D210" s="8">
        <v>3029</v>
      </c>
      <c r="E210" s="8">
        <v>0</v>
      </c>
      <c r="F210" s="8">
        <v>3</v>
      </c>
      <c r="G210" s="8">
        <v>0</v>
      </c>
      <c r="H210" s="8">
        <v>47</v>
      </c>
      <c r="I210" s="8">
        <v>0</v>
      </c>
      <c r="J210" s="8">
        <v>0</v>
      </c>
      <c r="K210" s="30">
        <f t="shared" si="13"/>
        <v>15.069651741293532</v>
      </c>
      <c r="L210" s="31">
        <f t="shared" si="14"/>
        <v>0</v>
      </c>
      <c r="M210" s="30">
        <f t="shared" si="15"/>
        <v>15.666666666666666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57</v>
      </c>
      <c r="D221" s="11">
        <v>586</v>
      </c>
      <c r="E221" s="11"/>
      <c r="F221" s="11">
        <v>33</v>
      </c>
      <c r="G221" s="11"/>
      <c r="H221" s="11">
        <v>285</v>
      </c>
      <c r="I221" s="11"/>
      <c r="J221" s="11"/>
      <c r="K221" s="30">
        <f t="shared" si="13"/>
        <v>10.280701754385966</v>
      </c>
      <c r="L221" s="31">
        <f t="shared" si="14"/>
        <v>0</v>
      </c>
      <c r="M221" s="30">
        <f t="shared" si="15"/>
        <v>8.6363636363636367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312</v>
      </c>
      <c r="D222" s="11">
        <v>3903</v>
      </c>
      <c r="E222" s="11"/>
      <c r="F222" s="11"/>
      <c r="G222" s="11"/>
      <c r="H222" s="11"/>
      <c r="I222" s="11"/>
      <c r="J222" s="11"/>
      <c r="K222" s="30">
        <f t="shared" si="13"/>
        <v>12.509615384615385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369</v>
      </c>
      <c r="D225" s="8">
        <v>4489</v>
      </c>
      <c r="E225" s="8">
        <v>0</v>
      </c>
      <c r="F225" s="8">
        <v>33</v>
      </c>
      <c r="G225" s="8">
        <v>0</v>
      </c>
      <c r="H225" s="8">
        <v>285</v>
      </c>
      <c r="I225" s="8">
        <v>0</v>
      </c>
      <c r="J225" s="8">
        <v>0</v>
      </c>
      <c r="K225" s="30">
        <f t="shared" si="13"/>
        <v>12.165311653116531</v>
      </c>
      <c r="L225" s="31">
        <f t="shared" si="14"/>
        <v>0</v>
      </c>
      <c r="M225" s="30">
        <f t="shared" si="15"/>
        <v>8.6363636363636367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97</v>
      </c>
      <c r="D227" s="11">
        <v>1064</v>
      </c>
      <c r="E227" s="11"/>
      <c r="F227" s="11">
        <v>1</v>
      </c>
      <c r="G227" s="11"/>
      <c r="H227" s="11">
        <v>10</v>
      </c>
      <c r="I227" s="11"/>
      <c r="J227" s="11"/>
      <c r="K227" s="30">
        <f t="shared" si="13"/>
        <v>10.969072164948454</v>
      </c>
      <c r="L227" s="31">
        <f t="shared" si="14"/>
        <v>0</v>
      </c>
      <c r="M227" s="30">
        <f t="shared" si="15"/>
        <v>10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97</v>
      </c>
      <c r="D229" s="8">
        <v>1064</v>
      </c>
      <c r="E229" s="8">
        <v>0</v>
      </c>
      <c r="F229" s="8">
        <v>1</v>
      </c>
      <c r="G229" s="8">
        <v>0</v>
      </c>
      <c r="H229" s="8">
        <v>10</v>
      </c>
      <c r="I229" s="8">
        <v>0</v>
      </c>
      <c r="J229" s="8">
        <v>0</v>
      </c>
      <c r="K229" s="30">
        <f t="shared" si="13"/>
        <v>10.969072164948454</v>
      </c>
      <c r="L229" s="31">
        <f t="shared" si="14"/>
        <v>0</v>
      </c>
      <c r="M229" s="30">
        <f t="shared" si="15"/>
        <v>10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73</v>
      </c>
      <c r="D231" s="11">
        <v>885</v>
      </c>
      <c r="E231" s="11"/>
      <c r="F231" s="11"/>
      <c r="G231" s="11"/>
      <c r="H231" s="11"/>
      <c r="I231" s="11"/>
      <c r="J231" s="11"/>
      <c r="K231" s="30">
        <f t="shared" si="13"/>
        <v>12.123287671232877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73</v>
      </c>
      <c r="D233" s="8">
        <v>885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12.123287671232877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136</v>
      </c>
      <c r="D235" s="11">
        <v>1345</v>
      </c>
      <c r="E235" s="11"/>
      <c r="F235" s="11"/>
      <c r="G235" s="11"/>
      <c r="H235" s="11"/>
      <c r="I235" s="11"/>
      <c r="J235" s="11"/>
      <c r="K235" s="30">
        <f t="shared" si="13"/>
        <v>9.889705882352942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136</v>
      </c>
      <c r="D237" s="8">
        <v>1345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9.889705882352942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2261</v>
      </c>
      <c r="D242" s="8">
        <v>26513</v>
      </c>
      <c r="E242" s="8">
        <v>0</v>
      </c>
      <c r="F242" s="8">
        <v>55</v>
      </c>
      <c r="G242" s="8">
        <v>0</v>
      </c>
      <c r="H242" s="8">
        <v>485</v>
      </c>
      <c r="I242" s="8">
        <v>0</v>
      </c>
      <c r="J242" s="8">
        <v>0</v>
      </c>
      <c r="K242" s="30">
        <f t="shared" si="13"/>
        <v>11.726227333038478</v>
      </c>
      <c r="L242" s="31">
        <f t="shared" si="14"/>
        <v>0</v>
      </c>
      <c r="M242" s="30">
        <f t="shared" si="15"/>
        <v>8.8181818181818183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159</v>
      </c>
      <c r="D263" s="11">
        <v>1945</v>
      </c>
      <c r="E263" s="11"/>
      <c r="F263" s="11"/>
      <c r="G263" s="11"/>
      <c r="H263" s="11"/>
      <c r="I263" s="11"/>
      <c r="J263" s="11"/>
      <c r="K263" s="30">
        <f t="shared" si="13"/>
        <v>12.232704402515724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159</v>
      </c>
      <c r="D265" s="8">
        <v>1945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12.232704402515724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159</v>
      </c>
      <c r="D269" s="8">
        <v>1945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12.232704402515724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10984</v>
      </c>
      <c r="D270" s="8">
        <v>142456</v>
      </c>
      <c r="E270" s="8">
        <v>13</v>
      </c>
      <c r="F270" s="8">
        <v>557</v>
      </c>
      <c r="G270" s="8">
        <v>9</v>
      </c>
      <c r="H270" s="8">
        <v>6166</v>
      </c>
      <c r="I270" s="8">
        <v>0</v>
      </c>
      <c r="J270" s="8">
        <v>0</v>
      </c>
      <c r="K270" s="30">
        <f t="shared" si="17"/>
        <v>12.969410050983248</v>
      </c>
      <c r="L270" s="31">
        <f t="shared" si="18"/>
        <v>1.1821405837955806E-3</v>
      </c>
      <c r="M270" s="30">
        <f t="shared" si="19"/>
        <v>11.070017953321365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16:36:15&amp;R&amp;8&amp;P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556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557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558</v>
      </c>
      <c r="B12" s="7" t="s">
        <v>559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37</v>
      </c>
      <c r="D16" s="11">
        <v>559</v>
      </c>
      <c r="E16" s="11"/>
      <c r="F16" s="11"/>
      <c r="G16" s="11"/>
      <c r="H16" s="11"/>
      <c r="I16" s="11"/>
      <c r="J16" s="11"/>
      <c r="K16" s="30">
        <f t="shared" si="0"/>
        <v>15.108108108108109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5</v>
      </c>
      <c r="G17" s="11"/>
      <c r="H17" s="11">
        <v>42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8.4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5</v>
      </c>
      <c r="D20" s="11">
        <v>112</v>
      </c>
      <c r="E20" s="11"/>
      <c r="F20" s="11"/>
      <c r="G20" s="11"/>
      <c r="H20" s="11"/>
      <c r="I20" s="11"/>
      <c r="J20" s="11"/>
      <c r="K20" s="30">
        <f t="shared" si="0"/>
        <v>22.4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2</v>
      </c>
      <c r="D23" s="11">
        <v>28</v>
      </c>
      <c r="E23" s="11"/>
      <c r="F23" s="11"/>
      <c r="G23" s="11"/>
      <c r="H23" s="11"/>
      <c r="I23" s="11"/>
      <c r="J23" s="11"/>
      <c r="K23" s="30">
        <f t="shared" si="0"/>
        <v>14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44</v>
      </c>
      <c r="D36" s="8">
        <v>699</v>
      </c>
      <c r="E36" s="8">
        <v>0</v>
      </c>
      <c r="F36" s="8">
        <v>5</v>
      </c>
      <c r="G36" s="8">
        <v>0</v>
      </c>
      <c r="H36" s="8">
        <v>42</v>
      </c>
      <c r="I36" s="8">
        <v>0</v>
      </c>
      <c r="J36" s="8">
        <v>0</v>
      </c>
      <c r="K36" s="30">
        <f t="shared" si="0"/>
        <v>15.886363636363637</v>
      </c>
      <c r="L36" s="31">
        <f t="shared" si="1"/>
        <v>0</v>
      </c>
      <c r="M36" s="30">
        <f t="shared" si="2"/>
        <v>8.4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1</v>
      </c>
      <c r="D56" s="11">
        <v>7</v>
      </c>
      <c r="E56" s="11"/>
      <c r="F56" s="11"/>
      <c r="G56" s="11"/>
      <c r="H56" s="11"/>
      <c r="I56" s="11"/>
      <c r="J56" s="11"/>
      <c r="K56" s="30">
        <f t="shared" si="0"/>
        <v>7</v>
      </c>
      <c r="L56" s="31">
        <f t="shared" si="1"/>
        <v>0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</v>
      </c>
      <c r="D57" s="8">
        <v>7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7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45</v>
      </c>
      <c r="D80" s="8">
        <v>706</v>
      </c>
      <c r="E80" s="8">
        <v>0</v>
      </c>
      <c r="F80" s="8">
        <v>5</v>
      </c>
      <c r="G80" s="8">
        <v>0</v>
      </c>
      <c r="H80" s="8">
        <v>42</v>
      </c>
      <c r="I80" s="8">
        <v>0</v>
      </c>
      <c r="J80" s="8">
        <v>0</v>
      </c>
      <c r="K80" s="30">
        <f t="shared" si="4"/>
        <v>15.688888888888888</v>
      </c>
      <c r="L80" s="31">
        <f t="shared" si="5"/>
        <v>0</v>
      </c>
      <c r="M80" s="30">
        <f t="shared" si="6"/>
        <v>8.4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11</v>
      </c>
      <c r="E83" s="11"/>
      <c r="F83" s="11"/>
      <c r="G83" s="11"/>
      <c r="H83" s="11"/>
      <c r="I83" s="11"/>
      <c r="J83" s="11"/>
      <c r="K83" s="30">
        <f t="shared" si="4"/>
        <v>11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11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17</v>
      </c>
      <c r="D88" s="11">
        <v>193</v>
      </c>
      <c r="E88" s="11">
        <v>1</v>
      </c>
      <c r="F88" s="11">
        <v>1</v>
      </c>
      <c r="G88" s="11"/>
      <c r="H88" s="11">
        <v>22</v>
      </c>
      <c r="I88" s="11"/>
      <c r="J88" s="11"/>
      <c r="K88" s="30">
        <f t="shared" si="4"/>
        <v>11.352941176470589</v>
      </c>
      <c r="L88" s="31">
        <f t="shared" si="5"/>
        <v>5.5555555555555552E-2</v>
      </c>
      <c r="M88" s="30">
        <f t="shared" si="6"/>
        <v>22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17</v>
      </c>
      <c r="D91" s="8">
        <v>193</v>
      </c>
      <c r="E91" s="8">
        <v>1</v>
      </c>
      <c r="F91" s="8">
        <v>1</v>
      </c>
      <c r="G91" s="8">
        <v>0</v>
      </c>
      <c r="H91" s="8">
        <v>22</v>
      </c>
      <c r="I91" s="8">
        <v>0</v>
      </c>
      <c r="J91" s="8">
        <v>0</v>
      </c>
      <c r="K91" s="30">
        <f t="shared" si="4"/>
        <v>11.352941176470589</v>
      </c>
      <c r="L91" s="31">
        <f t="shared" si="5"/>
        <v>5.5555555555555552E-2</v>
      </c>
      <c r="M91" s="30">
        <f t="shared" si="6"/>
        <v>22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3</v>
      </c>
      <c r="D93" s="11">
        <v>38</v>
      </c>
      <c r="E93" s="11"/>
      <c r="F93" s="11"/>
      <c r="G93" s="11"/>
      <c r="H93" s="11"/>
      <c r="I93" s="11"/>
      <c r="J93" s="11"/>
      <c r="K93" s="30">
        <f t="shared" si="4"/>
        <v>12.666666666666666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3</v>
      </c>
      <c r="D95" s="8">
        <v>38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12.666666666666666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25</v>
      </c>
      <c r="D101" s="11">
        <v>282</v>
      </c>
      <c r="E101" s="11"/>
      <c r="F101" s="11">
        <v>24</v>
      </c>
      <c r="G101" s="11"/>
      <c r="H101" s="11">
        <v>52</v>
      </c>
      <c r="I101" s="11"/>
      <c r="J101" s="11"/>
      <c r="K101" s="30">
        <f t="shared" si="4"/>
        <v>11.28</v>
      </c>
      <c r="L101" s="31">
        <f t="shared" si="5"/>
        <v>0</v>
      </c>
      <c r="M101" s="30">
        <f t="shared" si="6"/>
        <v>2.1666666666666665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25</v>
      </c>
      <c r="D104" s="8">
        <v>282</v>
      </c>
      <c r="E104" s="8">
        <v>0</v>
      </c>
      <c r="F104" s="8">
        <v>24</v>
      </c>
      <c r="G104" s="8">
        <v>0</v>
      </c>
      <c r="H104" s="8">
        <v>52</v>
      </c>
      <c r="I104" s="8">
        <v>0</v>
      </c>
      <c r="J104" s="8">
        <v>0</v>
      </c>
      <c r="K104" s="30">
        <f t="shared" si="4"/>
        <v>11.28</v>
      </c>
      <c r="L104" s="31">
        <f t="shared" si="5"/>
        <v>0</v>
      </c>
      <c r="M104" s="30">
        <f t="shared" si="6"/>
        <v>2.1666666666666665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17</v>
      </c>
      <c r="D106" s="11">
        <v>195</v>
      </c>
      <c r="E106" s="11"/>
      <c r="F106" s="11">
        <v>7</v>
      </c>
      <c r="G106" s="11"/>
      <c r="H106" s="11">
        <v>116</v>
      </c>
      <c r="I106" s="11"/>
      <c r="J106" s="11"/>
      <c r="K106" s="30">
        <f t="shared" si="4"/>
        <v>11.470588235294118</v>
      </c>
      <c r="L106" s="31">
        <f t="shared" si="5"/>
        <v>0</v>
      </c>
      <c r="M106" s="30">
        <f t="shared" si="6"/>
        <v>16.571428571428573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17</v>
      </c>
      <c r="D108" s="8">
        <v>195</v>
      </c>
      <c r="E108" s="8">
        <v>0</v>
      </c>
      <c r="F108" s="8">
        <v>7</v>
      </c>
      <c r="G108" s="8">
        <v>0</v>
      </c>
      <c r="H108" s="8">
        <v>116</v>
      </c>
      <c r="I108" s="8">
        <v>0</v>
      </c>
      <c r="J108" s="8">
        <v>0</v>
      </c>
      <c r="K108" s="30">
        <f t="shared" si="4"/>
        <v>11.470588235294118</v>
      </c>
      <c r="L108" s="31">
        <f t="shared" si="5"/>
        <v>0</v>
      </c>
      <c r="M108" s="30">
        <f t="shared" si="6"/>
        <v>16.571428571428573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10</v>
      </c>
      <c r="D110" s="11">
        <v>116</v>
      </c>
      <c r="E110" s="11"/>
      <c r="F110" s="11">
        <v>1</v>
      </c>
      <c r="G110" s="11"/>
      <c r="H110" s="11">
        <v>2</v>
      </c>
      <c r="I110" s="11"/>
      <c r="J110" s="11"/>
      <c r="K110" s="30">
        <f t="shared" si="4"/>
        <v>11.6</v>
      </c>
      <c r="L110" s="31">
        <f t="shared" si="5"/>
        <v>0</v>
      </c>
      <c r="M110" s="30">
        <f t="shared" si="6"/>
        <v>2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10</v>
      </c>
      <c r="D113" s="8">
        <v>116</v>
      </c>
      <c r="E113" s="8">
        <v>0</v>
      </c>
      <c r="F113" s="8">
        <v>1</v>
      </c>
      <c r="G113" s="8">
        <v>0</v>
      </c>
      <c r="H113" s="8">
        <v>2</v>
      </c>
      <c r="I113" s="8">
        <v>0</v>
      </c>
      <c r="J113" s="8">
        <v>0</v>
      </c>
      <c r="K113" s="30">
        <f t="shared" si="4"/>
        <v>11.6</v>
      </c>
      <c r="L113" s="31">
        <f t="shared" si="5"/>
        <v>0</v>
      </c>
      <c r="M113" s="30">
        <f t="shared" si="6"/>
        <v>2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11</v>
      </c>
      <c r="D117" s="11">
        <v>117</v>
      </c>
      <c r="E117" s="11"/>
      <c r="F117" s="11"/>
      <c r="G117" s="11"/>
      <c r="H117" s="11"/>
      <c r="I117" s="11"/>
      <c r="J117" s="11"/>
      <c r="K117" s="30">
        <f t="shared" si="4"/>
        <v>10.636363636363637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11</v>
      </c>
      <c r="D120" s="8">
        <v>117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10.636363636363637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14</v>
      </c>
      <c r="D122" s="11">
        <v>164</v>
      </c>
      <c r="E122" s="11"/>
      <c r="F122" s="11"/>
      <c r="G122" s="11"/>
      <c r="H122" s="11"/>
      <c r="I122" s="11"/>
      <c r="J122" s="11"/>
      <c r="K122" s="30">
        <f t="shared" si="4"/>
        <v>11.714285714285714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14</v>
      </c>
      <c r="D125" s="8">
        <v>164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11.714285714285714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7</v>
      </c>
      <c r="D127" s="11">
        <v>73</v>
      </c>
      <c r="E127" s="11"/>
      <c r="F127" s="11"/>
      <c r="G127" s="11"/>
      <c r="H127" s="11"/>
      <c r="I127" s="11"/>
      <c r="J127" s="11"/>
      <c r="K127" s="30">
        <f t="shared" si="4"/>
        <v>10.428571428571429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7</v>
      </c>
      <c r="D128" s="11">
        <v>81</v>
      </c>
      <c r="E128" s="11"/>
      <c r="F128" s="11"/>
      <c r="G128" s="11"/>
      <c r="H128" s="11"/>
      <c r="I128" s="11"/>
      <c r="J128" s="11"/>
      <c r="K128" s="30">
        <f t="shared" si="4"/>
        <v>11.571428571428571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19</v>
      </c>
      <c r="D129" s="11">
        <v>258</v>
      </c>
      <c r="E129" s="11"/>
      <c r="F129" s="11"/>
      <c r="G129" s="11"/>
      <c r="H129" s="11"/>
      <c r="I129" s="11"/>
      <c r="J129" s="11"/>
      <c r="K129" s="30">
        <f t="shared" si="4"/>
        <v>13.578947368421053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6</v>
      </c>
      <c r="G130" s="11"/>
      <c r="H130" s="11">
        <v>69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11.5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33</v>
      </c>
      <c r="D137" s="8">
        <v>412</v>
      </c>
      <c r="E137" s="8">
        <v>0</v>
      </c>
      <c r="F137" s="8">
        <v>6</v>
      </c>
      <c r="G137" s="8">
        <v>0</v>
      </c>
      <c r="H137" s="8">
        <v>69</v>
      </c>
      <c r="I137" s="8">
        <v>0</v>
      </c>
      <c r="J137" s="8">
        <v>0</v>
      </c>
      <c r="K137" s="30">
        <f t="shared" si="4"/>
        <v>12.484848484848484</v>
      </c>
      <c r="L137" s="31">
        <f t="shared" si="5"/>
        <v>0</v>
      </c>
      <c r="M137" s="30">
        <f t="shared" si="6"/>
        <v>11.5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17</v>
      </c>
      <c r="D139" s="11">
        <v>205</v>
      </c>
      <c r="E139" s="11"/>
      <c r="F139" s="11"/>
      <c r="G139" s="11"/>
      <c r="H139" s="11"/>
      <c r="I139" s="11"/>
      <c r="J139" s="11"/>
      <c r="K139" s="30">
        <f t="shared" si="4"/>
        <v>12.058823529411764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17</v>
      </c>
      <c r="D141" s="8">
        <v>205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12.058823529411764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13</v>
      </c>
      <c r="E143" s="11"/>
      <c r="F143" s="11"/>
      <c r="G143" s="11"/>
      <c r="H143" s="11"/>
      <c r="I143" s="11"/>
      <c r="J143" s="11"/>
      <c r="K143" s="30">
        <f t="shared" si="9"/>
        <v>13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5</v>
      </c>
      <c r="D144" s="11">
        <v>46</v>
      </c>
      <c r="E144" s="11"/>
      <c r="F144" s="11"/>
      <c r="G144" s="11"/>
      <c r="H144" s="11"/>
      <c r="I144" s="11"/>
      <c r="J144" s="11"/>
      <c r="K144" s="30">
        <f t="shared" si="9"/>
        <v>9.1999999999999993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21</v>
      </c>
      <c r="D145" s="11">
        <v>231</v>
      </c>
      <c r="E145" s="11"/>
      <c r="F145" s="11">
        <v>30</v>
      </c>
      <c r="G145" s="11"/>
      <c r="H145" s="11">
        <v>76</v>
      </c>
      <c r="I145" s="11"/>
      <c r="J145" s="11"/>
      <c r="K145" s="30">
        <f t="shared" si="9"/>
        <v>11</v>
      </c>
      <c r="L145" s="31">
        <f t="shared" si="10"/>
        <v>0</v>
      </c>
      <c r="M145" s="30">
        <f t="shared" si="11"/>
        <v>2.5333333333333332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27</v>
      </c>
      <c r="D148" s="8">
        <v>290</v>
      </c>
      <c r="E148" s="8">
        <v>0</v>
      </c>
      <c r="F148" s="8">
        <v>30</v>
      </c>
      <c r="G148" s="8">
        <v>0</v>
      </c>
      <c r="H148" s="8">
        <v>76</v>
      </c>
      <c r="I148" s="8">
        <v>0</v>
      </c>
      <c r="J148" s="8">
        <v>0</v>
      </c>
      <c r="K148" s="30">
        <f t="shared" si="9"/>
        <v>10.74074074074074</v>
      </c>
      <c r="L148" s="31">
        <f t="shared" si="10"/>
        <v>0</v>
      </c>
      <c r="M148" s="30">
        <f t="shared" si="11"/>
        <v>2.5333333333333332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22</v>
      </c>
      <c r="D150" s="11">
        <v>198</v>
      </c>
      <c r="E150" s="11"/>
      <c r="F150" s="11"/>
      <c r="G150" s="11"/>
      <c r="H150" s="11"/>
      <c r="I150" s="11"/>
      <c r="J150" s="11"/>
      <c r="K150" s="30">
        <f t="shared" si="9"/>
        <v>9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203</v>
      </c>
      <c r="G151" s="11"/>
      <c r="H151" s="11">
        <v>2945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14.507389162561577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18</v>
      </c>
      <c r="D152" s="11">
        <v>188</v>
      </c>
      <c r="E152" s="11"/>
      <c r="F152" s="11"/>
      <c r="G152" s="11"/>
      <c r="H152" s="11"/>
      <c r="I152" s="11"/>
      <c r="J152" s="11"/>
      <c r="K152" s="30">
        <f t="shared" si="9"/>
        <v>10.444444444444445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1</v>
      </c>
      <c r="D154" s="11">
        <v>16</v>
      </c>
      <c r="E154" s="11"/>
      <c r="F154" s="11"/>
      <c r="G154" s="11"/>
      <c r="H154" s="11"/>
      <c r="I154" s="11"/>
      <c r="J154" s="11"/>
      <c r="K154" s="30">
        <f t="shared" si="9"/>
        <v>16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17</v>
      </c>
      <c r="D155" s="11">
        <v>232</v>
      </c>
      <c r="E155" s="11"/>
      <c r="F155" s="11"/>
      <c r="G155" s="11"/>
      <c r="H155" s="11"/>
      <c r="I155" s="11"/>
      <c r="J155" s="11"/>
      <c r="K155" s="30">
        <f t="shared" si="9"/>
        <v>13.647058823529411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58</v>
      </c>
      <c r="D171" s="8">
        <v>634</v>
      </c>
      <c r="E171" s="8">
        <v>1</v>
      </c>
      <c r="F171" s="8">
        <v>203</v>
      </c>
      <c r="G171" s="8">
        <v>0</v>
      </c>
      <c r="H171" s="8">
        <v>2945</v>
      </c>
      <c r="I171" s="8">
        <v>0</v>
      </c>
      <c r="J171" s="8">
        <v>0</v>
      </c>
      <c r="K171" s="30">
        <f t="shared" si="9"/>
        <v>10.931034482758621</v>
      </c>
      <c r="L171" s="31">
        <f t="shared" si="10"/>
        <v>1.6949152542372881E-2</v>
      </c>
      <c r="M171" s="30">
        <f t="shared" si="11"/>
        <v>14.507389162561577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8</v>
      </c>
      <c r="D177" s="11">
        <v>92</v>
      </c>
      <c r="E177" s="11">
        <v>1</v>
      </c>
      <c r="F177" s="11">
        <v>36</v>
      </c>
      <c r="G177" s="11"/>
      <c r="H177" s="11">
        <v>35</v>
      </c>
      <c r="I177" s="11"/>
      <c r="J177" s="11"/>
      <c r="K177" s="30">
        <f t="shared" si="9"/>
        <v>11.5</v>
      </c>
      <c r="L177" s="31">
        <f t="shared" si="10"/>
        <v>0.1111111111111111</v>
      </c>
      <c r="M177" s="30">
        <f t="shared" si="11"/>
        <v>0.97222222222222221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8</v>
      </c>
      <c r="D180" s="8">
        <v>92</v>
      </c>
      <c r="E180" s="8">
        <v>1</v>
      </c>
      <c r="F180" s="8">
        <v>36</v>
      </c>
      <c r="G180" s="8">
        <v>0</v>
      </c>
      <c r="H180" s="8">
        <v>35</v>
      </c>
      <c r="I180" s="8">
        <v>0</v>
      </c>
      <c r="J180" s="8">
        <v>0</v>
      </c>
      <c r="K180" s="30">
        <f t="shared" si="9"/>
        <v>11.5</v>
      </c>
      <c r="L180" s="31">
        <f t="shared" si="10"/>
        <v>0.1111111111111111</v>
      </c>
      <c r="M180" s="30">
        <f t="shared" si="11"/>
        <v>0.97222222222222221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</v>
      </c>
      <c r="D182" s="11">
        <v>36</v>
      </c>
      <c r="E182" s="11"/>
      <c r="F182" s="11"/>
      <c r="G182" s="11"/>
      <c r="H182" s="11"/>
      <c r="I182" s="11"/>
      <c r="J182" s="11"/>
      <c r="K182" s="30">
        <f t="shared" si="9"/>
        <v>12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18</v>
      </c>
      <c r="D183" s="11">
        <v>206</v>
      </c>
      <c r="E183" s="11"/>
      <c r="F183" s="11"/>
      <c r="G183" s="11"/>
      <c r="H183" s="11"/>
      <c r="I183" s="11"/>
      <c r="J183" s="11"/>
      <c r="K183" s="30">
        <f t="shared" si="9"/>
        <v>11.444444444444445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21</v>
      </c>
      <c r="D187" s="8">
        <v>242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11.523809523809524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262</v>
      </c>
      <c r="D188" s="8">
        <v>2991</v>
      </c>
      <c r="E188" s="8">
        <v>3</v>
      </c>
      <c r="F188" s="8">
        <v>308</v>
      </c>
      <c r="G188" s="8">
        <v>0</v>
      </c>
      <c r="H188" s="8">
        <v>3317</v>
      </c>
      <c r="I188" s="8">
        <v>0</v>
      </c>
      <c r="J188" s="8">
        <v>0</v>
      </c>
      <c r="K188" s="30">
        <f t="shared" si="9"/>
        <v>11.416030534351146</v>
      </c>
      <c r="L188" s="31">
        <f t="shared" si="10"/>
        <v>1.1320754716981131E-2</v>
      </c>
      <c r="M188" s="30">
        <f t="shared" si="11"/>
        <v>10.769480519480519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8</v>
      </c>
      <c r="D191" s="11">
        <v>121</v>
      </c>
      <c r="E191" s="11"/>
      <c r="F191" s="11"/>
      <c r="G191" s="11"/>
      <c r="H191" s="11"/>
      <c r="I191" s="11"/>
      <c r="J191" s="11"/>
      <c r="K191" s="30">
        <f t="shared" si="9"/>
        <v>15.125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</v>
      </c>
      <c r="D192" s="11">
        <v>37</v>
      </c>
      <c r="E192" s="11"/>
      <c r="F192" s="11"/>
      <c r="G192" s="11"/>
      <c r="H192" s="11"/>
      <c r="I192" s="11"/>
      <c r="J192" s="11"/>
      <c r="K192" s="30">
        <f t="shared" si="9"/>
        <v>9.25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24</v>
      </c>
      <c r="E193" s="11"/>
      <c r="F193" s="11"/>
      <c r="G193" s="11"/>
      <c r="H193" s="11"/>
      <c r="I193" s="11"/>
      <c r="J193" s="11"/>
      <c r="K193" s="30">
        <f t="shared" si="9"/>
        <v>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15</v>
      </c>
      <c r="D196" s="8">
        <v>182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12.133333333333333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</v>
      </c>
      <c r="D198" s="11">
        <v>33</v>
      </c>
      <c r="E198" s="11"/>
      <c r="F198" s="11"/>
      <c r="G198" s="11"/>
      <c r="H198" s="11"/>
      <c r="I198" s="11"/>
      <c r="J198" s="11"/>
      <c r="K198" s="30">
        <f t="shared" si="9"/>
        <v>8.25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</v>
      </c>
      <c r="D200" s="8">
        <v>33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8.25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19</v>
      </c>
      <c r="D202" s="11">
        <v>167</v>
      </c>
      <c r="E202" s="11"/>
      <c r="F202" s="11"/>
      <c r="G202" s="11"/>
      <c r="H202" s="11"/>
      <c r="I202" s="11"/>
      <c r="J202" s="11"/>
      <c r="K202" s="30">
        <f t="shared" si="9"/>
        <v>8.7894736842105257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17</v>
      </c>
      <c r="D203" s="11">
        <v>195</v>
      </c>
      <c r="E203" s="11"/>
      <c r="F203" s="11">
        <v>14</v>
      </c>
      <c r="G203" s="11"/>
      <c r="H203" s="11">
        <v>109</v>
      </c>
      <c r="I203" s="11"/>
      <c r="J203" s="11"/>
      <c r="K203" s="30">
        <f t="shared" si="9"/>
        <v>11.470588235294118</v>
      </c>
      <c r="L203" s="31">
        <f t="shared" si="10"/>
        <v>0</v>
      </c>
      <c r="M203" s="30">
        <f t="shared" si="11"/>
        <v>7.7857142857142856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36</v>
      </c>
      <c r="D206" s="8">
        <v>362</v>
      </c>
      <c r="E206" s="8">
        <v>0</v>
      </c>
      <c r="F206" s="8">
        <v>14</v>
      </c>
      <c r="G206" s="8">
        <v>0</v>
      </c>
      <c r="H206" s="8">
        <v>109</v>
      </c>
      <c r="I206" s="8">
        <v>0</v>
      </c>
      <c r="J206" s="8">
        <v>0</v>
      </c>
      <c r="K206" s="30">
        <f t="shared" si="13"/>
        <v>10.055555555555555</v>
      </c>
      <c r="L206" s="31">
        <f t="shared" si="14"/>
        <v>0</v>
      </c>
      <c r="M206" s="30">
        <f t="shared" si="15"/>
        <v>7.7857142857142856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11</v>
      </c>
      <c r="D208" s="11">
        <v>139</v>
      </c>
      <c r="E208" s="11"/>
      <c r="F208" s="11"/>
      <c r="G208" s="11"/>
      <c r="H208" s="11"/>
      <c r="I208" s="11"/>
      <c r="J208" s="11"/>
      <c r="K208" s="30">
        <f t="shared" si="13"/>
        <v>12.636363636363637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11</v>
      </c>
      <c r="D210" s="8">
        <v>139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12.636363636363637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</v>
      </c>
      <c r="D221" s="11">
        <v>87</v>
      </c>
      <c r="E221" s="11"/>
      <c r="F221" s="11">
        <v>28</v>
      </c>
      <c r="G221" s="11"/>
      <c r="H221" s="11">
        <v>237</v>
      </c>
      <c r="I221" s="11"/>
      <c r="J221" s="11"/>
      <c r="K221" s="30">
        <f t="shared" si="13"/>
        <v>10.875</v>
      </c>
      <c r="L221" s="31">
        <f t="shared" si="14"/>
        <v>0</v>
      </c>
      <c r="M221" s="30">
        <f t="shared" si="15"/>
        <v>8.4642857142857135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14</v>
      </c>
      <c r="D222" s="11">
        <v>157</v>
      </c>
      <c r="E222" s="11"/>
      <c r="F222" s="11"/>
      <c r="G222" s="11"/>
      <c r="H222" s="11"/>
      <c r="I222" s="11"/>
      <c r="J222" s="11"/>
      <c r="K222" s="30">
        <f t="shared" si="13"/>
        <v>11.214285714285714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22</v>
      </c>
      <c r="D225" s="8">
        <v>244</v>
      </c>
      <c r="E225" s="8">
        <v>0</v>
      </c>
      <c r="F225" s="8">
        <v>28</v>
      </c>
      <c r="G225" s="8">
        <v>0</v>
      </c>
      <c r="H225" s="8">
        <v>237</v>
      </c>
      <c r="I225" s="8">
        <v>0</v>
      </c>
      <c r="J225" s="8">
        <v>0</v>
      </c>
      <c r="K225" s="30">
        <f t="shared" si="13"/>
        <v>11.090909090909092</v>
      </c>
      <c r="L225" s="31">
        <f t="shared" si="14"/>
        <v>0</v>
      </c>
      <c r="M225" s="30">
        <f t="shared" si="15"/>
        <v>8.4642857142857135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</v>
      </c>
      <c r="D227" s="11">
        <v>21</v>
      </c>
      <c r="E227" s="11"/>
      <c r="F227" s="11"/>
      <c r="G227" s="11"/>
      <c r="H227" s="11"/>
      <c r="I227" s="11"/>
      <c r="J227" s="11"/>
      <c r="K227" s="30">
        <f t="shared" si="13"/>
        <v>10.5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</v>
      </c>
      <c r="D229" s="8">
        <v>21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5</v>
      </c>
      <c r="D231" s="11">
        <v>61</v>
      </c>
      <c r="E231" s="11"/>
      <c r="F231" s="11"/>
      <c r="G231" s="11"/>
      <c r="H231" s="11"/>
      <c r="I231" s="11"/>
      <c r="J231" s="11"/>
      <c r="K231" s="30">
        <f t="shared" si="13"/>
        <v>12.2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5</v>
      </c>
      <c r="D233" s="8">
        <v>61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12.2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9</v>
      </c>
      <c r="D235" s="11">
        <v>98</v>
      </c>
      <c r="E235" s="11"/>
      <c r="F235" s="11"/>
      <c r="G235" s="11"/>
      <c r="H235" s="11"/>
      <c r="I235" s="11"/>
      <c r="J235" s="11"/>
      <c r="K235" s="30">
        <f t="shared" si="13"/>
        <v>10.888888888888889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9</v>
      </c>
      <c r="D237" s="8">
        <v>98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10.888888888888889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104</v>
      </c>
      <c r="D242" s="8">
        <v>1140</v>
      </c>
      <c r="E242" s="8">
        <v>0</v>
      </c>
      <c r="F242" s="8">
        <v>42</v>
      </c>
      <c r="G242" s="8">
        <v>0</v>
      </c>
      <c r="H242" s="8">
        <v>346</v>
      </c>
      <c r="I242" s="8">
        <v>0</v>
      </c>
      <c r="J242" s="8">
        <v>0</v>
      </c>
      <c r="K242" s="30">
        <f t="shared" si="13"/>
        <v>10.961538461538462</v>
      </c>
      <c r="L242" s="31">
        <f t="shared" si="14"/>
        <v>0</v>
      </c>
      <c r="M242" s="30">
        <f t="shared" si="15"/>
        <v>8.2380952380952372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15</v>
      </c>
      <c r="E263" s="11"/>
      <c r="F263" s="11"/>
      <c r="G263" s="11"/>
      <c r="H263" s="11"/>
      <c r="I263" s="11"/>
      <c r="J263" s="11"/>
      <c r="K263" s="30">
        <f t="shared" si="13"/>
        <v>15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15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15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412</v>
      </c>
      <c r="D270" s="8">
        <v>4852</v>
      </c>
      <c r="E270" s="8">
        <v>3</v>
      </c>
      <c r="F270" s="8">
        <v>355</v>
      </c>
      <c r="G270" s="8">
        <v>0</v>
      </c>
      <c r="H270" s="8">
        <v>3705</v>
      </c>
      <c r="I270" s="8">
        <v>0</v>
      </c>
      <c r="J270" s="8">
        <v>0</v>
      </c>
      <c r="K270" s="30">
        <f t="shared" si="17"/>
        <v>11.776699029126213</v>
      </c>
      <c r="L270" s="31">
        <f t="shared" si="18"/>
        <v>7.2289156626506026E-3</v>
      </c>
      <c r="M270" s="30">
        <f t="shared" si="19"/>
        <v>10.43661971830986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16:36:17&amp;R&amp;8&amp;P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560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561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562</v>
      </c>
      <c r="B12" s="7" t="s">
        <v>563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20</v>
      </c>
      <c r="D16" s="11">
        <v>251</v>
      </c>
      <c r="E16" s="11"/>
      <c r="F16" s="11"/>
      <c r="G16" s="11"/>
      <c r="H16" s="11"/>
      <c r="I16" s="11"/>
      <c r="J16" s="11"/>
      <c r="K16" s="30">
        <f t="shared" si="0"/>
        <v>12.55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5</v>
      </c>
      <c r="D20" s="11">
        <v>112</v>
      </c>
      <c r="E20" s="11"/>
      <c r="F20" s="11"/>
      <c r="G20" s="11"/>
      <c r="H20" s="11"/>
      <c r="I20" s="11"/>
      <c r="J20" s="11"/>
      <c r="K20" s="30">
        <f t="shared" si="0"/>
        <v>22.4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25</v>
      </c>
      <c r="D36" s="8">
        <v>363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14.52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>
        <v>1</v>
      </c>
      <c r="D56" s="11">
        <v>7</v>
      </c>
      <c r="E56" s="11"/>
      <c r="F56" s="11"/>
      <c r="G56" s="11"/>
      <c r="H56" s="11"/>
      <c r="I56" s="11"/>
      <c r="J56" s="11"/>
      <c r="K56" s="30">
        <f t="shared" si="0"/>
        <v>7</v>
      </c>
      <c r="L56" s="31">
        <f t="shared" si="1"/>
        <v>0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1</v>
      </c>
      <c r="D57" s="8">
        <v>7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>
        <f t="shared" si="0"/>
        <v>7</v>
      </c>
      <c r="L57" s="31">
        <f t="shared" si="1"/>
        <v>0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26</v>
      </c>
      <c r="D80" s="8">
        <v>370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14.23076923076923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</v>
      </c>
      <c r="D83" s="11">
        <v>11</v>
      </c>
      <c r="E83" s="11"/>
      <c r="F83" s="11"/>
      <c r="G83" s="11"/>
      <c r="H83" s="11"/>
      <c r="I83" s="11"/>
      <c r="J83" s="11"/>
      <c r="K83" s="30">
        <f t="shared" si="4"/>
        <v>11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</v>
      </c>
      <c r="D86" s="8">
        <v>11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13</v>
      </c>
      <c r="D88" s="11">
        <v>144</v>
      </c>
      <c r="E88" s="11">
        <v>1</v>
      </c>
      <c r="F88" s="11"/>
      <c r="G88" s="11"/>
      <c r="H88" s="11"/>
      <c r="I88" s="11"/>
      <c r="J88" s="11"/>
      <c r="K88" s="30">
        <f t="shared" si="4"/>
        <v>11.076923076923077</v>
      </c>
      <c r="L88" s="31">
        <f t="shared" si="5"/>
        <v>7.1428571428571425E-2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13</v>
      </c>
      <c r="D91" s="8">
        <v>144</v>
      </c>
      <c r="E91" s="8">
        <v>1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11.076923076923077</v>
      </c>
      <c r="L91" s="31">
        <f t="shared" si="5"/>
        <v>7.1428571428571425E-2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21</v>
      </c>
      <c r="D101" s="11">
        <v>251</v>
      </c>
      <c r="E101" s="11"/>
      <c r="F101" s="11">
        <v>8</v>
      </c>
      <c r="G101" s="11"/>
      <c r="H101" s="11">
        <v>9</v>
      </c>
      <c r="I101" s="11"/>
      <c r="J101" s="11"/>
      <c r="K101" s="30">
        <f t="shared" si="4"/>
        <v>11.952380952380953</v>
      </c>
      <c r="L101" s="31">
        <f t="shared" si="5"/>
        <v>0</v>
      </c>
      <c r="M101" s="30">
        <f t="shared" si="6"/>
        <v>1.125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21</v>
      </c>
      <c r="D104" s="8">
        <v>251</v>
      </c>
      <c r="E104" s="8">
        <v>0</v>
      </c>
      <c r="F104" s="8">
        <v>8</v>
      </c>
      <c r="G104" s="8">
        <v>0</v>
      </c>
      <c r="H104" s="8">
        <v>9</v>
      </c>
      <c r="I104" s="8">
        <v>0</v>
      </c>
      <c r="J104" s="8">
        <v>0</v>
      </c>
      <c r="K104" s="30">
        <f t="shared" si="4"/>
        <v>11.952380952380953</v>
      </c>
      <c r="L104" s="31">
        <f t="shared" si="5"/>
        <v>0</v>
      </c>
      <c r="M104" s="30">
        <f t="shared" si="6"/>
        <v>1.125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15</v>
      </c>
      <c r="D106" s="11">
        <v>171</v>
      </c>
      <c r="E106" s="11"/>
      <c r="F106" s="11"/>
      <c r="G106" s="11"/>
      <c r="H106" s="11"/>
      <c r="I106" s="11"/>
      <c r="J106" s="11"/>
      <c r="K106" s="30">
        <f t="shared" si="4"/>
        <v>11.4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15</v>
      </c>
      <c r="D108" s="8">
        <v>171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11.4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</v>
      </c>
      <c r="D110" s="11">
        <v>84</v>
      </c>
      <c r="E110" s="11"/>
      <c r="F110" s="11"/>
      <c r="G110" s="11"/>
      <c r="H110" s="11"/>
      <c r="I110" s="11"/>
      <c r="J110" s="11"/>
      <c r="K110" s="30">
        <f t="shared" si="4"/>
        <v>10.5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</v>
      </c>
      <c r="D113" s="8">
        <v>84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10.5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</v>
      </c>
      <c r="D122" s="11">
        <v>67</v>
      </c>
      <c r="E122" s="11"/>
      <c r="F122" s="11"/>
      <c r="G122" s="11"/>
      <c r="H122" s="11"/>
      <c r="I122" s="11"/>
      <c r="J122" s="11"/>
      <c r="K122" s="30">
        <f t="shared" si="4"/>
        <v>11.166666666666666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</v>
      </c>
      <c r="D125" s="8">
        <v>67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11.166666666666666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</v>
      </c>
      <c r="D127" s="11">
        <v>31</v>
      </c>
      <c r="E127" s="11"/>
      <c r="F127" s="11"/>
      <c r="G127" s="11"/>
      <c r="H127" s="11"/>
      <c r="I127" s="11"/>
      <c r="J127" s="11"/>
      <c r="K127" s="30">
        <f t="shared" si="4"/>
        <v>10.333333333333334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6</v>
      </c>
      <c r="D128" s="11">
        <v>73</v>
      </c>
      <c r="E128" s="11"/>
      <c r="F128" s="11"/>
      <c r="G128" s="11"/>
      <c r="H128" s="11"/>
      <c r="I128" s="11"/>
      <c r="J128" s="11"/>
      <c r="K128" s="30">
        <f t="shared" si="4"/>
        <v>12.166666666666666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11</v>
      </c>
      <c r="D129" s="11">
        <v>150</v>
      </c>
      <c r="E129" s="11"/>
      <c r="F129" s="11"/>
      <c r="G129" s="11"/>
      <c r="H129" s="11"/>
      <c r="I129" s="11"/>
      <c r="J129" s="11"/>
      <c r="K129" s="30">
        <f t="shared" si="4"/>
        <v>13.636363636363637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20</v>
      </c>
      <c r="D137" s="8">
        <v>254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12.7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10</v>
      </c>
      <c r="D139" s="11">
        <v>128</v>
      </c>
      <c r="E139" s="11"/>
      <c r="F139" s="11"/>
      <c r="G139" s="11"/>
      <c r="H139" s="11"/>
      <c r="I139" s="11"/>
      <c r="J139" s="11"/>
      <c r="K139" s="30">
        <f t="shared" si="4"/>
        <v>12.8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10</v>
      </c>
      <c r="D141" s="8">
        <v>128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12.8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13</v>
      </c>
      <c r="E143" s="11"/>
      <c r="F143" s="11"/>
      <c r="G143" s="11"/>
      <c r="H143" s="11"/>
      <c r="I143" s="11"/>
      <c r="J143" s="11"/>
      <c r="K143" s="30">
        <f t="shared" si="9"/>
        <v>13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</v>
      </c>
      <c r="D144" s="11">
        <v>26</v>
      </c>
      <c r="E144" s="11"/>
      <c r="F144" s="11"/>
      <c r="G144" s="11"/>
      <c r="H144" s="11"/>
      <c r="I144" s="11"/>
      <c r="J144" s="11"/>
      <c r="K144" s="30">
        <f t="shared" si="9"/>
        <v>8.6666666666666661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5</v>
      </c>
      <c r="D145" s="11">
        <v>51</v>
      </c>
      <c r="E145" s="11"/>
      <c r="F145" s="11"/>
      <c r="G145" s="11"/>
      <c r="H145" s="11"/>
      <c r="I145" s="11"/>
      <c r="J145" s="11"/>
      <c r="K145" s="30">
        <f t="shared" si="9"/>
        <v>10.199999999999999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9</v>
      </c>
      <c r="D148" s="8">
        <v>90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10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9</v>
      </c>
      <c r="D150" s="11">
        <v>82</v>
      </c>
      <c r="E150" s="11"/>
      <c r="F150" s="11"/>
      <c r="G150" s="11"/>
      <c r="H150" s="11"/>
      <c r="I150" s="11"/>
      <c r="J150" s="11"/>
      <c r="K150" s="30">
        <f t="shared" si="9"/>
        <v>9.1111111111111107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</v>
      </c>
      <c r="D152" s="11">
        <v>14</v>
      </c>
      <c r="E152" s="11"/>
      <c r="F152" s="11"/>
      <c r="G152" s="11"/>
      <c r="H152" s="11"/>
      <c r="I152" s="11"/>
      <c r="J152" s="11"/>
      <c r="K152" s="30">
        <f t="shared" si="9"/>
        <v>7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10</v>
      </c>
      <c r="D155" s="11">
        <v>139</v>
      </c>
      <c r="E155" s="11"/>
      <c r="F155" s="11"/>
      <c r="G155" s="11"/>
      <c r="H155" s="11"/>
      <c r="I155" s="11"/>
      <c r="J155" s="11"/>
      <c r="K155" s="30">
        <f t="shared" si="9"/>
        <v>13.9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>
        <v>1</v>
      </c>
      <c r="F157" s="11"/>
      <c r="G157" s="11"/>
      <c r="H157" s="11"/>
      <c r="I157" s="11"/>
      <c r="J157" s="11"/>
      <c r="K157" s="30" t="e">
        <f t="shared" si="9"/>
        <v>#DIV/0!</v>
      </c>
      <c r="L157" s="31">
        <f t="shared" si="10"/>
        <v>1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21</v>
      </c>
      <c r="D171" s="8">
        <v>235</v>
      </c>
      <c r="E171" s="8">
        <v>1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11.19047619047619</v>
      </c>
      <c r="L171" s="31">
        <f t="shared" si="10"/>
        <v>4.5454545454545456E-2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6</v>
      </c>
      <c r="D177" s="11">
        <v>75</v>
      </c>
      <c r="E177" s="11">
        <v>1</v>
      </c>
      <c r="F177" s="11"/>
      <c r="G177" s="11"/>
      <c r="H177" s="11"/>
      <c r="I177" s="11"/>
      <c r="J177" s="11"/>
      <c r="K177" s="30">
        <f t="shared" si="9"/>
        <v>12.5</v>
      </c>
      <c r="L177" s="31">
        <f t="shared" si="10"/>
        <v>0.14285714285714285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6</v>
      </c>
      <c r="D180" s="8">
        <v>75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12.5</v>
      </c>
      <c r="L180" s="31">
        <f t="shared" si="10"/>
        <v>0.14285714285714285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</v>
      </c>
      <c r="D182" s="11">
        <v>36</v>
      </c>
      <c r="E182" s="11"/>
      <c r="F182" s="11"/>
      <c r="G182" s="11"/>
      <c r="H182" s="11"/>
      <c r="I182" s="11"/>
      <c r="J182" s="11"/>
      <c r="K182" s="30">
        <f t="shared" si="9"/>
        <v>12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14</v>
      </c>
      <c r="D183" s="11">
        <v>166</v>
      </c>
      <c r="E183" s="11"/>
      <c r="F183" s="11"/>
      <c r="G183" s="11"/>
      <c r="H183" s="11"/>
      <c r="I183" s="11"/>
      <c r="J183" s="11"/>
      <c r="K183" s="30">
        <f t="shared" si="9"/>
        <v>11.857142857142858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17</v>
      </c>
      <c r="D187" s="8">
        <v>202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11.882352941176471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147</v>
      </c>
      <c r="D188" s="8">
        <v>1712</v>
      </c>
      <c r="E188" s="8">
        <v>3</v>
      </c>
      <c r="F188" s="8">
        <v>8</v>
      </c>
      <c r="G188" s="8">
        <v>0</v>
      </c>
      <c r="H188" s="8">
        <v>9</v>
      </c>
      <c r="I188" s="8">
        <v>0</v>
      </c>
      <c r="J188" s="8">
        <v>0</v>
      </c>
      <c r="K188" s="30">
        <f t="shared" si="9"/>
        <v>11.646258503401361</v>
      </c>
      <c r="L188" s="31">
        <f t="shared" si="10"/>
        <v>0.02</v>
      </c>
      <c r="M188" s="30">
        <f t="shared" si="11"/>
        <v>1.125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7</v>
      </c>
      <c r="D191" s="11">
        <v>104</v>
      </c>
      <c r="E191" s="11"/>
      <c r="F191" s="11"/>
      <c r="G191" s="11"/>
      <c r="H191" s="11"/>
      <c r="I191" s="11"/>
      <c r="J191" s="11"/>
      <c r="K191" s="30">
        <f t="shared" si="9"/>
        <v>14.857142857142858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</v>
      </c>
      <c r="D192" s="11">
        <v>14</v>
      </c>
      <c r="E192" s="11"/>
      <c r="F192" s="11"/>
      <c r="G192" s="11"/>
      <c r="H192" s="11"/>
      <c r="I192" s="11"/>
      <c r="J192" s="11"/>
      <c r="K192" s="30">
        <f t="shared" si="9"/>
        <v>14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24</v>
      </c>
      <c r="E193" s="11"/>
      <c r="F193" s="11"/>
      <c r="G193" s="11"/>
      <c r="H193" s="11"/>
      <c r="I193" s="11"/>
      <c r="J193" s="11"/>
      <c r="K193" s="30">
        <f t="shared" si="9"/>
        <v>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11</v>
      </c>
      <c r="D196" s="8">
        <v>142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12.909090909090908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</v>
      </c>
      <c r="D198" s="11">
        <v>20</v>
      </c>
      <c r="E198" s="11"/>
      <c r="F198" s="11"/>
      <c r="G198" s="11"/>
      <c r="H198" s="11"/>
      <c r="I198" s="11"/>
      <c r="J198" s="11"/>
      <c r="K198" s="30">
        <f t="shared" si="9"/>
        <v>6.666666666666667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</v>
      </c>
      <c r="D200" s="8">
        <v>20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6.666666666666667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12</v>
      </c>
      <c r="E202" s="11"/>
      <c r="F202" s="11"/>
      <c r="G202" s="11"/>
      <c r="H202" s="11"/>
      <c r="I202" s="11"/>
      <c r="J202" s="11"/>
      <c r="K202" s="30">
        <f t="shared" si="9"/>
        <v>12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10</v>
      </c>
      <c r="D203" s="11">
        <v>123</v>
      </c>
      <c r="E203" s="11"/>
      <c r="F203" s="11">
        <v>7</v>
      </c>
      <c r="G203" s="11"/>
      <c r="H203" s="11">
        <v>62</v>
      </c>
      <c r="I203" s="11"/>
      <c r="J203" s="11"/>
      <c r="K203" s="30">
        <f t="shared" si="9"/>
        <v>12.3</v>
      </c>
      <c r="L203" s="31">
        <f t="shared" si="10"/>
        <v>0</v>
      </c>
      <c r="M203" s="30">
        <f t="shared" si="11"/>
        <v>8.8571428571428577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11</v>
      </c>
      <c r="D206" s="8">
        <v>135</v>
      </c>
      <c r="E206" s="8">
        <v>0</v>
      </c>
      <c r="F206" s="8">
        <v>7</v>
      </c>
      <c r="G206" s="8">
        <v>0</v>
      </c>
      <c r="H206" s="8">
        <v>62</v>
      </c>
      <c r="I206" s="8">
        <v>0</v>
      </c>
      <c r="J206" s="8">
        <v>0</v>
      </c>
      <c r="K206" s="30">
        <f t="shared" si="13"/>
        <v>12.272727272727273</v>
      </c>
      <c r="L206" s="31">
        <f t="shared" si="14"/>
        <v>0</v>
      </c>
      <c r="M206" s="30">
        <f t="shared" si="15"/>
        <v>8.8571428571428577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7</v>
      </c>
      <c r="D208" s="11">
        <v>91</v>
      </c>
      <c r="E208" s="11"/>
      <c r="F208" s="11"/>
      <c r="G208" s="11"/>
      <c r="H208" s="11"/>
      <c r="I208" s="11"/>
      <c r="J208" s="11"/>
      <c r="K208" s="30">
        <f t="shared" si="13"/>
        <v>13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7</v>
      </c>
      <c r="D210" s="8">
        <v>91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13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</v>
      </c>
      <c r="D221" s="11">
        <v>36</v>
      </c>
      <c r="E221" s="11"/>
      <c r="F221" s="11"/>
      <c r="G221" s="11"/>
      <c r="H221" s="11"/>
      <c r="I221" s="11"/>
      <c r="J221" s="11"/>
      <c r="K221" s="30">
        <f t="shared" si="13"/>
        <v>12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10</v>
      </c>
      <c r="E222" s="11"/>
      <c r="F222" s="11"/>
      <c r="G222" s="11"/>
      <c r="H222" s="11"/>
      <c r="I222" s="11"/>
      <c r="J222" s="11"/>
      <c r="K222" s="30">
        <f t="shared" si="13"/>
        <v>10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4</v>
      </c>
      <c r="D225" s="8">
        <v>46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11.5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</v>
      </c>
      <c r="D231" s="11">
        <v>36</v>
      </c>
      <c r="E231" s="11"/>
      <c r="F231" s="11"/>
      <c r="G231" s="11"/>
      <c r="H231" s="11"/>
      <c r="I231" s="11"/>
      <c r="J231" s="11"/>
      <c r="K231" s="30">
        <f t="shared" si="13"/>
        <v>12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</v>
      </c>
      <c r="D233" s="8">
        <v>36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7</v>
      </c>
      <c r="D235" s="11">
        <v>69</v>
      </c>
      <c r="E235" s="11"/>
      <c r="F235" s="11"/>
      <c r="G235" s="11"/>
      <c r="H235" s="11"/>
      <c r="I235" s="11"/>
      <c r="J235" s="11"/>
      <c r="K235" s="30">
        <f t="shared" si="13"/>
        <v>9.8571428571428577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7</v>
      </c>
      <c r="D237" s="8">
        <v>69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9.8571428571428577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46</v>
      </c>
      <c r="D242" s="8">
        <v>539</v>
      </c>
      <c r="E242" s="8">
        <v>0</v>
      </c>
      <c r="F242" s="8">
        <v>7</v>
      </c>
      <c r="G242" s="8">
        <v>0</v>
      </c>
      <c r="H242" s="8">
        <v>62</v>
      </c>
      <c r="I242" s="8">
        <v>0</v>
      </c>
      <c r="J242" s="8">
        <v>0</v>
      </c>
      <c r="K242" s="30">
        <f t="shared" si="13"/>
        <v>11.717391304347826</v>
      </c>
      <c r="L242" s="31">
        <f t="shared" si="14"/>
        <v>0</v>
      </c>
      <c r="M242" s="30">
        <f t="shared" si="15"/>
        <v>8.8571428571428577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219</v>
      </c>
      <c r="D270" s="8">
        <v>2621</v>
      </c>
      <c r="E270" s="8">
        <v>3</v>
      </c>
      <c r="F270" s="8">
        <v>15</v>
      </c>
      <c r="G270" s="8">
        <v>0</v>
      </c>
      <c r="H270" s="8">
        <v>71</v>
      </c>
      <c r="I270" s="8">
        <v>0</v>
      </c>
      <c r="J270" s="8">
        <v>0</v>
      </c>
      <c r="K270" s="30">
        <f t="shared" si="17"/>
        <v>11.968036529680365</v>
      </c>
      <c r="L270" s="31">
        <f t="shared" si="18"/>
        <v>1.3513513513513514E-2</v>
      </c>
      <c r="M270" s="30">
        <f t="shared" si="19"/>
        <v>4.7333333333333334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16:36:18&amp;R&amp;8&amp;P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564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565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566</v>
      </c>
      <c r="B12" s="7" t="s">
        <v>567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176</v>
      </c>
      <c r="D16" s="11">
        <v>2636</v>
      </c>
      <c r="E16" s="11"/>
      <c r="F16" s="11"/>
      <c r="G16" s="11"/>
      <c r="H16" s="11"/>
      <c r="I16" s="11"/>
      <c r="J16" s="11"/>
      <c r="K16" s="30">
        <f t="shared" si="0"/>
        <v>14.977272727272727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9</v>
      </c>
      <c r="D20" s="11">
        <v>169</v>
      </c>
      <c r="E20" s="11"/>
      <c r="F20" s="11"/>
      <c r="G20" s="11"/>
      <c r="H20" s="11"/>
      <c r="I20" s="11"/>
      <c r="J20" s="11"/>
      <c r="K20" s="30">
        <f t="shared" si="0"/>
        <v>18.777777777777779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185</v>
      </c>
      <c r="D36" s="8">
        <v>2805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15.162162162162161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</v>
      </c>
      <c r="D38" s="11">
        <v>1</v>
      </c>
      <c r="E38" s="11"/>
      <c r="F38" s="11"/>
      <c r="G38" s="11"/>
      <c r="H38" s="11"/>
      <c r="I38" s="11"/>
      <c r="J38" s="11"/>
      <c r="K38" s="30">
        <f t="shared" si="0"/>
        <v>1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186</v>
      </c>
      <c r="D80" s="8">
        <v>2806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15.086021505376344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14</v>
      </c>
      <c r="D83" s="11">
        <v>186</v>
      </c>
      <c r="E83" s="11"/>
      <c r="F83" s="11"/>
      <c r="G83" s="11"/>
      <c r="H83" s="11"/>
      <c r="I83" s="11"/>
      <c r="J83" s="11"/>
      <c r="K83" s="30">
        <f t="shared" si="4"/>
        <v>13.285714285714286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14</v>
      </c>
      <c r="D86" s="8">
        <v>186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13.285714285714286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</v>
      </c>
      <c r="D93" s="11">
        <v>8</v>
      </c>
      <c r="E93" s="11"/>
      <c r="F93" s="11"/>
      <c r="G93" s="11"/>
      <c r="H93" s="11"/>
      <c r="I93" s="11"/>
      <c r="J93" s="11"/>
      <c r="K93" s="30">
        <f t="shared" si="4"/>
        <v>8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</v>
      </c>
      <c r="D95" s="8">
        <v>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8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</v>
      </c>
      <c r="D101" s="11">
        <v>14</v>
      </c>
      <c r="E101" s="11"/>
      <c r="F101" s="11"/>
      <c r="G101" s="11"/>
      <c r="H101" s="11"/>
      <c r="I101" s="11"/>
      <c r="J101" s="11"/>
      <c r="K101" s="30">
        <f t="shared" si="4"/>
        <v>7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</v>
      </c>
      <c r="D104" s="8">
        <v>14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7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16</v>
      </c>
      <c r="D106" s="11">
        <v>198</v>
      </c>
      <c r="E106" s="11"/>
      <c r="F106" s="11"/>
      <c r="G106" s="11"/>
      <c r="H106" s="11"/>
      <c r="I106" s="11"/>
      <c r="J106" s="11"/>
      <c r="K106" s="30">
        <f t="shared" si="4"/>
        <v>12.375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16</v>
      </c>
      <c r="D108" s="8">
        <v>198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12.375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62</v>
      </c>
      <c r="D122" s="11">
        <v>778</v>
      </c>
      <c r="E122" s="11"/>
      <c r="F122" s="11"/>
      <c r="G122" s="11"/>
      <c r="H122" s="11"/>
      <c r="I122" s="11"/>
      <c r="J122" s="11"/>
      <c r="K122" s="30">
        <f t="shared" si="4"/>
        <v>12.548387096774194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62</v>
      </c>
      <c r="D125" s="8">
        <v>778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12.548387096774194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6</v>
      </c>
      <c r="D127" s="11">
        <v>60</v>
      </c>
      <c r="E127" s="11"/>
      <c r="F127" s="11"/>
      <c r="G127" s="11"/>
      <c r="H127" s="11"/>
      <c r="I127" s="11"/>
      <c r="J127" s="11"/>
      <c r="K127" s="30">
        <f t="shared" si="4"/>
        <v>10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9</v>
      </c>
      <c r="D128" s="11">
        <v>87</v>
      </c>
      <c r="E128" s="11"/>
      <c r="F128" s="11"/>
      <c r="G128" s="11"/>
      <c r="H128" s="11"/>
      <c r="I128" s="11"/>
      <c r="J128" s="11"/>
      <c r="K128" s="30">
        <f t="shared" si="4"/>
        <v>9.6666666666666661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219</v>
      </c>
      <c r="D129" s="11">
        <v>3896</v>
      </c>
      <c r="E129" s="11"/>
      <c r="F129" s="11"/>
      <c r="G129" s="11"/>
      <c r="H129" s="11"/>
      <c r="I129" s="11"/>
      <c r="J129" s="11"/>
      <c r="K129" s="30">
        <f t="shared" si="4"/>
        <v>17.789954337899545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234</v>
      </c>
      <c r="D137" s="8">
        <v>4043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17.277777777777779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48</v>
      </c>
      <c r="D139" s="11">
        <v>632</v>
      </c>
      <c r="E139" s="11"/>
      <c r="F139" s="11"/>
      <c r="G139" s="11"/>
      <c r="H139" s="11"/>
      <c r="I139" s="11"/>
      <c r="J139" s="11"/>
      <c r="K139" s="30">
        <f t="shared" si="4"/>
        <v>13.166666666666666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48</v>
      </c>
      <c r="D141" s="8">
        <v>632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13.166666666666666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100</v>
      </c>
      <c r="D144" s="11">
        <v>834</v>
      </c>
      <c r="E144" s="11"/>
      <c r="F144" s="11"/>
      <c r="G144" s="11"/>
      <c r="H144" s="11"/>
      <c r="I144" s="11"/>
      <c r="J144" s="11"/>
      <c r="K144" s="30">
        <f t="shared" si="9"/>
        <v>8.34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100</v>
      </c>
      <c r="D148" s="8">
        <v>834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8.34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81</v>
      </c>
      <c r="D150" s="11">
        <v>967</v>
      </c>
      <c r="E150" s="11"/>
      <c r="F150" s="11"/>
      <c r="G150" s="11"/>
      <c r="H150" s="11"/>
      <c r="I150" s="11"/>
      <c r="J150" s="11"/>
      <c r="K150" s="30">
        <f t="shared" si="9"/>
        <v>11.938271604938272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96</v>
      </c>
      <c r="D152" s="11">
        <v>1308</v>
      </c>
      <c r="E152" s="11"/>
      <c r="F152" s="11"/>
      <c r="G152" s="11"/>
      <c r="H152" s="11"/>
      <c r="I152" s="11"/>
      <c r="J152" s="11"/>
      <c r="K152" s="30">
        <f t="shared" si="9"/>
        <v>13.625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56</v>
      </c>
      <c r="D155" s="11">
        <v>753</v>
      </c>
      <c r="E155" s="11"/>
      <c r="F155" s="11"/>
      <c r="G155" s="11"/>
      <c r="H155" s="11"/>
      <c r="I155" s="11"/>
      <c r="J155" s="11"/>
      <c r="K155" s="30">
        <f t="shared" si="9"/>
        <v>13.446428571428571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233</v>
      </c>
      <c r="D171" s="8">
        <v>3028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12.995708154506438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20</v>
      </c>
      <c r="D173" s="11">
        <v>336</v>
      </c>
      <c r="E173" s="11"/>
      <c r="F173" s="11"/>
      <c r="G173" s="11"/>
      <c r="H173" s="11"/>
      <c r="I173" s="11"/>
      <c r="J173" s="11"/>
      <c r="K173" s="30">
        <f t="shared" si="9"/>
        <v>16.8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20</v>
      </c>
      <c r="D175" s="8">
        <v>336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16.8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44</v>
      </c>
      <c r="D177" s="11">
        <v>753</v>
      </c>
      <c r="E177" s="11"/>
      <c r="F177" s="11"/>
      <c r="G177" s="11"/>
      <c r="H177" s="11"/>
      <c r="I177" s="11"/>
      <c r="J177" s="11"/>
      <c r="K177" s="30">
        <f t="shared" si="9"/>
        <v>17.113636363636363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44</v>
      </c>
      <c r="D180" s="8">
        <v>753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17.113636363636363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16</v>
      </c>
      <c r="D182" s="11">
        <v>255</v>
      </c>
      <c r="E182" s="11"/>
      <c r="F182" s="11"/>
      <c r="G182" s="11"/>
      <c r="H182" s="11"/>
      <c r="I182" s="11"/>
      <c r="J182" s="11"/>
      <c r="K182" s="30">
        <f t="shared" si="9"/>
        <v>15.9375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23</v>
      </c>
      <c r="D183" s="11">
        <v>176</v>
      </c>
      <c r="E183" s="11"/>
      <c r="F183" s="11"/>
      <c r="G183" s="11"/>
      <c r="H183" s="11"/>
      <c r="I183" s="11"/>
      <c r="J183" s="11"/>
      <c r="K183" s="30">
        <f t="shared" si="9"/>
        <v>7.6521739130434785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39</v>
      </c>
      <c r="D187" s="8">
        <v>431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11.051282051282051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813</v>
      </c>
      <c r="D188" s="8">
        <v>11241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13.826568265682656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5</v>
      </c>
      <c r="D191" s="11">
        <v>68</v>
      </c>
      <c r="E191" s="11"/>
      <c r="F191" s="11"/>
      <c r="G191" s="11"/>
      <c r="H191" s="11"/>
      <c r="I191" s="11"/>
      <c r="J191" s="11"/>
      <c r="K191" s="30">
        <f t="shared" si="9"/>
        <v>13.6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38</v>
      </c>
      <c r="D192" s="11">
        <v>451</v>
      </c>
      <c r="E192" s="11"/>
      <c r="F192" s="11"/>
      <c r="G192" s="11"/>
      <c r="H192" s="11"/>
      <c r="I192" s="11"/>
      <c r="J192" s="11"/>
      <c r="K192" s="30">
        <f t="shared" si="9"/>
        <v>11.868421052631579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37</v>
      </c>
      <c r="D193" s="11">
        <v>613</v>
      </c>
      <c r="E193" s="11"/>
      <c r="F193" s="11"/>
      <c r="G193" s="11"/>
      <c r="H193" s="11"/>
      <c r="I193" s="11"/>
      <c r="J193" s="11"/>
      <c r="K193" s="30">
        <f t="shared" si="9"/>
        <v>16.567567567567568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80</v>
      </c>
      <c r="D196" s="8">
        <v>1132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14.15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24</v>
      </c>
      <c r="D198" s="11">
        <v>270</v>
      </c>
      <c r="E198" s="11"/>
      <c r="F198" s="11"/>
      <c r="G198" s="11"/>
      <c r="H198" s="11"/>
      <c r="I198" s="11"/>
      <c r="J198" s="11"/>
      <c r="K198" s="30">
        <f t="shared" si="9"/>
        <v>11.25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24</v>
      </c>
      <c r="D200" s="8">
        <v>270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11.25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145</v>
      </c>
      <c r="D202" s="11">
        <v>1749</v>
      </c>
      <c r="E202" s="11"/>
      <c r="F202" s="11"/>
      <c r="G202" s="11"/>
      <c r="H202" s="11"/>
      <c r="I202" s="11"/>
      <c r="J202" s="11"/>
      <c r="K202" s="30">
        <f t="shared" si="9"/>
        <v>12.062068965517241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145</v>
      </c>
      <c r="D206" s="8">
        <v>1749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12.062068965517241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121</v>
      </c>
      <c r="D208" s="11">
        <v>2097</v>
      </c>
      <c r="E208" s="11"/>
      <c r="F208" s="11"/>
      <c r="G208" s="11"/>
      <c r="H208" s="11"/>
      <c r="I208" s="11"/>
      <c r="J208" s="11"/>
      <c r="K208" s="30">
        <f t="shared" si="13"/>
        <v>17.330578512396695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121</v>
      </c>
      <c r="D210" s="8">
        <v>2097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17.330578512396695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63</v>
      </c>
      <c r="E221" s="11"/>
      <c r="F221" s="11"/>
      <c r="G221" s="11"/>
      <c r="H221" s="11"/>
      <c r="I221" s="11"/>
      <c r="J221" s="11"/>
      <c r="K221" s="30">
        <f t="shared" si="13"/>
        <v>9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82</v>
      </c>
      <c r="D222" s="11">
        <v>960</v>
      </c>
      <c r="E222" s="11"/>
      <c r="F222" s="11"/>
      <c r="G222" s="11"/>
      <c r="H222" s="11"/>
      <c r="I222" s="11"/>
      <c r="J222" s="11"/>
      <c r="K222" s="30">
        <f t="shared" si="13"/>
        <v>11.707317073170731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89</v>
      </c>
      <c r="D225" s="8">
        <v>1023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11.49438202247191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26</v>
      </c>
      <c r="D227" s="11">
        <v>270</v>
      </c>
      <c r="E227" s="11"/>
      <c r="F227" s="11"/>
      <c r="G227" s="11"/>
      <c r="H227" s="11"/>
      <c r="I227" s="11"/>
      <c r="J227" s="11"/>
      <c r="K227" s="30">
        <f t="shared" si="13"/>
        <v>10.384615384615385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26</v>
      </c>
      <c r="D229" s="8">
        <v>270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10.384615384615385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27</v>
      </c>
      <c r="D231" s="11">
        <v>304</v>
      </c>
      <c r="E231" s="11"/>
      <c r="F231" s="11"/>
      <c r="G231" s="11"/>
      <c r="H231" s="11"/>
      <c r="I231" s="11"/>
      <c r="J231" s="11"/>
      <c r="K231" s="30">
        <f t="shared" si="13"/>
        <v>11.25925925925926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27</v>
      </c>
      <c r="D233" s="8">
        <v>304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11.25925925925926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512</v>
      </c>
      <c r="D242" s="8">
        <v>6845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13.369140625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1511</v>
      </c>
      <c r="D270" s="8">
        <v>20892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13.826604897418928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16:36:20&amp;R&amp;8&amp;P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568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569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570</v>
      </c>
      <c r="B12" s="7" t="s">
        <v>571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</v>
      </c>
      <c r="D16" s="11">
        <v>20</v>
      </c>
      <c r="E16" s="11"/>
      <c r="F16" s="11"/>
      <c r="G16" s="11"/>
      <c r="H16" s="11"/>
      <c r="I16" s="11"/>
      <c r="J16" s="11"/>
      <c r="K16" s="30">
        <f t="shared" si="0"/>
        <v>10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>
        <v>34</v>
      </c>
      <c r="D18" s="11">
        <v>401</v>
      </c>
      <c r="E18" s="11"/>
      <c r="F18" s="11"/>
      <c r="G18" s="11"/>
      <c r="H18" s="11"/>
      <c r="I18" s="11"/>
      <c r="J18" s="11"/>
      <c r="K18" s="30">
        <f t="shared" si="0"/>
        <v>11.794117647058824</v>
      </c>
      <c r="L18" s="31">
        <f t="shared" si="1"/>
        <v>0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36</v>
      </c>
      <c r="D36" s="8">
        <v>421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11.694444444444445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36</v>
      </c>
      <c r="D80" s="8">
        <v>421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11.694444444444445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4</v>
      </c>
      <c r="D83" s="11">
        <v>44</v>
      </c>
      <c r="E83" s="11"/>
      <c r="F83" s="11"/>
      <c r="G83" s="11"/>
      <c r="H83" s="11"/>
      <c r="I83" s="11"/>
      <c r="J83" s="11"/>
      <c r="K83" s="30">
        <f t="shared" si="4"/>
        <v>11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4</v>
      </c>
      <c r="D86" s="8">
        <v>44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</v>
      </c>
      <c r="D101" s="11">
        <v>11</v>
      </c>
      <c r="E101" s="11"/>
      <c r="F101" s="11"/>
      <c r="G101" s="11"/>
      <c r="H101" s="11"/>
      <c r="I101" s="11"/>
      <c r="J101" s="11"/>
      <c r="K101" s="30">
        <f t="shared" si="4"/>
        <v>11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</v>
      </c>
      <c r="D104" s="8">
        <v>11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11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12</v>
      </c>
      <c r="E106" s="11"/>
      <c r="F106" s="11"/>
      <c r="G106" s="11"/>
      <c r="H106" s="11"/>
      <c r="I106" s="11"/>
      <c r="J106" s="11"/>
      <c r="K106" s="30">
        <f t="shared" si="4"/>
        <v>12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12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8</v>
      </c>
      <c r="D122" s="11">
        <v>93</v>
      </c>
      <c r="E122" s="11"/>
      <c r="F122" s="11"/>
      <c r="G122" s="11"/>
      <c r="H122" s="11"/>
      <c r="I122" s="11"/>
      <c r="J122" s="11"/>
      <c r="K122" s="30">
        <f t="shared" si="4"/>
        <v>11.625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8</v>
      </c>
      <c r="D125" s="8">
        <v>93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11.625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</v>
      </c>
      <c r="D128" s="11">
        <v>29</v>
      </c>
      <c r="E128" s="11"/>
      <c r="F128" s="11"/>
      <c r="G128" s="11"/>
      <c r="H128" s="11"/>
      <c r="I128" s="11"/>
      <c r="J128" s="11"/>
      <c r="K128" s="30">
        <f t="shared" si="4"/>
        <v>9.6666666666666661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</v>
      </c>
      <c r="D129" s="11">
        <v>74</v>
      </c>
      <c r="E129" s="11"/>
      <c r="F129" s="11"/>
      <c r="G129" s="11"/>
      <c r="H129" s="11"/>
      <c r="I129" s="11"/>
      <c r="J129" s="11"/>
      <c r="K129" s="30">
        <f t="shared" si="4"/>
        <v>12.333333333333334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9</v>
      </c>
      <c r="D137" s="8">
        <v>103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11.444444444444445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</v>
      </c>
      <c r="D150" s="11">
        <v>36</v>
      </c>
      <c r="E150" s="11"/>
      <c r="F150" s="11"/>
      <c r="G150" s="11"/>
      <c r="H150" s="11"/>
      <c r="I150" s="11"/>
      <c r="J150" s="11"/>
      <c r="K150" s="30">
        <f t="shared" si="9"/>
        <v>9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2</v>
      </c>
      <c r="D152" s="11">
        <v>16</v>
      </c>
      <c r="E152" s="11"/>
      <c r="F152" s="11"/>
      <c r="G152" s="11"/>
      <c r="H152" s="11"/>
      <c r="I152" s="11"/>
      <c r="J152" s="11"/>
      <c r="K152" s="30">
        <f t="shared" si="9"/>
        <v>8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382</v>
      </c>
      <c r="D154" s="11">
        <v>5960</v>
      </c>
      <c r="E154" s="11"/>
      <c r="F154" s="11"/>
      <c r="G154" s="11"/>
      <c r="H154" s="11"/>
      <c r="I154" s="11"/>
      <c r="J154" s="11"/>
      <c r="K154" s="30">
        <f t="shared" si="9"/>
        <v>15.602094240837696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8</v>
      </c>
      <c r="E155" s="11"/>
      <c r="F155" s="11"/>
      <c r="G155" s="11"/>
      <c r="H155" s="11"/>
      <c r="I155" s="11"/>
      <c r="J155" s="11"/>
      <c r="K155" s="30">
        <f t="shared" si="9"/>
        <v>8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389</v>
      </c>
      <c r="D171" s="8">
        <v>6020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15.475578406169666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10</v>
      </c>
      <c r="E177" s="11"/>
      <c r="F177" s="11"/>
      <c r="G177" s="11"/>
      <c r="H177" s="11"/>
      <c r="I177" s="11"/>
      <c r="J177" s="11"/>
      <c r="K177" s="30">
        <f t="shared" si="9"/>
        <v>10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10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6</v>
      </c>
      <c r="D183" s="11">
        <v>63</v>
      </c>
      <c r="E183" s="11"/>
      <c r="F183" s="11"/>
      <c r="G183" s="11"/>
      <c r="H183" s="11"/>
      <c r="I183" s="11"/>
      <c r="J183" s="11"/>
      <c r="K183" s="30">
        <f t="shared" si="9"/>
        <v>10.5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6</v>
      </c>
      <c r="D187" s="8">
        <v>63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10.5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419</v>
      </c>
      <c r="D188" s="8">
        <v>6356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15.16945107398568</v>
      </c>
      <c r="L188" s="31">
        <f t="shared" si="10"/>
        <v>0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3</v>
      </c>
      <c r="D191" s="11">
        <v>39</v>
      </c>
      <c r="E191" s="11"/>
      <c r="F191" s="11"/>
      <c r="G191" s="11"/>
      <c r="H191" s="11"/>
      <c r="I191" s="11"/>
      <c r="J191" s="11"/>
      <c r="K191" s="30">
        <f t="shared" si="9"/>
        <v>13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3</v>
      </c>
      <c r="D196" s="8">
        <v>39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13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</v>
      </c>
      <c r="D221" s="11">
        <v>33</v>
      </c>
      <c r="E221" s="11"/>
      <c r="F221" s="11"/>
      <c r="G221" s="11"/>
      <c r="H221" s="11"/>
      <c r="I221" s="11"/>
      <c r="J221" s="11"/>
      <c r="K221" s="30">
        <f t="shared" si="13"/>
        <v>11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</v>
      </c>
      <c r="D225" s="8">
        <v>33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12</v>
      </c>
      <c r="E227" s="11"/>
      <c r="F227" s="11"/>
      <c r="G227" s="11"/>
      <c r="H227" s="11"/>
      <c r="I227" s="11"/>
      <c r="J227" s="11"/>
      <c r="K227" s="30">
        <f t="shared" si="13"/>
        <v>12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12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12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</v>
      </c>
      <c r="D242" s="8">
        <v>84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12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462</v>
      </c>
      <c r="D270" s="8">
        <v>6861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14.85064935064935</v>
      </c>
      <c r="L270" s="31">
        <f t="shared" si="18"/>
        <v>0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16:36:21&amp;R&amp;8&amp;P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572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573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574</v>
      </c>
      <c r="B12" s="7" t="s">
        <v>575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59</v>
      </c>
      <c r="D16" s="11">
        <v>857</v>
      </c>
      <c r="E16" s="11"/>
      <c r="F16" s="11">
        <v>1</v>
      </c>
      <c r="G16" s="11"/>
      <c r="H16" s="11">
        <v>25</v>
      </c>
      <c r="I16" s="11"/>
      <c r="J16" s="11"/>
      <c r="K16" s="30">
        <f t="shared" si="0"/>
        <v>14.525423728813559</v>
      </c>
      <c r="L16" s="31">
        <f t="shared" si="1"/>
        <v>0</v>
      </c>
      <c r="M16" s="30">
        <f t="shared" si="2"/>
        <v>25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11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11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75</v>
      </c>
      <c r="D20" s="11">
        <v>1210</v>
      </c>
      <c r="E20" s="11"/>
      <c r="F20" s="11"/>
      <c r="G20" s="11"/>
      <c r="H20" s="11"/>
      <c r="I20" s="11"/>
      <c r="J20" s="11"/>
      <c r="K20" s="30">
        <f t="shared" si="0"/>
        <v>16.133333333333333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1</v>
      </c>
      <c r="D23" s="11">
        <v>10</v>
      </c>
      <c r="E23" s="11"/>
      <c r="F23" s="11"/>
      <c r="G23" s="11"/>
      <c r="H23" s="11"/>
      <c r="I23" s="11"/>
      <c r="J23" s="11"/>
      <c r="K23" s="30">
        <f t="shared" si="0"/>
        <v>10</v>
      </c>
      <c r="L23" s="31">
        <f t="shared" si="1"/>
        <v>0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135</v>
      </c>
      <c r="D36" s="8">
        <v>2077</v>
      </c>
      <c r="E36" s="8">
        <v>0</v>
      </c>
      <c r="F36" s="8">
        <v>2</v>
      </c>
      <c r="G36" s="8">
        <v>0</v>
      </c>
      <c r="H36" s="8">
        <v>36</v>
      </c>
      <c r="I36" s="8">
        <v>0</v>
      </c>
      <c r="J36" s="8">
        <v>0</v>
      </c>
      <c r="K36" s="30">
        <f t="shared" si="0"/>
        <v>15.385185185185184</v>
      </c>
      <c r="L36" s="31">
        <f t="shared" si="1"/>
        <v>0</v>
      </c>
      <c r="M36" s="30">
        <f t="shared" si="2"/>
        <v>18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135</v>
      </c>
      <c r="D80" s="8">
        <v>2077</v>
      </c>
      <c r="E80" s="8">
        <v>0</v>
      </c>
      <c r="F80" s="8">
        <v>2</v>
      </c>
      <c r="G80" s="8">
        <v>0</v>
      </c>
      <c r="H80" s="8">
        <v>36</v>
      </c>
      <c r="I80" s="8">
        <v>0</v>
      </c>
      <c r="J80" s="8">
        <v>0</v>
      </c>
      <c r="K80" s="30">
        <f t="shared" si="4"/>
        <v>15.385185185185184</v>
      </c>
      <c r="L80" s="31">
        <f t="shared" si="5"/>
        <v>0</v>
      </c>
      <c r="M80" s="30">
        <f t="shared" si="6"/>
        <v>18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80</v>
      </c>
      <c r="D83" s="11">
        <v>1069</v>
      </c>
      <c r="E83" s="11"/>
      <c r="F83" s="11"/>
      <c r="G83" s="11"/>
      <c r="H83" s="11"/>
      <c r="I83" s="11"/>
      <c r="J83" s="11"/>
      <c r="K83" s="30">
        <f t="shared" si="4"/>
        <v>13.362500000000001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80</v>
      </c>
      <c r="D86" s="8">
        <v>1069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13.362500000000001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154</v>
      </c>
      <c r="D88" s="11">
        <v>1532</v>
      </c>
      <c r="E88" s="11"/>
      <c r="F88" s="11">
        <v>2</v>
      </c>
      <c r="G88" s="11"/>
      <c r="H88" s="11">
        <v>20</v>
      </c>
      <c r="I88" s="11"/>
      <c r="J88" s="11"/>
      <c r="K88" s="30">
        <f t="shared" si="4"/>
        <v>9.9480519480519476</v>
      </c>
      <c r="L88" s="31">
        <f t="shared" si="5"/>
        <v>0</v>
      </c>
      <c r="M88" s="30">
        <f t="shared" si="6"/>
        <v>10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154</v>
      </c>
      <c r="D91" s="8">
        <v>1532</v>
      </c>
      <c r="E91" s="8">
        <v>0</v>
      </c>
      <c r="F91" s="8">
        <v>2</v>
      </c>
      <c r="G91" s="8">
        <v>0</v>
      </c>
      <c r="H91" s="8">
        <v>20</v>
      </c>
      <c r="I91" s="8">
        <v>0</v>
      </c>
      <c r="J91" s="8">
        <v>0</v>
      </c>
      <c r="K91" s="30">
        <f t="shared" si="4"/>
        <v>9.9480519480519476</v>
      </c>
      <c r="L91" s="31">
        <f t="shared" si="5"/>
        <v>0</v>
      </c>
      <c r="M91" s="30">
        <f t="shared" si="6"/>
        <v>10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176</v>
      </c>
      <c r="D93" s="11">
        <v>2129</v>
      </c>
      <c r="E93" s="11"/>
      <c r="F93" s="11"/>
      <c r="G93" s="11"/>
      <c r="H93" s="11"/>
      <c r="I93" s="11"/>
      <c r="J93" s="11"/>
      <c r="K93" s="30">
        <f t="shared" si="4"/>
        <v>12.096590909090908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176</v>
      </c>
      <c r="D95" s="8">
        <v>2129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12.096590909090908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354</v>
      </c>
      <c r="D101" s="11">
        <v>4764</v>
      </c>
      <c r="E101" s="11"/>
      <c r="F101" s="11">
        <v>1</v>
      </c>
      <c r="G101" s="11"/>
      <c r="H101" s="11">
        <v>10</v>
      </c>
      <c r="I101" s="11"/>
      <c r="J101" s="11"/>
      <c r="K101" s="30">
        <f t="shared" si="4"/>
        <v>13.457627118644067</v>
      </c>
      <c r="L101" s="31">
        <f t="shared" si="5"/>
        <v>0</v>
      </c>
      <c r="M101" s="30">
        <f t="shared" si="6"/>
        <v>10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354</v>
      </c>
      <c r="D104" s="8">
        <v>4764</v>
      </c>
      <c r="E104" s="8">
        <v>0</v>
      </c>
      <c r="F104" s="8">
        <v>1</v>
      </c>
      <c r="G104" s="8">
        <v>0</v>
      </c>
      <c r="H104" s="8">
        <v>10</v>
      </c>
      <c r="I104" s="8">
        <v>0</v>
      </c>
      <c r="J104" s="8">
        <v>0</v>
      </c>
      <c r="K104" s="30">
        <f t="shared" si="4"/>
        <v>13.457627118644067</v>
      </c>
      <c r="L104" s="31">
        <f t="shared" si="5"/>
        <v>0</v>
      </c>
      <c r="M104" s="30">
        <f t="shared" si="6"/>
        <v>10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224</v>
      </c>
      <c r="D106" s="11">
        <v>2197</v>
      </c>
      <c r="E106" s="11"/>
      <c r="F106" s="11">
        <v>2</v>
      </c>
      <c r="G106" s="11"/>
      <c r="H106" s="11">
        <v>45</v>
      </c>
      <c r="I106" s="11"/>
      <c r="J106" s="11"/>
      <c r="K106" s="30">
        <f t="shared" si="4"/>
        <v>9.8080357142857135</v>
      </c>
      <c r="L106" s="31">
        <f t="shared" si="5"/>
        <v>0</v>
      </c>
      <c r="M106" s="30">
        <f t="shared" si="6"/>
        <v>22.5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224</v>
      </c>
      <c r="D108" s="8">
        <v>2197</v>
      </c>
      <c r="E108" s="8">
        <v>0</v>
      </c>
      <c r="F108" s="8">
        <v>2</v>
      </c>
      <c r="G108" s="8">
        <v>0</v>
      </c>
      <c r="H108" s="8">
        <v>45</v>
      </c>
      <c r="I108" s="8">
        <v>0</v>
      </c>
      <c r="J108" s="8">
        <v>0</v>
      </c>
      <c r="K108" s="30">
        <f t="shared" si="4"/>
        <v>9.8080357142857135</v>
      </c>
      <c r="L108" s="31">
        <f t="shared" si="5"/>
        <v>0</v>
      </c>
      <c r="M108" s="30">
        <f t="shared" si="6"/>
        <v>22.5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265</v>
      </c>
      <c r="D110" s="11">
        <v>2600</v>
      </c>
      <c r="E110" s="11"/>
      <c r="F110" s="11"/>
      <c r="G110" s="11"/>
      <c r="H110" s="11"/>
      <c r="I110" s="11"/>
      <c r="J110" s="11"/>
      <c r="K110" s="30">
        <f t="shared" si="4"/>
        <v>9.8113207547169807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265</v>
      </c>
      <c r="D113" s="8">
        <v>2600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9.8113207547169807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19</v>
      </c>
      <c r="D115" s="11">
        <v>137</v>
      </c>
      <c r="E115" s="11"/>
      <c r="F115" s="11"/>
      <c r="G115" s="11"/>
      <c r="H115" s="11"/>
      <c r="I115" s="11"/>
      <c r="J115" s="11"/>
      <c r="K115" s="30">
        <f t="shared" si="4"/>
        <v>7.2105263157894735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11</v>
      </c>
      <c r="D117" s="11">
        <v>125</v>
      </c>
      <c r="E117" s="11"/>
      <c r="F117" s="11"/>
      <c r="G117" s="11"/>
      <c r="H117" s="11"/>
      <c r="I117" s="11"/>
      <c r="J117" s="11"/>
      <c r="K117" s="30">
        <f t="shared" si="4"/>
        <v>11.363636363636363</v>
      </c>
      <c r="L117" s="31">
        <f t="shared" si="5"/>
        <v>0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30</v>
      </c>
      <c r="D120" s="8">
        <v>262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8.7333333333333325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56</v>
      </c>
      <c r="D122" s="11">
        <v>554</v>
      </c>
      <c r="E122" s="11"/>
      <c r="F122" s="11"/>
      <c r="G122" s="11"/>
      <c r="H122" s="11"/>
      <c r="I122" s="11"/>
      <c r="J122" s="11"/>
      <c r="K122" s="30">
        <f t="shared" si="4"/>
        <v>9.8928571428571423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56</v>
      </c>
      <c r="D125" s="8">
        <v>554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9.8928571428571423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</v>
      </c>
      <c r="D127" s="11">
        <v>28</v>
      </c>
      <c r="E127" s="11"/>
      <c r="F127" s="11"/>
      <c r="G127" s="11"/>
      <c r="H127" s="11"/>
      <c r="I127" s="11"/>
      <c r="J127" s="11"/>
      <c r="K127" s="30">
        <f t="shared" si="4"/>
        <v>7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157</v>
      </c>
      <c r="D128" s="11">
        <v>1541</v>
      </c>
      <c r="E128" s="11"/>
      <c r="F128" s="11"/>
      <c r="G128" s="11"/>
      <c r="H128" s="11"/>
      <c r="I128" s="11"/>
      <c r="J128" s="11"/>
      <c r="K128" s="30">
        <f t="shared" si="4"/>
        <v>9.8152866242038215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209</v>
      </c>
      <c r="D129" s="11">
        <v>2433</v>
      </c>
      <c r="E129" s="11"/>
      <c r="F129" s="11"/>
      <c r="G129" s="11"/>
      <c r="H129" s="11"/>
      <c r="I129" s="11"/>
      <c r="J129" s="11"/>
      <c r="K129" s="30">
        <f t="shared" si="4"/>
        <v>11.641148325358852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370</v>
      </c>
      <c r="D137" s="8">
        <v>4002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10.816216216216215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241</v>
      </c>
      <c r="D139" s="11">
        <v>2383</v>
      </c>
      <c r="E139" s="11"/>
      <c r="F139" s="11"/>
      <c r="G139" s="11"/>
      <c r="H139" s="11"/>
      <c r="I139" s="11"/>
      <c r="J139" s="11"/>
      <c r="K139" s="30">
        <f t="shared" si="4"/>
        <v>9.8879668049792535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241</v>
      </c>
      <c r="D141" s="8">
        <v>2383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9.8879668049792535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82</v>
      </c>
      <c r="D143" s="11">
        <v>483</v>
      </c>
      <c r="E143" s="11"/>
      <c r="F143" s="11"/>
      <c r="G143" s="11"/>
      <c r="H143" s="11"/>
      <c r="I143" s="11"/>
      <c r="J143" s="11"/>
      <c r="K143" s="30">
        <f t="shared" si="9"/>
        <v>5.8902439024390247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132</v>
      </c>
      <c r="D144" s="11">
        <v>1075</v>
      </c>
      <c r="E144" s="11"/>
      <c r="F144" s="11"/>
      <c r="G144" s="11"/>
      <c r="H144" s="11"/>
      <c r="I144" s="11"/>
      <c r="J144" s="11"/>
      <c r="K144" s="30">
        <f t="shared" si="9"/>
        <v>8.1439393939393945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173</v>
      </c>
      <c r="D145" s="11">
        <v>1902</v>
      </c>
      <c r="E145" s="11"/>
      <c r="F145" s="11"/>
      <c r="G145" s="11"/>
      <c r="H145" s="11"/>
      <c r="I145" s="11"/>
      <c r="J145" s="11"/>
      <c r="K145" s="30">
        <f t="shared" si="9"/>
        <v>10.99421965317919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387</v>
      </c>
      <c r="D148" s="8">
        <v>3460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8.9405684754521957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203</v>
      </c>
      <c r="D150" s="11">
        <v>1877</v>
      </c>
      <c r="E150" s="11"/>
      <c r="F150" s="11"/>
      <c r="G150" s="11"/>
      <c r="H150" s="11"/>
      <c r="I150" s="11"/>
      <c r="J150" s="11"/>
      <c r="K150" s="30">
        <f t="shared" si="9"/>
        <v>9.2463054187192117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14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14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111</v>
      </c>
      <c r="D152" s="11">
        <v>1339</v>
      </c>
      <c r="E152" s="11"/>
      <c r="F152" s="11"/>
      <c r="G152" s="11"/>
      <c r="H152" s="11"/>
      <c r="I152" s="11"/>
      <c r="J152" s="11"/>
      <c r="K152" s="30">
        <f t="shared" si="9"/>
        <v>12.063063063063064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110</v>
      </c>
      <c r="D155" s="11">
        <v>1335</v>
      </c>
      <c r="E155" s="11"/>
      <c r="F155" s="11"/>
      <c r="G155" s="11"/>
      <c r="H155" s="11"/>
      <c r="I155" s="11"/>
      <c r="J155" s="11"/>
      <c r="K155" s="30">
        <f t="shared" si="9"/>
        <v>12.136363636363637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424</v>
      </c>
      <c r="D171" s="8">
        <v>4551</v>
      </c>
      <c r="E171" s="8">
        <v>0</v>
      </c>
      <c r="F171" s="8">
        <v>1</v>
      </c>
      <c r="G171" s="8">
        <v>0</v>
      </c>
      <c r="H171" s="8">
        <v>14</v>
      </c>
      <c r="I171" s="8">
        <v>0</v>
      </c>
      <c r="J171" s="8">
        <v>0</v>
      </c>
      <c r="K171" s="30">
        <f t="shared" si="9"/>
        <v>10.733490566037736</v>
      </c>
      <c r="L171" s="31">
        <f t="shared" si="10"/>
        <v>0</v>
      </c>
      <c r="M171" s="30">
        <f t="shared" si="11"/>
        <v>14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157</v>
      </c>
      <c r="D173" s="11">
        <v>2148</v>
      </c>
      <c r="E173" s="11"/>
      <c r="F173" s="11"/>
      <c r="G173" s="11"/>
      <c r="H173" s="11"/>
      <c r="I173" s="11"/>
      <c r="J173" s="11"/>
      <c r="K173" s="30">
        <f t="shared" si="9"/>
        <v>13.681528662420382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157</v>
      </c>
      <c r="D175" s="8">
        <v>2148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13.681528662420382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180</v>
      </c>
      <c r="D177" s="11">
        <v>2178</v>
      </c>
      <c r="E177" s="11"/>
      <c r="F177" s="11"/>
      <c r="G177" s="11"/>
      <c r="H177" s="11"/>
      <c r="I177" s="11"/>
      <c r="J177" s="11"/>
      <c r="K177" s="30">
        <f t="shared" si="9"/>
        <v>12.1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180</v>
      </c>
      <c r="D180" s="8">
        <v>2178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12.1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</v>
      </c>
      <c r="D182" s="11">
        <v>49</v>
      </c>
      <c r="E182" s="11"/>
      <c r="F182" s="11"/>
      <c r="G182" s="11"/>
      <c r="H182" s="11"/>
      <c r="I182" s="11"/>
      <c r="J182" s="11"/>
      <c r="K182" s="30">
        <f t="shared" si="9"/>
        <v>6.125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80</v>
      </c>
      <c r="D183" s="11">
        <v>1117</v>
      </c>
      <c r="E183" s="11"/>
      <c r="F183" s="11"/>
      <c r="G183" s="11"/>
      <c r="H183" s="11"/>
      <c r="I183" s="11"/>
      <c r="J183" s="11"/>
      <c r="K183" s="30">
        <f t="shared" si="9"/>
        <v>13.9625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88</v>
      </c>
      <c r="D187" s="8">
        <v>1166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13.25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3186</v>
      </c>
      <c r="D188" s="8">
        <v>34995</v>
      </c>
      <c r="E188" s="8">
        <v>0</v>
      </c>
      <c r="F188" s="8">
        <v>6</v>
      </c>
      <c r="G188" s="8">
        <v>0</v>
      </c>
      <c r="H188" s="8">
        <v>89</v>
      </c>
      <c r="I188" s="8">
        <v>0</v>
      </c>
      <c r="J188" s="8">
        <v>0</v>
      </c>
      <c r="K188" s="30">
        <f t="shared" si="9"/>
        <v>10.983992467043315</v>
      </c>
      <c r="L188" s="31">
        <f t="shared" si="10"/>
        <v>0</v>
      </c>
      <c r="M188" s="30">
        <f t="shared" si="11"/>
        <v>14.833333333333334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51</v>
      </c>
      <c r="D191" s="11">
        <v>590</v>
      </c>
      <c r="E191" s="11"/>
      <c r="F191" s="11"/>
      <c r="G191" s="11"/>
      <c r="H191" s="11"/>
      <c r="I191" s="11"/>
      <c r="J191" s="11"/>
      <c r="K191" s="30">
        <f t="shared" si="9"/>
        <v>11.568627450980392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21</v>
      </c>
      <c r="D192" s="11">
        <v>234</v>
      </c>
      <c r="E192" s="11"/>
      <c r="F192" s="11"/>
      <c r="G192" s="11"/>
      <c r="H192" s="11"/>
      <c r="I192" s="11"/>
      <c r="J192" s="11"/>
      <c r="K192" s="30">
        <f t="shared" si="9"/>
        <v>11.142857142857142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12</v>
      </c>
      <c r="D193" s="11">
        <v>124</v>
      </c>
      <c r="E193" s="11"/>
      <c r="F193" s="11"/>
      <c r="G193" s="11"/>
      <c r="H193" s="11"/>
      <c r="I193" s="11"/>
      <c r="J193" s="11"/>
      <c r="K193" s="30">
        <f t="shared" si="9"/>
        <v>10.333333333333334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84</v>
      </c>
      <c r="D196" s="8">
        <v>948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11.285714285714286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73</v>
      </c>
      <c r="D198" s="11">
        <v>720</v>
      </c>
      <c r="E198" s="11"/>
      <c r="F198" s="11"/>
      <c r="G198" s="11"/>
      <c r="H198" s="11"/>
      <c r="I198" s="11"/>
      <c r="J198" s="11"/>
      <c r="K198" s="30">
        <f t="shared" si="9"/>
        <v>9.8630136986301373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73</v>
      </c>
      <c r="D200" s="8">
        <v>720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9.8630136986301373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201</v>
      </c>
      <c r="D202" s="11">
        <v>2085</v>
      </c>
      <c r="E202" s="11"/>
      <c r="F202" s="11"/>
      <c r="G202" s="11"/>
      <c r="H202" s="11"/>
      <c r="I202" s="11"/>
      <c r="J202" s="11"/>
      <c r="K202" s="30">
        <f t="shared" si="9"/>
        <v>10.373134328358208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102</v>
      </c>
      <c r="D203" s="11">
        <v>1064</v>
      </c>
      <c r="E203" s="11"/>
      <c r="F203" s="11"/>
      <c r="G203" s="11"/>
      <c r="H203" s="11"/>
      <c r="I203" s="11"/>
      <c r="J203" s="11"/>
      <c r="K203" s="30">
        <f t="shared" si="9"/>
        <v>10.431372549019608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303</v>
      </c>
      <c r="D206" s="8">
        <v>3149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10.392739273927393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7</v>
      </c>
      <c r="D208" s="11">
        <v>126</v>
      </c>
      <c r="E208" s="11"/>
      <c r="F208" s="11"/>
      <c r="G208" s="11"/>
      <c r="H208" s="11"/>
      <c r="I208" s="11"/>
      <c r="J208" s="11"/>
      <c r="K208" s="30">
        <f t="shared" si="13"/>
        <v>18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7</v>
      </c>
      <c r="D210" s="8">
        <v>126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18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24</v>
      </c>
      <c r="D221" s="11">
        <v>200</v>
      </c>
      <c r="E221" s="11"/>
      <c r="F221" s="11"/>
      <c r="G221" s="11"/>
      <c r="H221" s="11"/>
      <c r="I221" s="11"/>
      <c r="J221" s="11"/>
      <c r="K221" s="30">
        <f t="shared" si="13"/>
        <v>8.3333333333333339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155</v>
      </c>
      <c r="D222" s="11">
        <v>1905</v>
      </c>
      <c r="E222" s="11"/>
      <c r="F222" s="11"/>
      <c r="G222" s="11"/>
      <c r="H222" s="11"/>
      <c r="I222" s="11"/>
      <c r="J222" s="11"/>
      <c r="K222" s="30">
        <f t="shared" si="13"/>
        <v>12.290322580645162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179</v>
      </c>
      <c r="D225" s="8">
        <v>2105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11.759776536312849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15</v>
      </c>
      <c r="D227" s="11">
        <v>176</v>
      </c>
      <c r="E227" s="11"/>
      <c r="F227" s="11"/>
      <c r="G227" s="11"/>
      <c r="H227" s="11"/>
      <c r="I227" s="11"/>
      <c r="J227" s="11"/>
      <c r="K227" s="30">
        <f t="shared" si="13"/>
        <v>11.733333333333333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15</v>
      </c>
      <c r="D229" s="8">
        <v>176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11.733333333333333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14</v>
      </c>
      <c r="D231" s="11">
        <v>162</v>
      </c>
      <c r="E231" s="11"/>
      <c r="F231" s="11"/>
      <c r="G231" s="11"/>
      <c r="H231" s="11"/>
      <c r="I231" s="11"/>
      <c r="J231" s="11"/>
      <c r="K231" s="30">
        <f t="shared" si="13"/>
        <v>11.571428571428571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14</v>
      </c>
      <c r="D233" s="8">
        <v>162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11.571428571428571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95</v>
      </c>
      <c r="D235" s="11">
        <v>930</v>
      </c>
      <c r="E235" s="11"/>
      <c r="F235" s="11"/>
      <c r="G235" s="11"/>
      <c r="H235" s="11"/>
      <c r="I235" s="11"/>
      <c r="J235" s="11"/>
      <c r="K235" s="30">
        <f t="shared" si="13"/>
        <v>9.7894736842105257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95</v>
      </c>
      <c r="D237" s="8">
        <v>930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9.7894736842105257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770</v>
      </c>
      <c r="D242" s="8">
        <v>8316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10.8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157</v>
      </c>
      <c r="D263" s="11">
        <v>1929</v>
      </c>
      <c r="E263" s="11"/>
      <c r="F263" s="11"/>
      <c r="G263" s="11"/>
      <c r="H263" s="11"/>
      <c r="I263" s="11"/>
      <c r="J263" s="11"/>
      <c r="K263" s="30">
        <f t="shared" si="13"/>
        <v>12.286624203821656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157</v>
      </c>
      <c r="D265" s="8">
        <v>1929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12.286624203821656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157</v>
      </c>
      <c r="D269" s="8">
        <v>1929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12.286624203821656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4248</v>
      </c>
      <c r="D270" s="8">
        <v>47317</v>
      </c>
      <c r="E270" s="8">
        <v>0</v>
      </c>
      <c r="F270" s="8">
        <v>8</v>
      </c>
      <c r="G270" s="8">
        <v>0</v>
      </c>
      <c r="H270" s="8">
        <v>125</v>
      </c>
      <c r="I270" s="8">
        <v>0</v>
      </c>
      <c r="J270" s="8">
        <v>0</v>
      </c>
      <c r="K270" s="30">
        <f t="shared" si="17"/>
        <v>11.138653483992467</v>
      </c>
      <c r="L270" s="31">
        <f t="shared" si="18"/>
        <v>0</v>
      </c>
      <c r="M270" s="30">
        <f t="shared" si="19"/>
        <v>15.625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16:36:23&amp;R&amp;8&amp;P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576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577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578</v>
      </c>
      <c r="B12" s="7" t="s">
        <v>579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13</v>
      </c>
      <c r="D16" s="11">
        <v>182</v>
      </c>
      <c r="E16" s="11"/>
      <c r="F16" s="11"/>
      <c r="G16" s="11"/>
      <c r="H16" s="11"/>
      <c r="I16" s="11"/>
      <c r="J16" s="11"/>
      <c r="K16" s="30">
        <f t="shared" si="0"/>
        <v>14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11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11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2</v>
      </c>
      <c r="D23" s="11">
        <v>63</v>
      </c>
      <c r="E23" s="11"/>
      <c r="F23" s="11">
        <v>1</v>
      </c>
      <c r="G23" s="11"/>
      <c r="H23" s="11">
        <v>16</v>
      </c>
      <c r="I23" s="11"/>
      <c r="J23" s="11"/>
      <c r="K23" s="30">
        <f t="shared" si="0"/>
        <v>31.5</v>
      </c>
      <c r="L23" s="31">
        <f t="shared" si="1"/>
        <v>0</v>
      </c>
      <c r="M23" s="30">
        <f t="shared" si="2"/>
        <v>16</v>
      </c>
      <c r="N23" s="31">
        <f t="shared" si="3"/>
        <v>0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15</v>
      </c>
      <c r="D36" s="8">
        <v>245</v>
      </c>
      <c r="E36" s="8">
        <v>0</v>
      </c>
      <c r="F36" s="8">
        <v>2</v>
      </c>
      <c r="G36" s="8">
        <v>0</v>
      </c>
      <c r="H36" s="8">
        <v>27</v>
      </c>
      <c r="I36" s="8">
        <v>0</v>
      </c>
      <c r="J36" s="8">
        <v>0</v>
      </c>
      <c r="K36" s="30">
        <f t="shared" si="0"/>
        <v>16.333333333333332</v>
      </c>
      <c r="L36" s="31">
        <f t="shared" si="1"/>
        <v>0</v>
      </c>
      <c r="M36" s="30">
        <f t="shared" si="2"/>
        <v>13.5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15</v>
      </c>
      <c r="D80" s="8">
        <v>245</v>
      </c>
      <c r="E80" s="8">
        <v>0</v>
      </c>
      <c r="F80" s="8">
        <v>2</v>
      </c>
      <c r="G80" s="8">
        <v>0</v>
      </c>
      <c r="H80" s="8">
        <v>27</v>
      </c>
      <c r="I80" s="8">
        <v>0</v>
      </c>
      <c r="J80" s="8">
        <v>0</v>
      </c>
      <c r="K80" s="30">
        <f t="shared" si="4"/>
        <v>16.333333333333332</v>
      </c>
      <c r="L80" s="31">
        <f t="shared" si="5"/>
        <v>0</v>
      </c>
      <c r="M80" s="30">
        <f t="shared" si="6"/>
        <v>13.5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7</v>
      </c>
      <c r="D83" s="11">
        <v>205</v>
      </c>
      <c r="E83" s="11"/>
      <c r="F83" s="11"/>
      <c r="G83" s="11"/>
      <c r="H83" s="11"/>
      <c r="I83" s="11"/>
      <c r="J83" s="11"/>
      <c r="K83" s="30">
        <f t="shared" si="4"/>
        <v>29.285714285714285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7</v>
      </c>
      <c r="D86" s="8">
        <v>205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29.285714285714285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8</v>
      </c>
      <c r="D88" s="11">
        <v>271</v>
      </c>
      <c r="E88" s="11"/>
      <c r="F88" s="11"/>
      <c r="G88" s="11"/>
      <c r="H88" s="11"/>
      <c r="I88" s="11"/>
      <c r="J88" s="11"/>
      <c r="K88" s="30">
        <f t="shared" si="4"/>
        <v>33.875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8</v>
      </c>
      <c r="D91" s="8">
        <v>271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33.875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</v>
      </c>
      <c r="D101" s="11">
        <v>14</v>
      </c>
      <c r="E101" s="11">
        <v>1</v>
      </c>
      <c r="F101" s="11"/>
      <c r="G101" s="11"/>
      <c r="H101" s="11"/>
      <c r="I101" s="11"/>
      <c r="J101" s="11"/>
      <c r="K101" s="30">
        <f t="shared" si="4"/>
        <v>7</v>
      </c>
      <c r="L101" s="31">
        <f t="shared" si="5"/>
        <v>0.33333333333333331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</v>
      </c>
      <c r="D104" s="8">
        <v>14</v>
      </c>
      <c r="E104" s="8">
        <v>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7</v>
      </c>
      <c r="L104" s="31">
        <f t="shared" si="5"/>
        <v>0.33333333333333331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</v>
      </c>
      <c r="D106" s="11">
        <v>40</v>
      </c>
      <c r="E106" s="11"/>
      <c r="F106" s="11"/>
      <c r="G106" s="11"/>
      <c r="H106" s="11"/>
      <c r="I106" s="11"/>
      <c r="J106" s="11"/>
      <c r="K106" s="30">
        <f t="shared" si="4"/>
        <v>13.333333333333334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</v>
      </c>
      <c r="D108" s="8">
        <v>40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13.333333333333334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</v>
      </c>
      <c r="D110" s="11">
        <v>13</v>
      </c>
      <c r="E110" s="11"/>
      <c r="F110" s="11">
        <v>1</v>
      </c>
      <c r="G110" s="11"/>
      <c r="H110" s="11">
        <v>1</v>
      </c>
      <c r="I110" s="11"/>
      <c r="J110" s="11"/>
      <c r="K110" s="30">
        <f t="shared" si="4"/>
        <v>6.5</v>
      </c>
      <c r="L110" s="31">
        <f t="shared" si="5"/>
        <v>0</v>
      </c>
      <c r="M110" s="30">
        <f t="shared" si="6"/>
        <v>1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</v>
      </c>
      <c r="D113" s="8">
        <v>13</v>
      </c>
      <c r="E113" s="8">
        <v>0</v>
      </c>
      <c r="F113" s="8">
        <v>1</v>
      </c>
      <c r="G113" s="8">
        <v>0</v>
      </c>
      <c r="H113" s="8">
        <v>1</v>
      </c>
      <c r="I113" s="8">
        <v>0</v>
      </c>
      <c r="J113" s="8">
        <v>0</v>
      </c>
      <c r="K113" s="30">
        <f t="shared" si="4"/>
        <v>6.5</v>
      </c>
      <c r="L113" s="31">
        <f t="shared" si="5"/>
        <v>0</v>
      </c>
      <c r="M113" s="30">
        <f t="shared" si="6"/>
        <v>1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</v>
      </c>
      <c r="D115" s="11">
        <v>187</v>
      </c>
      <c r="E115" s="11"/>
      <c r="F115" s="11"/>
      <c r="G115" s="11"/>
      <c r="H115" s="11"/>
      <c r="I115" s="11"/>
      <c r="J115" s="11"/>
      <c r="K115" s="30">
        <f t="shared" si="4"/>
        <v>46.75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</v>
      </c>
      <c r="D120" s="8">
        <v>187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46.75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10</v>
      </c>
      <c r="D122" s="11">
        <v>255</v>
      </c>
      <c r="E122" s="11"/>
      <c r="F122" s="11"/>
      <c r="G122" s="11"/>
      <c r="H122" s="11"/>
      <c r="I122" s="11"/>
      <c r="J122" s="11"/>
      <c r="K122" s="30">
        <f t="shared" si="4"/>
        <v>25.5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10</v>
      </c>
      <c r="D125" s="8">
        <v>255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25.5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12</v>
      </c>
      <c r="D127" s="11">
        <v>127</v>
      </c>
      <c r="E127" s="11"/>
      <c r="F127" s="11"/>
      <c r="G127" s="11"/>
      <c r="H127" s="11"/>
      <c r="I127" s="11"/>
      <c r="J127" s="11"/>
      <c r="K127" s="30">
        <f t="shared" si="4"/>
        <v>10.583333333333334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8</v>
      </c>
      <c r="D129" s="11">
        <v>204</v>
      </c>
      <c r="E129" s="11"/>
      <c r="F129" s="11"/>
      <c r="G129" s="11"/>
      <c r="H129" s="11"/>
      <c r="I129" s="11"/>
      <c r="J129" s="11"/>
      <c r="K129" s="30">
        <f t="shared" si="4"/>
        <v>25.5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</v>
      </c>
      <c r="G130" s="11">
        <v>2</v>
      </c>
      <c r="H130" s="11">
        <v>55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27.5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20</v>
      </c>
      <c r="D137" s="8">
        <v>331</v>
      </c>
      <c r="E137" s="8">
        <v>0</v>
      </c>
      <c r="F137" s="8">
        <v>2</v>
      </c>
      <c r="G137" s="8">
        <v>2</v>
      </c>
      <c r="H137" s="8">
        <v>55</v>
      </c>
      <c r="I137" s="8">
        <v>0</v>
      </c>
      <c r="J137" s="8">
        <v>0</v>
      </c>
      <c r="K137" s="30">
        <f t="shared" si="4"/>
        <v>16.55</v>
      </c>
      <c r="L137" s="31">
        <f t="shared" si="5"/>
        <v>0</v>
      </c>
      <c r="M137" s="30">
        <f t="shared" si="6"/>
        <v>27.5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</v>
      </c>
      <c r="D139" s="11">
        <v>92</v>
      </c>
      <c r="E139" s="11">
        <v>1</v>
      </c>
      <c r="F139" s="11"/>
      <c r="G139" s="11"/>
      <c r="H139" s="11"/>
      <c r="I139" s="11"/>
      <c r="J139" s="11"/>
      <c r="K139" s="30">
        <f t="shared" si="4"/>
        <v>15.333333333333334</v>
      </c>
      <c r="L139" s="31">
        <f t="shared" si="5"/>
        <v>0.14285714285714285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</v>
      </c>
      <c r="D141" s="8">
        <v>92</v>
      </c>
      <c r="E141" s="8">
        <v>1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15.333333333333334</v>
      </c>
      <c r="L141" s="31">
        <f t="shared" si="10"/>
        <v>0.14285714285714285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6</v>
      </c>
      <c r="D144" s="11">
        <v>92</v>
      </c>
      <c r="E144" s="11"/>
      <c r="F144" s="11"/>
      <c r="G144" s="11"/>
      <c r="H144" s="11"/>
      <c r="I144" s="11"/>
      <c r="J144" s="11"/>
      <c r="K144" s="30">
        <f t="shared" si="9"/>
        <v>15.333333333333334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18</v>
      </c>
      <c r="E145" s="11"/>
      <c r="F145" s="11"/>
      <c r="G145" s="11"/>
      <c r="H145" s="11"/>
      <c r="I145" s="11"/>
      <c r="J145" s="11"/>
      <c r="K145" s="30">
        <f t="shared" si="9"/>
        <v>18</v>
      </c>
      <c r="L145" s="31">
        <f t="shared" si="10"/>
        <v>0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7</v>
      </c>
      <c r="D148" s="8">
        <v>110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15.714285714285714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16</v>
      </c>
      <c r="D150" s="11">
        <v>219</v>
      </c>
      <c r="E150" s="11"/>
      <c r="F150" s="11"/>
      <c r="G150" s="11"/>
      <c r="H150" s="11"/>
      <c r="I150" s="11"/>
      <c r="J150" s="11"/>
      <c r="K150" s="30">
        <f t="shared" si="9"/>
        <v>13.6875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>
        <v>1</v>
      </c>
      <c r="H151" s="11">
        <v>10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10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12</v>
      </c>
      <c r="D152" s="11">
        <v>271</v>
      </c>
      <c r="E152" s="11"/>
      <c r="F152" s="11"/>
      <c r="G152" s="11"/>
      <c r="H152" s="11"/>
      <c r="I152" s="11"/>
      <c r="J152" s="11"/>
      <c r="K152" s="30">
        <f t="shared" si="9"/>
        <v>22.583333333333332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4</v>
      </c>
      <c r="D155" s="11">
        <v>92</v>
      </c>
      <c r="E155" s="11"/>
      <c r="F155" s="11"/>
      <c r="G155" s="11"/>
      <c r="H155" s="11"/>
      <c r="I155" s="11"/>
      <c r="J155" s="11"/>
      <c r="K155" s="30">
        <f t="shared" si="9"/>
        <v>23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32</v>
      </c>
      <c r="D171" s="8">
        <v>582</v>
      </c>
      <c r="E171" s="8">
        <v>0</v>
      </c>
      <c r="F171" s="8">
        <v>1</v>
      </c>
      <c r="G171" s="8">
        <v>1</v>
      </c>
      <c r="H171" s="8">
        <v>10</v>
      </c>
      <c r="I171" s="8">
        <v>0</v>
      </c>
      <c r="J171" s="8">
        <v>0</v>
      </c>
      <c r="K171" s="30">
        <f t="shared" si="9"/>
        <v>18.1875</v>
      </c>
      <c r="L171" s="31">
        <f t="shared" si="10"/>
        <v>0</v>
      </c>
      <c r="M171" s="30">
        <f t="shared" si="11"/>
        <v>10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</v>
      </c>
      <c r="D177" s="11">
        <v>40</v>
      </c>
      <c r="E177" s="11">
        <v>1</v>
      </c>
      <c r="F177" s="11"/>
      <c r="G177" s="11"/>
      <c r="H177" s="11"/>
      <c r="I177" s="11"/>
      <c r="J177" s="11"/>
      <c r="K177" s="30">
        <f t="shared" si="9"/>
        <v>13.333333333333334</v>
      </c>
      <c r="L177" s="31">
        <f t="shared" si="10"/>
        <v>0.25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</v>
      </c>
      <c r="D180" s="8">
        <v>40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13.333333333333334</v>
      </c>
      <c r="L180" s="31">
        <f t="shared" si="10"/>
        <v>0.25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18</v>
      </c>
      <c r="D182" s="11">
        <v>464</v>
      </c>
      <c r="E182" s="11"/>
      <c r="F182" s="11"/>
      <c r="G182" s="11"/>
      <c r="H182" s="11"/>
      <c r="I182" s="11"/>
      <c r="J182" s="11"/>
      <c r="K182" s="30">
        <f t="shared" si="9"/>
        <v>25.777777777777779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18</v>
      </c>
      <c r="D187" s="8">
        <v>464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25.777777777777779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122</v>
      </c>
      <c r="D188" s="8">
        <v>2604</v>
      </c>
      <c r="E188" s="8">
        <v>3</v>
      </c>
      <c r="F188" s="8">
        <v>4</v>
      </c>
      <c r="G188" s="8">
        <v>3</v>
      </c>
      <c r="H188" s="8">
        <v>66</v>
      </c>
      <c r="I188" s="8">
        <v>0</v>
      </c>
      <c r="J188" s="8">
        <v>0</v>
      </c>
      <c r="K188" s="30">
        <f t="shared" si="9"/>
        <v>21.344262295081968</v>
      </c>
      <c r="L188" s="31">
        <f t="shared" si="10"/>
        <v>2.4E-2</v>
      </c>
      <c r="M188" s="30">
        <f t="shared" si="11"/>
        <v>16.5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6</v>
      </c>
      <c r="D192" s="11">
        <v>63</v>
      </c>
      <c r="E192" s="11"/>
      <c r="F192" s="11"/>
      <c r="G192" s="11"/>
      <c r="H192" s="11"/>
      <c r="I192" s="11"/>
      <c r="J192" s="11"/>
      <c r="K192" s="30">
        <f t="shared" si="9"/>
        <v>10.5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10</v>
      </c>
      <c r="D193" s="11">
        <v>106</v>
      </c>
      <c r="E193" s="11"/>
      <c r="F193" s="11"/>
      <c r="G193" s="11"/>
      <c r="H193" s="11"/>
      <c r="I193" s="11"/>
      <c r="J193" s="11"/>
      <c r="K193" s="30">
        <f t="shared" si="9"/>
        <v>10.6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16</v>
      </c>
      <c r="D196" s="8">
        <v>169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10.5625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6</v>
      </c>
      <c r="D198" s="11">
        <v>94</v>
      </c>
      <c r="E198" s="11"/>
      <c r="F198" s="11"/>
      <c r="G198" s="11"/>
      <c r="H198" s="11"/>
      <c r="I198" s="11"/>
      <c r="J198" s="11"/>
      <c r="K198" s="30">
        <f t="shared" si="9"/>
        <v>15.666666666666666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6</v>
      </c>
      <c r="D200" s="8">
        <v>94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15.666666666666666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4</v>
      </c>
      <c r="D202" s="11">
        <v>59</v>
      </c>
      <c r="E202" s="11"/>
      <c r="F202" s="11"/>
      <c r="G202" s="11"/>
      <c r="H202" s="11"/>
      <c r="I202" s="11"/>
      <c r="J202" s="11"/>
      <c r="K202" s="30">
        <f t="shared" si="9"/>
        <v>14.75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8</v>
      </c>
      <c r="D203" s="11">
        <v>153</v>
      </c>
      <c r="E203" s="11"/>
      <c r="F203" s="11"/>
      <c r="G203" s="11"/>
      <c r="H203" s="11"/>
      <c r="I203" s="11"/>
      <c r="J203" s="11"/>
      <c r="K203" s="30">
        <f t="shared" si="9"/>
        <v>19.125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12</v>
      </c>
      <c r="D206" s="8">
        <v>212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17.666666666666668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17</v>
      </c>
      <c r="E208" s="11"/>
      <c r="F208" s="11"/>
      <c r="G208" s="11"/>
      <c r="H208" s="11"/>
      <c r="I208" s="11"/>
      <c r="J208" s="11"/>
      <c r="K208" s="30">
        <f t="shared" si="13"/>
        <v>17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4</v>
      </c>
      <c r="D221" s="11">
        <v>63</v>
      </c>
      <c r="E221" s="11"/>
      <c r="F221" s="11"/>
      <c r="G221" s="11"/>
      <c r="H221" s="11"/>
      <c r="I221" s="11"/>
      <c r="J221" s="11"/>
      <c r="K221" s="30">
        <f t="shared" si="13"/>
        <v>15.75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5</v>
      </c>
      <c r="D222" s="11">
        <v>97</v>
      </c>
      <c r="E222" s="11"/>
      <c r="F222" s="11"/>
      <c r="G222" s="11"/>
      <c r="H222" s="11"/>
      <c r="I222" s="11"/>
      <c r="J222" s="11"/>
      <c r="K222" s="30">
        <f t="shared" si="13"/>
        <v>19.399999999999999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9</v>
      </c>
      <c r="D225" s="8">
        <v>160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17.777777777777779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11</v>
      </c>
      <c r="E227" s="11"/>
      <c r="F227" s="11"/>
      <c r="G227" s="11"/>
      <c r="H227" s="11"/>
      <c r="I227" s="11"/>
      <c r="J227" s="11"/>
      <c r="K227" s="30">
        <f t="shared" si="13"/>
        <v>11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11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21</v>
      </c>
      <c r="E231" s="11"/>
      <c r="F231" s="11"/>
      <c r="G231" s="11"/>
      <c r="H231" s="11"/>
      <c r="I231" s="11"/>
      <c r="J231" s="11"/>
      <c r="K231" s="30">
        <f t="shared" si="13"/>
        <v>21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21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21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11</v>
      </c>
      <c r="E235" s="11"/>
      <c r="F235" s="11"/>
      <c r="G235" s="11"/>
      <c r="H235" s="11"/>
      <c r="I235" s="11"/>
      <c r="J235" s="11"/>
      <c r="K235" s="30">
        <f t="shared" si="13"/>
        <v>11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11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11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47</v>
      </c>
      <c r="D242" s="8">
        <v>695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14.787234042553191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184</v>
      </c>
      <c r="D270" s="8">
        <v>3544</v>
      </c>
      <c r="E270" s="8">
        <v>3</v>
      </c>
      <c r="F270" s="8">
        <v>6</v>
      </c>
      <c r="G270" s="8">
        <v>3</v>
      </c>
      <c r="H270" s="8">
        <v>93</v>
      </c>
      <c r="I270" s="8">
        <v>0</v>
      </c>
      <c r="J270" s="8">
        <v>0</v>
      </c>
      <c r="K270" s="30">
        <f t="shared" si="17"/>
        <v>19.260869565217391</v>
      </c>
      <c r="L270" s="31">
        <f t="shared" si="18"/>
        <v>1.6042780748663103E-2</v>
      </c>
      <c r="M270" s="30">
        <f t="shared" si="19"/>
        <v>15.5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16:36:25&amp;R&amp;8&amp;P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580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581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582</v>
      </c>
      <c r="B12" s="7" t="s">
        <v>583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2585</v>
      </c>
      <c r="D16" s="11">
        <v>19282</v>
      </c>
      <c r="E16" s="11">
        <v>17</v>
      </c>
      <c r="F16" s="11">
        <v>14</v>
      </c>
      <c r="G16" s="11"/>
      <c r="H16" s="11">
        <v>55</v>
      </c>
      <c r="I16" s="11"/>
      <c r="J16" s="11"/>
      <c r="K16" s="30">
        <f t="shared" si="0"/>
        <v>7.4591876208897485</v>
      </c>
      <c r="L16" s="31">
        <f t="shared" si="1"/>
        <v>6.5334358186010764E-3</v>
      </c>
      <c r="M16" s="30">
        <f t="shared" si="2"/>
        <v>3.9285714285714284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132</v>
      </c>
      <c r="G17" s="11">
        <v>11</v>
      </c>
      <c r="H17" s="11">
        <v>1168</v>
      </c>
      <c r="I17" s="11">
        <v>1</v>
      </c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8.8484848484848477</v>
      </c>
      <c r="N17" s="31">
        <f t="shared" si="3"/>
        <v>7.5187969924812026E-3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4</v>
      </c>
      <c r="D20" s="11">
        <v>86</v>
      </c>
      <c r="E20" s="11"/>
      <c r="F20" s="11"/>
      <c r="G20" s="11"/>
      <c r="H20" s="11"/>
      <c r="I20" s="11"/>
      <c r="J20" s="11"/>
      <c r="K20" s="30">
        <f t="shared" si="0"/>
        <v>21.5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2241</v>
      </c>
      <c r="D21" s="11">
        <v>9251</v>
      </c>
      <c r="E21" s="11"/>
      <c r="F21" s="11"/>
      <c r="G21" s="11"/>
      <c r="H21" s="11"/>
      <c r="I21" s="11"/>
      <c r="J21" s="11"/>
      <c r="K21" s="30">
        <f t="shared" si="0"/>
        <v>4.128067826863008</v>
      </c>
      <c r="L21" s="31">
        <f t="shared" si="1"/>
        <v>0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>
        <v>358</v>
      </c>
      <c r="D22" s="11">
        <v>1140</v>
      </c>
      <c r="E22" s="11"/>
      <c r="F22" s="11">
        <v>22</v>
      </c>
      <c r="G22" s="11"/>
      <c r="H22" s="11">
        <v>103</v>
      </c>
      <c r="I22" s="11"/>
      <c r="J22" s="11"/>
      <c r="K22" s="30">
        <f t="shared" si="0"/>
        <v>3.1843575418994412</v>
      </c>
      <c r="L22" s="31">
        <f t="shared" si="1"/>
        <v>0</v>
      </c>
      <c r="M22" s="30">
        <f t="shared" si="2"/>
        <v>4.6818181818181817</v>
      </c>
      <c r="N22" s="31">
        <f t="shared" si="3"/>
        <v>0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1</v>
      </c>
      <c r="F25" s="11">
        <v>1</v>
      </c>
      <c r="G25" s="11"/>
      <c r="H25" s="11">
        <v>1</v>
      </c>
      <c r="I25" s="11"/>
      <c r="J25" s="11"/>
      <c r="K25" s="30" t="e">
        <f t="shared" si="0"/>
        <v>#DIV/0!</v>
      </c>
      <c r="L25" s="31">
        <f t="shared" si="1"/>
        <v>1</v>
      </c>
      <c r="M25" s="30">
        <f t="shared" si="2"/>
        <v>1</v>
      </c>
      <c r="N25" s="31">
        <f t="shared" si="3"/>
        <v>0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5188</v>
      </c>
      <c r="D36" s="8">
        <v>29759</v>
      </c>
      <c r="E36" s="8">
        <v>18</v>
      </c>
      <c r="F36" s="8">
        <v>169</v>
      </c>
      <c r="G36" s="8">
        <v>11</v>
      </c>
      <c r="H36" s="8">
        <v>1327</v>
      </c>
      <c r="I36" s="8">
        <v>1</v>
      </c>
      <c r="J36" s="8">
        <v>0</v>
      </c>
      <c r="K36" s="30">
        <f t="shared" si="0"/>
        <v>5.736121819583655</v>
      </c>
      <c r="L36" s="31">
        <f t="shared" si="1"/>
        <v>3.4575489819439107E-3</v>
      </c>
      <c r="M36" s="30">
        <f t="shared" si="2"/>
        <v>7.8520710059171597</v>
      </c>
      <c r="N36" s="31">
        <f t="shared" si="3"/>
        <v>5.8823529411764705E-3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202</v>
      </c>
      <c r="D38" s="11">
        <v>1148</v>
      </c>
      <c r="E38" s="11">
        <v>13</v>
      </c>
      <c r="F38" s="11">
        <v>96</v>
      </c>
      <c r="G38" s="11"/>
      <c r="H38" s="11">
        <v>583</v>
      </c>
      <c r="I38" s="11"/>
      <c r="J38" s="11"/>
      <c r="K38" s="30">
        <f t="shared" si="0"/>
        <v>5.6831683168316829</v>
      </c>
      <c r="L38" s="31">
        <f t="shared" si="1"/>
        <v>6.0465116279069767E-2</v>
      </c>
      <c r="M38" s="30">
        <f t="shared" si="2"/>
        <v>6.072916666666667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58</v>
      </c>
      <c r="D39" s="11">
        <v>895</v>
      </c>
      <c r="E39" s="11"/>
      <c r="F39" s="11"/>
      <c r="G39" s="11"/>
      <c r="H39" s="11"/>
      <c r="I39" s="11"/>
      <c r="J39" s="11"/>
      <c r="K39" s="30">
        <f t="shared" si="0"/>
        <v>15.431034482758621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260</v>
      </c>
      <c r="D40" s="8">
        <v>2043</v>
      </c>
      <c r="E40" s="8">
        <v>13</v>
      </c>
      <c r="F40" s="8">
        <v>96</v>
      </c>
      <c r="G40" s="8">
        <v>0</v>
      </c>
      <c r="H40" s="8">
        <v>583</v>
      </c>
      <c r="I40" s="8">
        <v>0</v>
      </c>
      <c r="J40" s="8">
        <v>0</v>
      </c>
      <c r="K40" s="30">
        <f t="shared" si="0"/>
        <v>7.8576923076923073</v>
      </c>
      <c r="L40" s="31">
        <f t="shared" si="1"/>
        <v>4.7619047619047616E-2</v>
      </c>
      <c r="M40" s="30">
        <f t="shared" si="2"/>
        <v>6.072916666666667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5448</v>
      </c>
      <c r="D80" s="8">
        <v>31802</v>
      </c>
      <c r="E80" s="8">
        <v>31</v>
      </c>
      <c r="F80" s="8">
        <v>265</v>
      </c>
      <c r="G80" s="8">
        <v>11</v>
      </c>
      <c r="H80" s="8">
        <v>1910</v>
      </c>
      <c r="I80" s="8">
        <v>1</v>
      </c>
      <c r="J80" s="8">
        <v>0</v>
      </c>
      <c r="K80" s="30">
        <f t="shared" si="4"/>
        <v>5.8373715124816448</v>
      </c>
      <c r="L80" s="31">
        <f t="shared" si="5"/>
        <v>5.6579667822595362E-3</v>
      </c>
      <c r="M80" s="30">
        <f t="shared" si="6"/>
        <v>7.2075471698113205</v>
      </c>
      <c r="N80" s="31">
        <f t="shared" si="7"/>
        <v>3.7593984962406013E-3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129</v>
      </c>
      <c r="D83" s="11">
        <v>1125</v>
      </c>
      <c r="E83" s="11">
        <v>1</v>
      </c>
      <c r="F83" s="11">
        <v>1</v>
      </c>
      <c r="G83" s="11"/>
      <c r="H83" s="11">
        <v>7</v>
      </c>
      <c r="I83" s="11"/>
      <c r="J83" s="11"/>
      <c r="K83" s="30">
        <f t="shared" si="4"/>
        <v>8.720930232558139</v>
      </c>
      <c r="L83" s="31">
        <f t="shared" si="5"/>
        <v>7.6923076923076927E-3</v>
      </c>
      <c r="M83" s="30">
        <f t="shared" si="6"/>
        <v>7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129</v>
      </c>
      <c r="D86" s="8">
        <v>1125</v>
      </c>
      <c r="E86" s="8">
        <v>1</v>
      </c>
      <c r="F86" s="8">
        <v>1</v>
      </c>
      <c r="G86" s="8">
        <v>0</v>
      </c>
      <c r="H86" s="8">
        <v>7</v>
      </c>
      <c r="I86" s="8">
        <v>0</v>
      </c>
      <c r="J86" s="8">
        <v>0</v>
      </c>
      <c r="K86" s="30">
        <f t="shared" si="4"/>
        <v>8.720930232558139</v>
      </c>
      <c r="L86" s="31">
        <f t="shared" si="5"/>
        <v>7.6923076923076927E-3</v>
      </c>
      <c r="M86" s="30">
        <f t="shared" si="6"/>
        <v>7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1015</v>
      </c>
      <c r="D88" s="11">
        <v>6197</v>
      </c>
      <c r="E88" s="11">
        <v>7</v>
      </c>
      <c r="F88" s="11">
        <v>94</v>
      </c>
      <c r="G88" s="11">
        <v>6</v>
      </c>
      <c r="H88" s="11">
        <v>743</v>
      </c>
      <c r="I88" s="11"/>
      <c r="J88" s="11"/>
      <c r="K88" s="30">
        <f t="shared" si="4"/>
        <v>6.1054187192118228</v>
      </c>
      <c r="L88" s="31">
        <f t="shared" si="5"/>
        <v>6.8493150684931503E-3</v>
      </c>
      <c r="M88" s="30">
        <f t="shared" si="6"/>
        <v>7.9042553191489358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1015</v>
      </c>
      <c r="D91" s="8">
        <v>6197</v>
      </c>
      <c r="E91" s="8">
        <v>7</v>
      </c>
      <c r="F91" s="8">
        <v>94</v>
      </c>
      <c r="G91" s="8">
        <v>6</v>
      </c>
      <c r="H91" s="8">
        <v>743</v>
      </c>
      <c r="I91" s="8">
        <v>0</v>
      </c>
      <c r="J91" s="8">
        <v>0</v>
      </c>
      <c r="K91" s="30">
        <f t="shared" si="4"/>
        <v>6.1054187192118228</v>
      </c>
      <c r="L91" s="31">
        <f t="shared" si="5"/>
        <v>6.8493150684931503E-3</v>
      </c>
      <c r="M91" s="30">
        <f t="shared" si="6"/>
        <v>7.9042553191489358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141</v>
      </c>
      <c r="D93" s="11">
        <v>1654</v>
      </c>
      <c r="E93" s="11"/>
      <c r="F93" s="11">
        <v>9</v>
      </c>
      <c r="G93" s="11"/>
      <c r="H93" s="11">
        <v>122</v>
      </c>
      <c r="I93" s="11"/>
      <c r="J93" s="11"/>
      <c r="K93" s="30">
        <f t="shared" si="4"/>
        <v>11.730496453900709</v>
      </c>
      <c r="L93" s="31">
        <f t="shared" si="5"/>
        <v>0</v>
      </c>
      <c r="M93" s="30">
        <f t="shared" si="6"/>
        <v>13.555555555555555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141</v>
      </c>
      <c r="D95" s="8">
        <v>1654</v>
      </c>
      <c r="E95" s="8">
        <v>0</v>
      </c>
      <c r="F95" s="8">
        <v>9</v>
      </c>
      <c r="G95" s="8">
        <v>0</v>
      </c>
      <c r="H95" s="8">
        <v>122</v>
      </c>
      <c r="I95" s="8">
        <v>0</v>
      </c>
      <c r="J95" s="8">
        <v>0</v>
      </c>
      <c r="K95" s="30">
        <f t="shared" si="4"/>
        <v>11.730496453900709</v>
      </c>
      <c r="L95" s="31">
        <f t="shared" si="5"/>
        <v>0</v>
      </c>
      <c r="M95" s="30">
        <f t="shared" si="6"/>
        <v>13.555555555555555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885</v>
      </c>
      <c r="D101" s="11">
        <v>7100</v>
      </c>
      <c r="E101" s="11"/>
      <c r="F101" s="11">
        <v>49</v>
      </c>
      <c r="G101" s="11">
        <v>7</v>
      </c>
      <c r="H101" s="11">
        <v>354</v>
      </c>
      <c r="I101" s="11"/>
      <c r="J101" s="11"/>
      <c r="K101" s="30">
        <f t="shared" si="4"/>
        <v>8.0225988700564965</v>
      </c>
      <c r="L101" s="31">
        <f t="shared" si="5"/>
        <v>0</v>
      </c>
      <c r="M101" s="30">
        <f t="shared" si="6"/>
        <v>7.2244897959183669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885</v>
      </c>
      <c r="D104" s="8">
        <v>7100</v>
      </c>
      <c r="E104" s="8">
        <v>0</v>
      </c>
      <c r="F104" s="8">
        <v>49</v>
      </c>
      <c r="G104" s="8">
        <v>7</v>
      </c>
      <c r="H104" s="8">
        <v>354</v>
      </c>
      <c r="I104" s="8">
        <v>0</v>
      </c>
      <c r="J104" s="8">
        <v>0</v>
      </c>
      <c r="K104" s="30">
        <f t="shared" si="4"/>
        <v>8.0225988700564965</v>
      </c>
      <c r="L104" s="31">
        <f t="shared" si="5"/>
        <v>0</v>
      </c>
      <c r="M104" s="30">
        <f t="shared" si="6"/>
        <v>7.2244897959183669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1357</v>
      </c>
      <c r="D106" s="11">
        <v>10620</v>
      </c>
      <c r="E106" s="11">
        <v>3</v>
      </c>
      <c r="F106" s="11">
        <v>101</v>
      </c>
      <c r="G106" s="11">
        <v>7</v>
      </c>
      <c r="H106" s="11">
        <v>1081</v>
      </c>
      <c r="I106" s="11"/>
      <c r="J106" s="11"/>
      <c r="K106" s="30">
        <f t="shared" si="4"/>
        <v>7.8260869565217392</v>
      </c>
      <c r="L106" s="31">
        <f t="shared" si="5"/>
        <v>2.2058823529411764E-3</v>
      </c>
      <c r="M106" s="30">
        <f t="shared" si="6"/>
        <v>10.702970297029703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1357</v>
      </c>
      <c r="D108" s="8">
        <v>10620</v>
      </c>
      <c r="E108" s="8">
        <v>3</v>
      </c>
      <c r="F108" s="8">
        <v>101</v>
      </c>
      <c r="G108" s="8">
        <v>7</v>
      </c>
      <c r="H108" s="8">
        <v>1081</v>
      </c>
      <c r="I108" s="8">
        <v>0</v>
      </c>
      <c r="J108" s="8">
        <v>0</v>
      </c>
      <c r="K108" s="30">
        <f t="shared" si="4"/>
        <v>7.8260869565217392</v>
      </c>
      <c r="L108" s="31">
        <f t="shared" si="5"/>
        <v>2.2058823529411764E-3</v>
      </c>
      <c r="M108" s="30">
        <f t="shared" si="6"/>
        <v>10.702970297029703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316</v>
      </c>
      <c r="D110" s="11">
        <v>2464</v>
      </c>
      <c r="E110" s="11">
        <v>5</v>
      </c>
      <c r="F110" s="11">
        <v>65</v>
      </c>
      <c r="G110" s="11"/>
      <c r="H110" s="11">
        <v>652</v>
      </c>
      <c r="I110" s="11"/>
      <c r="J110" s="11"/>
      <c r="K110" s="30">
        <f t="shared" si="4"/>
        <v>7.7974683544303796</v>
      </c>
      <c r="L110" s="31">
        <f t="shared" si="5"/>
        <v>1.5576323987538941E-2</v>
      </c>
      <c r="M110" s="30">
        <f t="shared" si="6"/>
        <v>10.030769230769231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316</v>
      </c>
      <c r="D113" s="8">
        <v>2464</v>
      </c>
      <c r="E113" s="8">
        <v>5</v>
      </c>
      <c r="F113" s="8">
        <v>65</v>
      </c>
      <c r="G113" s="8">
        <v>0</v>
      </c>
      <c r="H113" s="8">
        <v>652</v>
      </c>
      <c r="I113" s="8">
        <v>0</v>
      </c>
      <c r="J113" s="8">
        <v>0</v>
      </c>
      <c r="K113" s="30">
        <f t="shared" si="4"/>
        <v>7.7974683544303796</v>
      </c>
      <c r="L113" s="31">
        <f t="shared" si="5"/>
        <v>1.5576323987538941E-2</v>
      </c>
      <c r="M113" s="30">
        <f t="shared" si="6"/>
        <v>10.030769230769231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432</v>
      </c>
      <c r="D115" s="11">
        <v>2965</v>
      </c>
      <c r="E115" s="11">
        <v>3</v>
      </c>
      <c r="F115" s="11">
        <v>16</v>
      </c>
      <c r="G115" s="11"/>
      <c r="H115" s="11">
        <v>112</v>
      </c>
      <c r="I115" s="11"/>
      <c r="J115" s="11"/>
      <c r="K115" s="30">
        <f t="shared" si="4"/>
        <v>6.8634259259259256</v>
      </c>
      <c r="L115" s="31">
        <f t="shared" si="5"/>
        <v>6.8965517241379309E-3</v>
      </c>
      <c r="M115" s="30">
        <f t="shared" si="6"/>
        <v>7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4</v>
      </c>
      <c r="D116" s="11">
        <v>27</v>
      </c>
      <c r="E116" s="11"/>
      <c r="F116" s="11"/>
      <c r="G116" s="11"/>
      <c r="H116" s="11"/>
      <c r="I116" s="11"/>
      <c r="J116" s="11"/>
      <c r="K116" s="30">
        <f t="shared" si="4"/>
        <v>6.75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19</v>
      </c>
      <c r="D117" s="11">
        <v>228</v>
      </c>
      <c r="E117" s="11">
        <v>4</v>
      </c>
      <c r="F117" s="11">
        <v>15</v>
      </c>
      <c r="G117" s="11"/>
      <c r="H117" s="11">
        <v>124</v>
      </c>
      <c r="I117" s="11"/>
      <c r="J117" s="11"/>
      <c r="K117" s="30">
        <f t="shared" si="4"/>
        <v>12</v>
      </c>
      <c r="L117" s="31">
        <f t="shared" si="5"/>
        <v>0.17391304347826086</v>
      </c>
      <c r="M117" s="30">
        <f t="shared" si="6"/>
        <v>8.2666666666666675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455</v>
      </c>
      <c r="D120" s="8">
        <v>3220</v>
      </c>
      <c r="E120" s="8">
        <v>7</v>
      </c>
      <c r="F120" s="8">
        <v>31</v>
      </c>
      <c r="G120" s="8">
        <v>0</v>
      </c>
      <c r="H120" s="8">
        <v>236</v>
      </c>
      <c r="I120" s="8">
        <v>0</v>
      </c>
      <c r="J120" s="8">
        <v>0</v>
      </c>
      <c r="K120" s="30">
        <f t="shared" si="4"/>
        <v>7.0769230769230766</v>
      </c>
      <c r="L120" s="31">
        <f t="shared" si="5"/>
        <v>1.5151515151515152E-2</v>
      </c>
      <c r="M120" s="30">
        <f t="shared" si="6"/>
        <v>7.612903225806452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776</v>
      </c>
      <c r="D122" s="11">
        <v>5694</v>
      </c>
      <c r="E122" s="11">
        <v>4</v>
      </c>
      <c r="F122" s="11">
        <v>69</v>
      </c>
      <c r="G122" s="11">
        <v>1</v>
      </c>
      <c r="H122" s="11">
        <v>410</v>
      </c>
      <c r="I122" s="11"/>
      <c r="J122" s="11"/>
      <c r="K122" s="30">
        <f t="shared" si="4"/>
        <v>7.3376288659793811</v>
      </c>
      <c r="L122" s="31">
        <f t="shared" si="5"/>
        <v>5.1282051282051282E-3</v>
      </c>
      <c r="M122" s="30">
        <f t="shared" si="6"/>
        <v>5.9420289855072461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776</v>
      </c>
      <c r="D125" s="8">
        <v>5694</v>
      </c>
      <c r="E125" s="8">
        <v>4</v>
      </c>
      <c r="F125" s="8">
        <v>69</v>
      </c>
      <c r="G125" s="8">
        <v>1</v>
      </c>
      <c r="H125" s="8">
        <v>410</v>
      </c>
      <c r="I125" s="8">
        <v>0</v>
      </c>
      <c r="J125" s="8">
        <v>0</v>
      </c>
      <c r="K125" s="30">
        <f t="shared" si="4"/>
        <v>7.3376288659793811</v>
      </c>
      <c r="L125" s="31">
        <f t="shared" si="5"/>
        <v>5.1282051282051282E-3</v>
      </c>
      <c r="M125" s="30">
        <f t="shared" si="6"/>
        <v>5.9420289855072461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88</v>
      </c>
      <c r="D127" s="11">
        <v>458</v>
      </c>
      <c r="E127" s="11">
        <v>2</v>
      </c>
      <c r="F127" s="11">
        <v>11</v>
      </c>
      <c r="G127" s="11"/>
      <c r="H127" s="11">
        <v>19</v>
      </c>
      <c r="I127" s="11"/>
      <c r="J127" s="11"/>
      <c r="K127" s="30">
        <f t="shared" si="4"/>
        <v>5.2045454545454541</v>
      </c>
      <c r="L127" s="31">
        <f t="shared" si="5"/>
        <v>2.2222222222222223E-2</v>
      </c>
      <c r="M127" s="30">
        <f t="shared" si="6"/>
        <v>1.7272727272727273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1229</v>
      </c>
      <c r="D128" s="11">
        <v>9938</v>
      </c>
      <c r="E128" s="11">
        <v>3</v>
      </c>
      <c r="F128" s="11">
        <v>1</v>
      </c>
      <c r="G128" s="11"/>
      <c r="H128" s="11">
        <v>2</v>
      </c>
      <c r="I128" s="11"/>
      <c r="J128" s="11"/>
      <c r="K128" s="30">
        <f t="shared" si="4"/>
        <v>8.086248982912938</v>
      </c>
      <c r="L128" s="31">
        <f t="shared" si="5"/>
        <v>2.435064935064935E-3</v>
      </c>
      <c r="M128" s="30">
        <f t="shared" si="6"/>
        <v>2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51</v>
      </c>
      <c r="D129" s="11">
        <v>643</v>
      </c>
      <c r="E129" s="11">
        <v>3</v>
      </c>
      <c r="F129" s="11"/>
      <c r="G129" s="11"/>
      <c r="H129" s="11"/>
      <c r="I129" s="11"/>
      <c r="J129" s="11"/>
      <c r="K129" s="30">
        <f t="shared" si="4"/>
        <v>12.607843137254902</v>
      </c>
      <c r="L129" s="31">
        <f t="shared" si="5"/>
        <v>5.5555555555555552E-2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60</v>
      </c>
      <c r="G130" s="11">
        <v>2</v>
      </c>
      <c r="H130" s="11">
        <v>784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13.066666666666666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1368</v>
      </c>
      <c r="D137" s="8">
        <v>11039</v>
      </c>
      <c r="E137" s="8">
        <v>8</v>
      </c>
      <c r="F137" s="8">
        <v>72</v>
      </c>
      <c r="G137" s="8">
        <v>2</v>
      </c>
      <c r="H137" s="8">
        <v>805</v>
      </c>
      <c r="I137" s="8">
        <v>0</v>
      </c>
      <c r="J137" s="8">
        <v>0</v>
      </c>
      <c r="K137" s="30">
        <f t="shared" si="4"/>
        <v>8.0694444444444446</v>
      </c>
      <c r="L137" s="31">
        <f t="shared" si="5"/>
        <v>5.8139534883720929E-3</v>
      </c>
      <c r="M137" s="30">
        <f t="shared" si="6"/>
        <v>11.180555555555555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355</v>
      </c>
      <c r="D139" s="11">
        <v>3592</v>
      </c>
      <c r="E139" s="11"/>
      <c r="F139" s="11">
        <v>26</v>
      </c>
      <c r="G139" s="11"/>
      <c r="H139" s="11">
        <v>249</v>
      </c>
      <c r="I139" s="11"/>
      <c r="J139" s="11"/>
      <c r="K139" s="30">
        <f t="shared" si="4"/>
        <v>10.11830985915493</v>
      </c>
      <c r="L139" s="31">
        <f t="shared" si="5"/>
        <v>0</v>
      </c>
      <c r="M139" s="30">
        <f t="shared" si="6"/>
        <v>9.5769230769230766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355</v>
      </c>
      <c r="D141" s="8">
        <v>3592</v>
      </c>
      <c r="E141" s="8">
        <v>0</v>
      </c>
      <c r="F141" s="8">
        <v>26</v>
      </c>
      <c r="G141" s="8">
        <v>0</v>
      </c>
      <c r="H141" s="8">
        <v>249</v>
      </c>
      <c r="I141" s="8">
        <v>0</v>
      </c>
      <c r="J141" s="8">
        <v>0</v>
      </c>
      <c r="K141" s="30">
        <f t="shared" si="9"/>
        <v>10.11830985915493</v>
      </c>
      <c r="L141" s="31">
        <f t="shared" si="10"/>
        <v>0</v>
      </c>
      <c r="M141" s="30">
        <f t="shared" si="11"/>
        <v>9.5769230769230766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7</v>
      </c>
      <c r="D143" s="11">
        <v>69</v>
      </c>
      <c r="E143" s="11"/>
      <c r="F143" s="11"/>
      <c r="G143" s="11"/>
      <c r="H143" s="11"/>
      <c r="I143" s="11"/>
      <c r="J143" s="11"/>
      <c r="K143" s="30">
        <f t="shared" si="9"/>
        <v>9.8571428571428577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15</v>
      </c>
      <c r="D144" s="11">
        <v>177</v>
      </c>
      <c r="E144" s="11"/>
      <c r="F144" s="11">
        <v>1</v>
      </c>
      <c r="G144" s="11"/>
      <c r="H144" s="11">
        <v>7</v>
      </c>
      <c r="I144" s="11"/>
      <c r="J144" s="11"/>
      <c r="K144" s="30">
        <f t="shared" si="9"/>
        <v>11.8</v>
      </c>
      <c r="L144" s="31">
        <f t="shared" si="10"/>
        <v>0</v>
      </c>
      <c r="M144" s="30">
        <f t="shared" si="11"/>
        <v>7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354</v>
      </c>
      <c r="D145" s="11">
        <v>2584</v>
      </c>
      <c r="E145" s="11">
        <v>4</v>
      </c>
      <c r="F145" s="11">
        <v>46</v>
      </c>
      <c r="G145" s="11">
        <v>9</v>
      </c>
      <c r="H145" s="11">
        <v>362</v>
      </c>
      <c r="I145" s="11"/>
      <c r="J145" s="11"/>
      <c r="K145" s="30">
        <f t="shared" si="9"/>
        <v>7.2994350282485874</v>
      </c>
      <c r="L145" s="31">
        <f t="shared" si="10"/>
        <v>1.11731843575419E-2</v>
      </c>
      <c r="M145" s="30">
        <f t="shared" si="11"/>
        <v>7.8695652173913047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376</v>
      </c>
      <c r="D148" s="8">
        <v>2830</v>
      </c>
      <c r="E148" s="8">
        <v>4</v>
      </c>
      <c r="F148" s="8">
        <v>47</v>
      </c>
      <c r="G148" s="8">
        <v>9</v>
      </c>
      <c r="H148" s="8">
        <v>369</v>
      </c>
      <c r="I148" s="8">
        <v>0</v>
      </c>
      <c r="J148" s="8">
        <v>0</v>
      </c>
      <c r="K148" s="30">
        <f t="shared" si="9"/>
        <v>7.5265957446808507</v>
      </c>
      <c r="L148" s="31">
        <f t="shared" si="10"/>
        <v>1.0526315789473684E-2</v>
      </c>
      <c r="M148" s="30">
        <f t="shared" si="11"/>
        <v>7.8510638297872344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1269</v>
      </c>
      <c r="D150" s="11">
        <v>13711</v>
      </c>
      <c r="E150" s="11">
        <v>15</v>
      </c>
      <c r="F150" s="11"/>
      <c r="G150" s="11"/>
      <c r="H150" s="11"/>
      <c r="I150" s="11"/>
      <c r="J150" s="11"/>
      <c r="K150" s="30">
        <f t="shared" si="9"/>
        <v>10.804570527974784</v>
      </c>
      <c r="L150" s="31">
        <f t="shared" si="10"/>
        <v>1.1682242990654205E-2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>
        <v>4</v>
      </c>
      <c r="D151" s="11">
        <v>24</v>
      </c>
      <c r="E151" s="11"/>
      <c r="F151" s="11">
        <v>301</v>
      </c>
      <c r="G151" s="11">
        <v>18</v>
      </c>
      <c r="H151" s="11">
        <v>2942</v>
      </c>
      <c r="I151" s="11"/>
      <c r="J151" s="11"/>
      <c r="K151" s="30">
        <f t="shared" si="9"/>
        <v>6</v>
      </c>
      <c r="L151" s="31">
        <f t="shared" si="10"/>
        <v>0</v>
      </c>
      <c r="M151" s="30">
        <f t="shared" si="11"/>
        <v>9.7740863787375414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62</v>
      </c>
      <c r="D152" s="11">
        <v>592</v>
      </c>
      <c r="E152" s="11">
        <v>11</v>
      </c>
      <c r="F152" s="11">
        <v>7</v>
      </c>
      <c r="G152" s="11">
        <v>1</v>
      </c>
      <c r="H152" s="11">
        <v>58</v>
      </c>
      <c r="I152" s="11"/>
      <c r="J152" s="11"/>
      <c r="K152" s="30">
        <f t="shared" si="9"/>
        <v>9.5483870967741939</v>
      </c>
      <c r="L152" s="31">
        <f t="shared" si="10"/>
        <v>0.15068493150684931</v>
      </c>
      <c r="M152" s="30">
        <f t="shared" si="11"/>
        <v>8.2857142857142865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20</v>
      </c>
      <c r="D155" s="11">
        <v>193</v>
      </c>
      <c r="E155" s="11"/>
      <c r="F155" s="11"/>
      <c r="G155" s="11"/>
      <c r="H155" s="11"/>
      <c r="I155" s="11"/>
      <c r="J155" s="11"/>
      <c r="K155" s="30">
        <f t="shared" si="9"/>
        <v>9.65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8</v>
      </c>
      <c r="D157" s="11">
        <v>40</v>
      </c>
      <c r="E157" s="11"/>
      <c r="F157" s="11"/>
      <c r="G157" s="11"/>
      <c r="H157" s="11"/>
      <c r="I157" s="11"/>
      <c r="J157" s="11"/>
      <c r="K157" s="30">
        <f t="shared" si="9"/>
        <v>5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>
        <v>645</v>
      </c>
      <c r="D158" s="11">
        <v>2464</v>
      </c>
      <c r="E158" s="11"/>
      <c r="F158" s="11">
        <v>14</v>
      </c>
      <c r="G158" s="11"/>
      <c r="H158" s="11">
        <v>60</v>
      </c>
      <c r="I158" s="11"/>
      <c r="J158" s="11"/>
      <c r="K158" s="30">
        <f t="shared" si="9"/>
        <v>3.8201550387596899</v>
      </c>
      <c r="L158" s="31">
        <f t="shared" si="10"/>
        <v>0</v>
      </c>
      <c r="M158" s="30">
        <f t="shared" si="11"/>
        <v>4.2857142857142856</v>
      </c>
      <c r="N158" s="31">
        <f t="shared" si="8"/>
        <v>0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2008</v>
      </c>
      <c r="D171" s="8">
        <v>17024</v>
      </c>
      <c r="E171" s="8">
        <v>26</v>
      </c>
      <c r="F171" s="8">
        <v>322</v>
      </c>
      <c r="G171" s="8">
        <v>19</v>
      </c>
      <c r="H171" s="8">
        <v>3060</v>
      </c>
      <c r="I171" s="8">
        <v>0</v>
      </c>
      <c r="J171" s="8">
        <v>0</v>
      </c>
      <c r="K171" s="30">
        <f t="shared" si="9"/>
        <v>8.47808764940239</v>
      </c>
      <c r="L171" s="31">
        <f t="shared" si="10"/>
        <v>1.2782694198623401E-2</v>
      </c>
      <c r="M171" s="30">
        <f t="shared" si="11"/>
        <v>9.5031055900621126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31</v>
      </c>
      <c r="D173" s="11">
        <v>279</v>
      </c>
      <c r="E173" s="11"/>
      <c r="F173" s="11"/>
      <c r="G173" s="11"/>
      <c r="H173" s="11"/>
      <c r="I173" s="11"/>
      <c r="J173" s="11"/>
      <c r="K173" s="30">
        <f t="shared" si="9"/>
        <v>9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31</v>
      </c>
      <c r="D175" s="8">
        <v>279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518</v>
      </c>
      <c r="D177" s="11">
        <v>4536</v>
      </c>
      <c r="E177" s="11">
        <v>1</v>
      </c>
      <c r="F177" s="11">
        <v>27</v>
      </c>
      <c r="G177" s="11">
        <v>2</v>
      </c>
      <c r="H177" s="11">
        <v>220</v>
      </c>
      <c r="I177" s="11"/>
      <c r="J177" s="11"/>
      <c r="K177" s="30">
        <f t="shared" si="9"/>
        <v>8.7567567567567561</v>
      </c>
      <c r="L177" s="31">
        <f t="shared" si="10"/>
        <v>1.9267822736030828E-3</v>
      </c>
      <c r="M177" s="30">
        <f t="shared" si="11"/>
        <v>8.1481481481481488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518</v>
      </c>
      <c r="D180" s="8">
        <v>4536</v>
      </c>
      <c r="E180" s="8">
        <v>1</v>
      </c>
      <c r="F180" s="8">
        <v>27</v>
      </c>
      <c r="G180" s="8">
        <v>2</v>
      </c>
      <c r="H180" s="8">
        <v>220</v>
      </c>
      <c r="I180" s="8">
        <v>0</v>
      </c>
      <c r="J180" s="8">
        <v>0</v>
      </c>
      <c r="K180" s="30">
        <f t="shared" si="9"/>
        <v>8.7567567567567561</v>
      </c>
      <c r="L180" s="31">
        <f t="shared" si="10"/>
        <v>1.9267822736030828E-3</v>
      </c>
      <c r="M180" s="30">
        <f t="shared" si="11"/>
        <v>8.1481481481481488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1064</v>
      </c>
      <c r="D182" s="11">
        <v>10187</v>
      </c>
      <c r="E182" s="11">
        <v>6</v>
      </c>
      <c r="F182" s="11">
        <v>35</v>
      </c>
      <c r="G182" s="11"/>
      <c r="H182" s="11">
        <v>302</v>
      </c>
      <c r="I182" s="11"/>
      <c r="J182" s="11"/>
      <c r="K182" s="30">
        <f t="shared" si="9"/>
        <v>9.5742481203007515</v>
      </c>
      <c r="L182" s="31">
        <f t="shared" si="10"/>
        <v>5.6074766355140183E-3</v>
      </c>
      <c r="M182" s="30">
        <f t="shared" si="11"/>
        <v>8.6285714285714281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19</v>
      </c>
      <c r="D183" s="11">
        <v>183</v>
      </c>
      <c r="E183" s="11">
        <v>3</v>
      </c>
      <c r="F183" s="11">
        <v>4</v>
      </c>
      <c r="G183" s="11"/>
      <c r="H183" s="11">
        <v>39</v>
      </c>
      <c r="I183" s="11"/>
      <c r="J183" s="11"/>
      <c r="K183" s="30">
        <f t="shared" si="9"/>
        <v>9.6315789473684212</v>
      </c>
      <c r="L183" s="31">
        <f t="shared" si="10"/>
        <v>0.13636363636363635</v>
      </c>
      <c r="M183" s="30">
        <f t="shared" si="11"/>
        <v>9.75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1083</v>
      </c>
      <c r="D187" s="8">
        <v>10370</v>
      </c>
      <c r="E187" s="8">
        <v>9</v>
      </c>
      <c r="F187" s="8">
        <v>39</v>
      </c>
      <c r="G187" s="8">
        <v>0</v>
      </c>
      <c r="H187" s="8">
        <v>341</v>
      </c>
      <c r="I187" s="8">
        <v>0</v>
      </c>
      <c r="J187" s="8">
        <v>0</v>
      </c>
      <c r="K187" s="30">
        <f t="shared" si="9"/>
        <v>9.5752539242843948</v>
      </c>
      <c r="L187" s="31">
        <f t="shared" si="10"/>
        <v>8.241758241758242E-3</v>
      </c>
      <c r="M187" s="30">
        <f t="shared" si="11"/>
        <v>8.7435897435897427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10813</v>
      </c>
      <c r="D188" s="8">
        <v>87744</v>
      </c>
      <c r="E188" s="8">
        <v>75</v>
      </c>
      <c r="F188" s="8">
        <v>952</v>
      </c>
      <c r="G188" s="8">
        <v>53</v>
      </c>
      <c r="H188" s="8">
        <v>8649</v>
      </c>
      <c r="I188" s="8">
        <v>0</v>
      </c>
      <c r="J188" s="8">
        <v>0</v>
      </c>
      <c r="K188" s="30">
        <f t="shared" si="9"/>
        <v>8.1146767779524644</v>
      </c>
      <c r="L188" s="31">
        <f t="shared" si="10"/>
        <v>6.888317413666422E-3</v>
      </c>
      <c r="M188" s="30">
        <f t="shared" si="11"/>
        <v>9.0850840336134446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5</v>
      </c>
      <c r="D191" s="11">
        <v>56</v>
      </c>
      <c r="E191" s="11"/>
      <c r="F191" s="11"/>
      <c r="G191" s="11"/>
      <c r="H191" s="11"/>
      <c r="I191" s="11"/>
      <c r="J191" s="11"/>
      <c r="K191" s="30">
        <f t="shared" si="9"/>
        <v>11.2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116</v>
      </c>
      <c r="D192" s="11">
        <v>836</v>
      </c>
      <c r="E192" s="11">
        <v>1</v>
      </c>
      <c r="F192" s="11">
        <v>6</v>
      </c>
      <c r="G192" s="11"/>
      <c r="H192" s="11">
        <v>62</v>
      </c>
      <c r="I192" s="11"/>
      <c r="J192" s="11"/>
      <c r="K192" s="30">
        <f t="shared" si="9"/>
        <v>7.2068965517241379</v>
      </c>
      <c r="L192" s="31">
        <f t="shared" si="10"/>
        <v>8.5470085470085479E-3</v>
      </c>
      <c r="M192" s="30">
        <f t="shared" si="11"/>
        <v>10.333333333333334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148</v>
      </c>
      <c r="D193" s="11">
        <v>1350</v>
      </c>
      <c r="E193" s="11">
        <v>1</v>
      </c>
      <c r="F193" s="11"/>
      <c r="G193" s="11"/>
      <c r="H193" s="11"/>
      <c r="I193" s="11"/>
      <c r="J193" s="11"/>
      <c r="K193" s="30">
        <f t="shared" si="9"/>
        <v>9.121621621621621</v>
      </c>
      <c r="L193" s="31">
        <f t="shared" si="10"/>
        <v>6.7114093959731542E-3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269</v>
      </c>
      <c r="D196" s="8">
        <v>2242</v>
      </c>
      <c r="E196" s="8">
        <v>2</v>
      </c>
      <c r="F196" s="8">
        <v>6</v>
      </c>
      <c r="G196" s="8">
        <v>0</v>
      </c>
      <c r="H196" s="8">
        <v>62</v>
      </c>
      <c r="I196" s="8">
        <v>0</v>
      </c>
      <c r="J196" s="8">
        <v>0</v>
      </c>
      <c r="K196" s="30">
        <f t="shared" si="9"/>
        <v>8.3345724907063197</v>
      </c>
      <c r="L196" s="31">
        <f t="shared" si="10"/>
        <v>7.3800738007380072E-3</v>
      </c>
      <c r="M196" s="30">
        <f t="shared" si="11"/>
        <v>10.333333333333334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266</v>
      </c>
      <c r="D198" s="11">
        <v>1804</v>
      </c>
      <c r="E198" s="11">
        <v>1</v>
      </c>
      <c r="F198" s="11">
        <v>10</v>
      </c>
      <c r="G198" s="11"/>
      <c r="H198" s="11">
        <v>74</v>
      </c>
      <c r="I198" s="11"/>
      <c r="J198" s="11"/>
      <c r="K198" s="30">
        <f t="shared" si="9"/>
        <v>6.7819548872180455</v>
      </c>
      <c r="L198" s="31">
        <f t="shared" si="10"/>
        <v>3.7453183520599251E-3</v>
      </c>
      <c r="M198" s="30">
        <f t="shared" si="11"/>
        <v>7.4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266</v>
      </c>
      <c r="D200" s="8">
        <v>1804</v>
      </c>
      <c r="E200" s="8">
        <v>1</v>
      </c>
      <c r="F200" s="8">
        <v>10</v>
      </c>
      <c r="G200" s="8">
        <v>0</v>
      </c>
      <c r="H200" s="8">
        <v>74</v>
      </c>
      <c r="I200" s="8">
        <v>0</v>
      </c>
      <c r="J200" s="8">
        <v>0</v>
      </c>
      <c r="K200" s="30">
        <f t="shared" si="9"/>
        <v>6.7819548872180455</v>
      </c>
      <c r="L200" s="31">
        <f t="shared" si="10"/>
        <v>3.7453183520599251E-3</v>
      </c>
      <c r="M200" s="30">
        <f t="shared" si="11"/>
        <v>7.4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133</v>
      </c>
      <c r="D202" s="11">
        <v>1255</v>
      </c>
      <c r="E202" s="11"/>
      <c r="F202" s="11"/>
      <c r="G202" s="11"/>
      <c r="H202" s="11"/>
      <c r="I202" s="11"/>
      <c r="J202" s="11"/>
      <c r="K202" s="30">
        <f t="shared" si="9"/>
        <v>9.436090225563909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464</v>
      </c>
      <c r="D203" s="11">
        <v>4310</v>
      </c>
      <c r="E203" s="11"/>
      <c r="F203" s="11">
        <v>47</v>
      </c>
      <c r="G203" s="11"/>
      <c r="H203" s="11">
        <v>519</v>
      </c>
      <c r="I203" s="11"/>
      <c r="J203" s="11"/>
      <c r="K203" s="30">
        <f t="shared" si="9"/>
        <v>9.2887931034482758</v>
      </c>
      <c r="L203" s="31">
        <f t="shared" si="10"/>
        <v>0</v>
      </c>
      <c r="M203" s="30">
        <f t="shared" si="11"/>
        <v>11.042553191489361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597</v>
      </c>
      <c r="D206" s="8">
        <v>5565</v>
      </c>
      <c r="E206" s="8">
        <v>0</v>
      </c>
      <c r="F206" s="8">
        <v>47</v>
      </c>
      <c r="G206" s="8">
        <v>0</v>
      </c>
      <c r="H206" s="8">
        <v>519</v>
      </c>
      <c r="I206" s="8">
        <v>0</v>
      </c>
      <c r="J206" s="8">
        <v>0</v>
      </c>
      <c r="K206" s="30">
        <f t="shared" si="13"/>
        <v>9.3216080402010046</v>
      </c>
      <c r="L206" s="31">
        <f t="shared" si="14"/>
        <v>0</v>
      </c>
      <c r="M206" s="30">
        <f t="shared" si="15"/>
        <v>11.042553191489361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88</v>
      </c>
      <c r="D208" s="11">
        <v>790</v>
      </c>
      <c r="E208" s="11"/>
      <c r="F208" s="11">
        <v>16</v>
      </c>
      <c r="G208" s="11"/>
      <c r="H208" s="11">
        <v>268</v>
      </c>
      <c r="I208" s="11"/>
      <c r="J208" s="11"/>
      <c r="K208" s="30">
        <f t="shared" si="13"/>
        <v>8.9772727272727266</v>
      </c>
      <c r="L208" s="31">
        <f t="shared" si="14"/>
        <v>0</v>
      </c>
      <c r="M208" s="30">
        <f t="shared" si="15"/>
        <v>16.75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88</v>
      </c>
      <c r="D210" s="8">
        <v>790</v>
      </c>
      <c r="E210" s="8">
        <v>0</v>
      </c>
      <c r="F210" s="8">
        <v>16</v>
      </c>
      <c r="G210" s="8">
        <v>0</v>
      </c>
      <c r="H210" s="8">
        <v>268</v>
      </c>
      <c r="I210" s="8">
        <v>0</v>
      </c>
      <c r="J210" s="8">
        <v>0</v>
      </c>
      <c r="K210" s="30">
        <f t="shared" si="13"/>
        <v>8.9772727272727266</v>
      </c>
      <c r="L210" s="31">
        <f t="shared" si="14"/>
        <v>0</v>
      </c>
      <c r="M210" s="30">
        <f t="shared" si="15"/>
        <v>16.75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393</v>
      </c>
      <c r="D221" s="11">
        <v>2775</v>
      </c>
      <c r="E221" s="11">
        <v>2</v>
      </c>
      <c r="F221" s="11">
        <v>20</v>
      </c>
      <c r="G221" s="11"/>
      <c r="H221" s="11">
        <v>158</v>
      </c>
      <c r="I221" s="11"/>
      <c r="J221" s="11"/>
      <c r="K221" s="30">
        <f t="shared" si="13"/>
        <v>7.0610687022900764</v>
      </c>
      <c r="L221" s="31">
        <f t="shared" si="14"/>
        <v>5.0632911392405064E-3</v>
      </c>
      <c r="M221" s="30">
        <f t="shared" si="15"/>
        <v>7.9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7</v>
      </c>
      <c r="D222" s="11">
        <v>6380</v>
      </c>
      <c r="E222" s="11"/>
      <c r="F222" s="11"/>
      <c r="G222" s="11"/>
      <c r="H222" s="11"/>
      <c r="I222" s="11"/>
      <c r="J222" s="11"/>
      <c r="K222" s="30">
        <f t="shared" si="13"/>
        <v>911.42857142857144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400</v>
      </c>
      <c r="D225" s="8">
        <v>9155</v>
      </c>
      <c r="E225" s="8">
        <v>2</v>
      </c>
      <c r="F225" s="8">
        <v>20</v>
      </c>
      <c r="G225" s="8">
        <v>0</v>
      </c>
      <c r="H225" s="8">
        <v>158</v>
      </c>
      <c r="I225" s="8">
        <v>0</v>
      </c>
      <c r="J225" s="8">
        <v>0</v>
      </c>
      <c r="K225" s="30">
        <f t="shared" si="13"/>
        <v>22.887499999999999</v>
      </c>
      <c r="L225" s="31">
        <f t="shared" si="14"/>
        <v>4.9751243781094526E-3</v>
      </c>
      <c r="M225" s="30">
        <f t="shared" si="15"/>
        <v>7.9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89</v>
      </c>
      <c r="D227" s="11">
        <v>953</v>
      </c>
      <c r="E227" s="11"/>
      <c r="F227" s="11">
        <v>16</v>
      </c>
      <c r="G227" s="11"/>
      <c r="H227" s="11">
        <v>172</v>
      </c>
      <c r="I227" s="11"/>
      <c r="J227" s="11"/>
      <c r="K227" s="30">
        <f t="shared" si="13"/>
        <v>10.707865168539326</v>
      </c>
      <c r="L227" s="31">
        <f t="shared" si="14"/>
        <v>0</v>
      </c>
      <c r="M227" s="30">
        <f t="shared" si="15"/>
        <v>10.75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89</v>
      </c>
      <c r="D229" s="8">
        <v>953</v>
      </c>
      <c r="E229" s="8">
        <v>0</v>
      </c>
      <c r="F229" s="8">
        <v>16</v>
      </c>
      <c r="G229" s="8">
        <v>0</v>
      </c>
      <c r="H229" s="8">
        <v>172</v>
      </c>
      <c r="I229" s="8">
        <v>0</v>
      </c>
      <c r="J229" s="8">
        <v>0</v>
      </c>
      <c r="K229" s="30">
        <f t="shared" si="13"/>
        <v>10.707865168539326</v>
      </c>
      <c r="L229" s="31">
        <f t="shared" si="14"/>
        <v>0</v>
      </c>
      <c r="M229" s="30">
        <f t="shared" si="15"/>
        <v>10.75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180</v>
      </c>
      <c r="D231" s="11">
        <v>2136</v>
      </c>
      <c r="E231" s="11"/>
      <c r="F231" s="11">
        <v>8</v>
      </c>
      <c r="G231" s="11"/>
      <c r="H231" s="11">
        <v>88</v>
      </c>
      <c r="I231" s="11"/>
      <c r="J231" s="11"/>
      <c r="K231" s="30">
        <f t="shared" si="13"/>
        <v>11.866666666666667</v>
      </c>
      <c r="L231" s="31">
        <f t="shared" si="14"/>
        <v>0</v>
      </c>
      <c r="M231" s="30">
        <f t="shared" si="15"/>
        <v>11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180</v>
      </c>
      <c r="D233" s="8">
        <v>2136</v>
      </c>
      <c r="E233" s="8">
        <v>0</v>
      </c>
      <c r="F233" s="8">
        <v>8</v>
      </c>
      <c r="G233" s="8">
        <v>0</v>
      </c>
      <c r="H233" s="8">
        <v>88</v>
      </c>
      <c r="I233" s="8">
        <v>0</v>
      </c>
      <c r="J233" s="8">
        <v>0</v>
      </c>
      <c r="K233" s="30">
        <f t="shared" si="13"/>
        <v>11.866666666666667</v>
      </c>
      <c r="L233" s="31">
        <f t="shared" si="14"/>
        <v>0</v>
      </c>
      <c r="M233" s="30">
        <f t="shared" si="15"/>
        <v>11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214</v>
      </c>
      <c r="D235" s="11">
        <v>1592</v>
      </c>
      <c r="E235" s="11"/>
      <c r="F235" s="11">
        <v>4</v>
      </c>
      <c r="G235" s="11"/>
      <c r="H235" s="11">
        <v>29</v>
      </c>
      <c r="I235" s="11"/>
      <c r="J235" s="11"/>
      <c r="K235" s="30">
        <f t="shared" si="13"/>
        <v>7.4392523364485985</v>
      </c>
      <c r="L235" s="31">
        <f t="shared" si="14"/>
        <v>0</v>
      </c>
      <c r="M235" s="30">
        <f t="shared" si="15"/>
        <v>7.25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214</v>
      </c>
      <c r="D237" s="8">
        <v>1592</v>
      </c>
      <c r="E237" s="8">
        <v>0</v>
      </c>
      <c r="F237" s="8">
        <v>4</v>
      </c>
      <c r="G237" s="8">
        <v>0</v>
      </c>
      <c r="H237" s="8">
        <v>29</v>
      </c>
      <c r="I237" s="8">
        <v>0</v>
      </c>
      <c r="J237" s="8">
        <v>0</v>
      </c>
      <c r="K237" s="30">
        <f t="shared" si="13"/>
        <v>7.4392523364485985</v>
      </c>
      <c r="L237" s="31">
        <f t="shared" si="14"/>
        <v>0</v>
      </c>
      <c r="M237" s="30">
        <f t="shared" si="15"/>
        <v>7.25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2103</v>
      </c>
      <c r="D242" s="8">
        <v>24237</v>
      </c>
      <c r="E242" s="8">
        <v>5</v>
      </c>
      <c r="F242" s="8">
        <v>127</v>
      </c>
      <c r="G242" s="8">
        <v>0</v>
      </c>
      <c r="H242" s="8">
        <v>1370</v>
      </c>
      <c r="I242" s="8">
        <v>0</v>
      </c>
      <c r="J242" s="8">
        <v>0</v>
      </c>
      <c r="K242" s="30">
        <f t="shared" si="13"/>
        <v>11.524964336661911</v>
      </c>
      <c r="L242" s="31">
        <f t="shared" si="14"/>
        <v>2.3719165085388993E-3</v>
      </c>
      <c r="M242" s="30">
        <f t="shared" si="15"/>
        <v>10.78740157480315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5</v>
      </c>
      <c r="D263" s="11">
        <v>57</v>
      </c>
      <c r="E263" s="11"/>
      <c r="F263" s="11"/>
      <c r="G263" s="11"/>
      <c r="H263" s="11"/>
      <c r="I263" s="11"/>
      <c r="J263" s="11"/>
      <c r="K263" s="30">
        <f t="shared" si="13"/>
        <v>11.4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5</v>
      </c>
      <c r="D265" s="8">
        <v>57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11.4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5</v>
      </c>
      <c r="D269" s="8">
        <v>57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11.4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18369</v>
      </c>
      <c r="D270" s="8">
        <v>143840</v>
      </c>
      <c r="E270" s="8">
        <v>111</v>
      </c>
      <c r="F270" s="8">
        <v>1344</v>
      </c>
      <c r="G270" s="8">
        <v>64</v>
      </c>
      <c r="H270" s="8">
        <v>11929</v>
      </c>
      <c r="I270" s="8">
        <v>1</v>
      </c>
      <c r="J270" s="8">
        <v>0</v>
      </c>
      <c r="K270" s="30">
        <f t="shared" si="17"/>
        <v>7.8305841363166202</v>
      </c>
      <c r="L270" s="31">
        <f t="shared" si="18"/>
        <v>6.0064935064935068E-3</v>
      </c>
      <c r="M270" s="30">
        <f t="shared" si="19"/>
        <v>8.8757440476190474</v>
      </c>
      <c r="N270" s="31">
        <f t="shared" si="16"/>
        <v>7.4349442379182155E-4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16:36:26&amp;R&amp;8&amp;P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296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297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298</v>
      </c>
      <c r="B12" s="7" t="s">
        <v>299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>
        <v>1</v>
      </c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>
        <f t="shared" si="3"/>
        <v>1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1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>
        <f t="shared" si="3"/>
        <v>1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1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>
        <f t="shared" si="7"/>
        <v>1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/>
      <c r="J88" s="11"/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29</v>
      </c>
      <c r="E128" s="11"/>
      <c r="F128" s="11"/>
      <c r="G128" s="11"/>
      <c r="H128" s="11"/>
      <c r="I128" s="11"/>
      <c r="J128" s="11"/>
      <c r="K128" s="30">
        <f t="shared" si="4"/>
        <v>14.5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10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10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</v>
      </c>
      <c r="D137" s="8">
        <v>29</v>
      </c>
      <c r="E137" s="8">
        <v>0</v>
      </c>
      <c r="F137" s="8">
        <v>1</v>
      </c>
      <c r="G137" s="8">
        <v>0</v>
      </c>
      <c r="H137" s="8">
        <v>10</v>
      </c>
      <c r="I137" s="8">
        <v>0</v>
      </c>
      <c r="J137" s="8">
        <v>0</v>
      </c>
      <c r="K137" s="30">
        <f t="shared" si="4"/>
        <v>14.5</v>
      </c>
      <c r="L137" s="31">
        <f t="shared" si="5"/>
        <v>0</v>
      </c>
      <c r="M137" s="30">
        <f t="shared" si="6"/>
        <v>10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>
        <v>3</v>
      </c>
      <c r="G152" s="11">
        <v>1</v>
      </c>
      <c r="H152" s="11">
        <v>61</v>
      </c>
      <c r="I152" s="11"/>
      <c r="J152" s="11"/>
      <c r="K152" s="30" t="e">
        <f t="shared" si="9"/>
        <v>#DIV/0!</v>
      </c>
      <c r="L152" s="31" t="e">
        <f t="shared" si="10"/>
        <v>#DIV/0!</v>
      </c>
      <c r="M152" s="30">
        <f t="shared" si="11"/>
        <v>20.333333333333332</v>
      </c>
      <c r="N152" s="31">
        <f t="shared" si="8"/>
        <v>0</v>
      </c>
      <c r="O152" s="31">
        <f t="shared" si="8"/>
        <v>0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3</v>
      </c>
      <c r="G171" s="8">
        <v>1</v>
      </c>
      <c r="H171" s="8">
        <v>61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>
        <f t="shared" si="11"/>
        <v>20.333333333333332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</v>
      </c>
      <c r="D188" s="8">
        <v>29</v>
      </c>
      <c r="E188" s="8">
        <v>0</v>
      </c>
      <c r="F188" s="8">
        <v>4</v>
      </c>
      <c r="G188" s="8">
        <v>1</v>
      </c>
      <c r="H188" s="8">
        <v>71</v>
      </c>
      <c r="I188" s="8">
        <v>0</v>
      </c>
      <c r="J188" s="8">
        <v>0</v>
      </c>
      <c r="K188" s="30">
        <f t="shared" si="9"/>
        <v>14.5</v>
      </c>
      <c r="L188" s="31">
        <f t="shared" si="10"/>
        <v>0</v>
      </c>
      <c r="M188" s="30">
        <f t="shared" si="11"/>
        <v>17.75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</v>
      </c>
      <c r="D270" s="8">
        <v>29</v>
      </c>
      <c r="E270" s="8">
        <v>0</v>
      </c>
      <c r="F270" s="8">
        <v>4</v>
      </c>
      <c r="G270" s="8">
        <v>1</v>
      </c>
      <c r="H270" s="8">
        <v>71</v>
      </c>
      <c r="I270" s="8">
        <v>1</v>
      </c>
      <c r="J270" s="8">
        <v>0</v>
      </c>
      <c r="K270" s="30">
        <f t="shared" si="17"/>
        <v>14.5</v>
      </c>
      <c r="L270" s="31">
        <f t="shared" si="18"/>
        <v>0</v>
      </c>
      <c r="M270" s="30">
        <f t="shared" si="19"/>
        <v>17.75</v>
      </c>
      <c r="N270" s="31">
        <f t="shared" si="16"/>
        <v>0.2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16:34:37&amp;R&amp;8&amp;P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584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585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586</v>
      </c>
      <c r="B12" s="7" t="s">
        <v>587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36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36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1</v>
      </c>
      <c r="G36" s="8">
        <v>0</v>
      </c>
      <c r="H36" s="8">
        <v>36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>
        <f t="shared" si="2"/>
        <v>36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1</v>
      </c>
      <c r="G80" s="8">
        <v>0</v>
      </c>
      <c r="H80" s="8">
        <v>36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>
        <f t="shared" si="6"/>
        <v>36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>
        <v>3</v>
      </c>
      <c r="G88" s="11"/>
      <c r="H88" s="11">
        <v>27</v>
      </c>
      <c r="I88" s="11"/>
      <c r="J88" s="11"/>
      <c r="K88" s="30" t="e">
        <f t="shared" si="4"/>
        <v>#DIV/0!</v>
      </c>
      <c r="L88" s="31" t="e">
        <f t="shared" si="5"/>
        <v>#DIV/0!</v>
      </c>
      <c r="M88" s="30">
        <f t="shared" si="6"/>
        <v>9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3</v>
      </c>
      <c r="G91" s="8">
        <v>0</v>
      </c>
      <c r="H91" s="8">
        <v>27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>
        <f t="shared" si="6"/>
        <v>9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</v>
      </c>
      <c r="D115" s="11">
        <v>15</v>
      </c>
      <c r="E115" s="11"/>
      <c r="F115" s="11"/>
      <c r="G115" s="11"/>
      <c r="H115" s="11"/>
      <c r="I115" s="11"/>
      <c r="J115" s="11"/>
      <c r="K115" s="30">
        <f t="shared" si="4"/>
        <v>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</v>
      </c>
      <c r="D120" s="8">
        <v>15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</v>
      </c>
      <c r="D128" s="11">
        <v>2</v>
      </c>
      <c r="E128" s="11"/>
      <c r="F128" s="11"/>
      <c r="G128" s="11"/>
      <c r="H128" s="11"/>
      <c r="I128" s="11"/>
      <c r="J128" s="11"/>
      <c r="K128" s="30">
        <f t="shared" si="4"/>
        <v>2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4</v>
      </c>
      <c r="G130" s="11"/>
      <c r="H130" s="11">
        <v>38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9.5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</v>
      </c>
      <c r="D137" s="8">
        <v>2</v>
      </c>
      <c r="E137" s="8">
        <v>0</v>
      </c>
      <c r="F137" s="8">
        <v>4</v>
      </c>
      <c r="G137" s="8">
        <v>0</v>
      </c>
      <c r="H137" s="8">
        <v>38</v>
      </c>
      <c r="I137" s="8">
        <v>0</v>
      </c>
      <c r="J137" s="8">
        <v>0</v>
      </c>
      <c r="K137" s="30">
        <f t="shared" si="4"/>
        <v>2</v>
      </c>
      <c r="L137" s="31">
        <f t="shared" si="5"/>
        <v>0</v>
      </c>
      <c r="M137" s="30">
        <f t="shared" si="6"/>
        <v>9.5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/>
      <c r="G177" s="11"/>
      <c r="H177" s="11"/>
      <c r="I177" s="11"/>
      <c r="J177" s="11"/>
      <c r="K177" s="30" t="e">
        <f t="shared" si="9"/>
        <v>#DIV/0!</v>
      </c>
      <c r="L177" s="31" t="e">
        <f t="shared" si="10"/>
        <v>#DIV/0!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</v>
      </c>
      <c r="D188" s="8">
        <v>17</v>
      </c>
      <c r="E188" s="8">
        <v>0</v>
      </c>
      <c r="F188" s="8">
        <v>7</v>
      </c>
      <c r="G188" s="8">
        <v>0</v>
      </c>
      <c r="H188" s="8">
        <v>65</v>
      </c>
      <c r="I188" s="8">
        <v>0</v>
      </c>
      <c r="J188" s="8">
        <v>0</v>
      </c>
      <c r="K188" s="30">
        <f t="shared" si="9"/>
        <v>4.25</v>
      </c>
      <c r="L188" s="31">
        <f t="shared" si="10"/>
        <v>0</v>
      </c>
      <c r="M188" s="30">
        <f t="shared" si="11"/>
        <v>9.2857142857142865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</v>
      </c>
      <c r="D270" s="8">
        <v>17</v>
      </c>
      <c r="E270" s="8">
        <v>0</v>
      </c>
      <c r="F270" s="8">
        <v>8</v>
      </c>
      <c r="G270" s="8">
        <v>0</v>
      </c>
      <c r="H270" s="8">
        <v>101</v>
      </c>
      <c r="I270" s="8">
        <v>0</v>
      </c>
      <c r="J270" s="8">
        <v>0</v>
      </c>
      <c r="K270" s="30">
        <f t="shared" si="17"/>
        <v>4.25</v>
      </c>
      <c r="L270" s="31">
        <f t="shared" si="18"/>
        <v>0</v>
      </c>
      <c r="M270" s="30">
        <f t="shared" si="19"/>
        <v>12.625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16:36:28&amp;R&amp;8&amp;P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588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589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590</v>
      </c>
      <c r="B12" s="7" t="s">
        <v>591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</v>
      </c>
      <c r="D16" s="11">
        <v>12</v>
      </c>
      <c r="E16" s="11">
        <v>1</v>
      </c>
      <c r="F16" s="11"/>
      <c r="G16" s="11"/>
      <c r="H16" s="11"/>
      <c r="I16" s="11"/>
      <c r="J16" s="11"/>
      <c r="K16" s="30">
        <f t="shared" si="0"/>
        <v>12</v>
      </c>
      <c r="L16" s="31">
        <f t="shared" si="1"/>
        <v>0.5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>
        <v>1</v>
      </c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>
        <f t="shared" si="3"/>
        <v>1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</v>
      </c>
      <c r="D20" s="11">
        <v>24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>
        <v>1</v>
      </c>
      <c r="F25" s="11"/>
      <c r="G25" s="11"/>
      <c r="H25" s="11"/>
      <c r="I25" s="11"/>
      <c r="J25" s="11"/>
      <c r="K25" s="30" t="e">
        <f t="shared" si="0"/>
        <v>#DIV/0!</v>
      </c>
      <c r="L25" s="31">
        <f t="shared" si="1"/>
        <v>1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2</v>
      </c>
      <c r="D36" s="8">
        <v>36</v>
      </c>
      <c r="E36" s="8">
        <v>2</v>
      </c>
      <c r="F36" s="8">
        <v>0</v>
      </c>
      <c r="G36" s="8">
        <v>0</v>
      </c>
      <c r="H36" s="8">
        <v>0</v>
      </c>
      <c r="I36" s="8">
        <v>1</v>
      </c>
      <c r="J36" s="8">
        <v>0</v>
      </c>
      <c r="K36" s="30">
        <f t="shared" si="0"/>
        <v>18</v>
      </c>
      <c r="L36" s="31">
        <f t="shared" si="1"/>
        <v>0.5</v>
      </c>
      <c r="M36" s="30" t="e">
        <f t="shared" si="2"/>
        <v>#DIV/0!</v>
      </c>
      <c r="N36" s="31">
        <f t="shared" si="3"/>
        <v>1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2</v>
      </c>
      <c r="D80" s="8">
        <v>36</v>
      </c>
      <c r="E80" s="8">
        <v>2</v>
      </c>
      <c r="F80" s="8">
        <v>0</v>
      </c>
      <c r="G80" s="8">
        <v>0</v>
      </c>
      <c r="H80" s="8">
        <v>0</v>
      </c>
      <c r="I80" s="8">
        <v>1</v>
      </c>
      <c r="J80" s="8">
        <v>0</v>
      </c>
      <c r="K80" s="30">
        <f t="shared" si="4"/>
        <v>18</v>
      </c>
      <c r="L80" s="31">
        <f t="shared" si="5"/>
        <v>0.5</v>
      </c>
      <c r="M80" s="30" t="e">
        <f t="shared" si="6"/>
        <v>#DIV/0!</v>
      </c>
      <c r="N80" s="31">
        <f t="shared" si="7"/>
        <v>1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3</v>
      </c>
      <c r="D88" s="11">
        <v>28</v>
      </c>
      <c r="E88" s="11"/>
      <c r="F88" s="11"/>
      <c r="G88" s="11"/>
      <c r="H88" s="11"/>
      <c r="I88" s="11"/>
      <c r="J88" s="11"/>
      <c r="K88" s="30">
        <f t="shared" si="4"/>
        <v>9.3333333333333339</v>
      </c>
      <c r="L88" s="31">
        <f t="shared" si="5"/>
        <v>0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3</v>
      </c>
      <c r="D91" s="8">
        <v>28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9.3333333333333339</v>
      </c>
      <c r="L91" s="31">
        <f t="shared" si="5"/>
        <v>0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6</v>
      </c>
      <c r="D101" s="11">
        <v>54</v>
      </c>
      <c r="E101" s="11"/>
      <c r="F101" s="11"/>
      <c r="G101" s="11"/>
      <c r="H101" s="11"/>
      <c r="I101" s="11"/>
      <c r="J101" s="11"/>
      <c r="K101" s="30">
        <f t="shared" si="4"/>
        <v>9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6</v>
      </c>
      <c r="D104" s="8">
        <v>54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9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</v>
      </c>
      <c r="D106" s="11">
        <v>12</v>
      </c>
      <c r="E106" s="11"/>
      <c r="F106" s="11"/>
      <c r="G106" s="11"/>
      <c r="H106" s="11"/>
      <c r="I106" s="11"/>
      <c r="J106" s="11"/>
      <c r="K106" s="30">
        <f t="shared" si="4"/>
        <v>12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</v>
      </c>
      <c r="D108" s="8">
        <v>12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12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>
        <v>1</v>
      </c>
      <c r="F115" s="11"/>
      <c r="G115" s="11"/>
      <c r="H115" s="11"/>
      <c r="I115" s="11"/>
      <c r="J115" s="11"/>
      <c r="K115" s="30" t="e">
        <f t="shared" si="4"/>
        <v>#DIV/0!</v>
      </c>
      <c r="L115" s="31">
        <f t="shared" si="5"/>
        <v>1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44</v>
      </c>
      <c r="E117" s="11">
        <v>1</v>
      </c>
      <c r="F117" s="11"/>
      <c r="G117" s="11"/>
      <c r="H117" s="11"/>
      <c r="I117" s="11"/>
      <c r="J117" s="11"/>
      <c r="K117" s="30">
        <f t="shared" si="4"/>
        <v>14.666666666666666</v>
      </c>
      <c r="L117" s="31">
        <f t="shared" si="5"/>
        <v>0.25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</v>
      </c>
      <c r="D120" s="8">
        <v>44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14.666666666666666</v>
      </c>
      <c r="L120" s="31">
        <f t="shared" si="5"/>
        <v>0.4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7</v>
      </c>
      <c r="D122" s="11">
        <v>66</v>
      </c>
      <c r="E122" s="11">
        <v>2</v>
      </c>
      <c r="F122" s="11"/>
      <c r="G122" s="11"/>
      <c r="H122" s="11"/>
      <c r="I122" s="11"/>
      <c r="J122" s="11"/>
      <c r="K122" s="30">
        <f t="shared" si="4"/>
        <v>9.4285714285714288</v>
      </c>
      <c r="L122" s="31">
        <f t="shared" si="5"/>
        <v>0.22222222222222221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7</v>
      </c>
      <c r="D125" s="8">
        <v>66</v>
      </c>
      <c r="E125" s="8">
        <v>2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9.4285714285714288</v>
      </c>
      <c r="L125" s="31">
        <f t="shared" si="5"/>
        <v>0.22222222222222221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</v>
      </c>
      <c r="D127" s="11">
        <v>19</v>
      </c>
      <c r="E127" s="11">
        <v>1</v>
      </c>
      <c r="F127" s="11"/>
      <c r="G127" s="11"/>
      <c r="H127" s="11"/>
      <c r="I127" s="11"/>
      <c r="J127" s="11"/>
      <c r="K127" s="30">
        <f t="shared" si="4"/>
        <v>4.75</v>
      </c>
      <c r="L127" s="31">
        <f t="shared" si="5"/>
        <v>0.2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12</v>
      </c>
      <c r="D128" s="11">
        <v>141</v>
      </c>
      <c r="E128" s="11"/>
      <c r="F128" s="11"/>
      <c r="G128" s="11"/>
      <c r="H128" s="11"/>
      <c r="I128" s="11"/>
      <c r="J128" s="11"/>
      <c r="K128" s="30">
        <f t="shared" si="4"/>
        <v>11.75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6</v>
      </c>
      <c r="D129" s="11">
        <v>83</v>
      </c>
      <c r="E129" s="11"/>
      <c r="F129" s="11"/>
      <c r="G129" s="11"/>
      <c r="H129" s="11"/>
      <c r="I129" s="11"/>
      <c r="J129" s="11"/>
      <c r="K129" s="30">
        <f t="shared" si="4"/>
        <v>13.833333333333334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</v>
      </c>
      <c r="G130" s="11"/>
      <c r="H130" s="11">
        <v>29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14.5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22</v>
      </c>
      <c r="D137" s="8">
        <v>243</v>
      </c>
      <c r="E137" s="8">
        <v>1</v>
      </c>
      <c r="F137" s="8">
        <v>2</v>
      </c>
      <c r="G137" s="8">
        <v>0</v>
      </c>
      <c r="H137" s="8">
        <v>29</v>
      </c>
      <c r="I137" s="8">
        <v>0</v>
      </c>
      <c r="J137" s="8">
        <v>0</v>
      </c>
      <c r="K137" s="30">
        <f t="shared" si="4"/>
        <v>11.045454545454545</v>
      </c>
      <c r="L137" s="31">
        <f t="shared" si="5"/>
        <v>4.3478260869565216E-2</v>
      </c>
      <c r="M137" s="30">
        <f t="shared" si="6"/>
        <v>14.5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</v>
      </c>
      <c r="D139" s="11">
        <v>75</v>
      </c>
      <c r="E139" s="11"/>
      <c r="F139" s="11"/>
      <c r="G139" s="11"/>
      <c r="H139" s="11"/>
      <c r="I139" s="11"/>
      <c r="J139" s="11"/>
      <c r="K139" s="30">
        <f t="shared" si="4"/>
        <v>75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</v>
      </c>
      <c r="D141" s="8">
        <v>75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75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</v>
      </c>
      <c r="D145" s="11">
        <v>15</v>
      </c>
      <c r="E145" s="11">
        <v>1</v>
      </c>
      <c r="F145" s="11"/>
      <c r="G145" s="11"/>
      <c r="H145" s="11"/>
      <c r="I145" s="11"/>
      <c r="J145" s="11"/>
      <c r="K145" s="30">
        <f t="shared" si="9"/>
        <v>15</v>
      </c>
      <c r="L145" s="31">
        <f t="shared" si="10"/>
        <v>0.5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15</v>
      </c>
      <c r="E148" s="8">
        <v>1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15</v>
      </c>
      <c r="L148" s="31">
        <f t="shared" si="10"/>
        <v>0.5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87</v>
      </c>
      <c r="D150" s="11">
        <v>981</v>
      </c>
      <c r="E150" s="11">
        <v>5</v>
      </c>
      <c r="F150" s="11"/>
      <c r="G150" s="11"/>
      <c r="H150" s="11"/>
      <c r="I150" s="11"/>
      <c r="J150" s="11"/>
      <c r="K150" s="30">
        <f t="shared" si="9"/>
        <v>11.275862068965518</v>
      </c>
      <c r="L150" s="31">
        <f t="shared" si="10"/>
        <v>5.434782608695652E-2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1</v>
      </c>
      <c r="G151" s="11"/>
      <c r="H151" s="11">
        <v>17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17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9</v>
      </c>
      <c r="E152" s="11"/>
      <c r="F152" s="11"/>
      <c r="G152" s="11"/>
      <c r="H152" s="11"/>
      <c r="I152" s="11"/>
      <c r="J152" s="11"/>
      <c r="K152" s="30">
        <f t="shared" si="9"/>
        <v>9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88</v>
      </c>
      <c r="D171" s="8">
        <v>990</v>
      </c>
      <c r="E171" s="8">
        <v>5</v>
      </c>
      <c r="F171" s="8">
        <v>1</v>
      </c>
      <c r="G171" s="8">
        <v>0</v>
      </c>
      <c r="H171" s="8">
        <v>17</v>
      </c>
      <c r="I171" s="8">
        <v>0</v>
      </c>
      <c r="J171" s="8">
        <v>0</v>
      </c>
      <c r="K171" s="30">
        <f t="shared" si="9"/>
        <v>11.25</v>
      </c>
      <c r="L171" s="31">
        <f t="shared" si="10"/>
        <v>5.3763440860215055E-2</v>
      </c>
      <c r="M171" s="30">
        <f t="shared" si="11"/>
        <v>17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10</v>
      </c>
      <c r="E177" s="11"/>
      <c r="F177" s="11"/>
      <c r="G177" s="11"/>
      <c r="H177" s="11"/>
      <c r="I177" s="11"/>
      <c r="J177" s="11"/>
      <c r="K177" s="30">
        <f t="shared" si="9"/>
        <v>10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10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10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</v>
      </c>
      <c r="D183" s="11">
        <v>15</v>
      </c>
      <c r="E183" s="11">
        <v>1</v>
      </c>
      <c r="F183" s="11"/>
      <c r="G183" s="11"/>
      <c r="H183" s="11"/>
      <c r="I183" s="11"/>
      <c r="J183" s="11"/>
      <c r="K183" s="30">
        <f t="shared" si="9"/>
        <v>15</v>
      </c>
      <c r="L183" s="31">
        <f t="shared" si="10"/>
        <v>0.5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</v>
      </c>
      <c r="D187" s="8">
        <v>15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15</v>
      </c>
      <c r="L187" s="31">
        <f t="shared" si="10"/>
        <v>0.5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134</v>
      </c>
      <c r="D188" s="8">
        <v>1552</v>
      </c>
      <c r="E188" s="8">
        <v>12</v>
      </c>
      <c r="F188" s="8">
        <v>3</v>
      </c>
      <c r="G188" s="8">
        <v>0</v>
      </c>
      <c r="H188" s="8">
        <v>46</v>
      </c>
      <c r="I188" s="8">
        <v>0</v>
      </c>
      <c r="J188" s="8">
        <v>0</v>
      </c>
      <c r="K188" s="30">
        <f t="shared" si="9"/>
        <v>11.582089552238806</v>
      </c>
      <c r="L188" s="31">
        <f t="shared" si="10"/>
        <v>8.2191780821917804E-2</v>
      </c>
      <c r="M188" s="30">
        <f t="shared" si="11"/>
        <v>15.333333333333334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</v>
      </c>
      <c r="D193" s="11">
        <v>18</v>
      </c>
      <c r="E193" s="11"/>
      <c r="F193" s="11"/>
      <c r="G193" s="11"/>
      <c r="H193" s="11"/>
      <c r="I193" s="11"/>
      <c r="J193" s="11"/>
      <c r="K193" s="30">
        <f t="shared" si="9"/>
        <v>9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</v>
      </c>
      <c r="D196" s="8">
        <v>18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3</v>
      </c>
      <c r="D198" s="11">
        <v>20</v>
      </c>
      <c r="E198" s="11"/>
      <c r="F198" s="11"/>
      <c r="G198" s="11"/>
      <c r="H198" s="11"/>
      <c r="I198" s="11"/>
      <c r="J198" s="11"/>
      <c r="K198" s="30">
        <f t="shared" si="9"/>
        <v>6.666666666666667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3</v>
      </c>
      <c r="D200" s="8">
        <v>20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6.666666666666667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</v>
      </c>
      <c r="D202" s="11">
        <v>17</v>
      </c>
      <c r="E202" s="11"/>
      <c r="F202" s="11"/>
      <c r="G202" s="11"/>
      <c r="H202" s="11"/>
      <c r="I202" s="11"/>
      <c r="J202" s="11"/>
      <c r="K202" s="30">
        <f t="shared" si="9"/>
        <v>17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</v>
      </c>
      <c r="D203" s="11">
        <v>7</v>
      </c>
      <c r="E203" s="11"/>
      <c r="F203" s="11"/>
      <c r="G203" s="11"/>
      <c r="H203" s="11"/>
      <c r="I203" s="11"/>
      <c r="J203" s="11"/>
      <c r="K203" s="30">
        <f t="shared" si="9"/>
        <v>7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</v>
      </c>
      <c r="D206" s="8">
        <v>24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12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7</v>
      </c>
      <c r="D221" s="11">
        <v>73</v>
      </c>
      <c r="E221" s="11"/>
      <c r="F221" s="11">
        <v>1</v>
      </c>
      <c r="G221" s="11"/>
      <c r="H221" s="11">
        <v>6</v>
      </c>
      <c r="I221" s="11"/>
      <c r="J221" s="11"/>
      <c r="K221" s="30">
        <f t="shared" si="13"/>
        <v>10.428571428571429</v>
      </c>
      <c r="L221" s="31">
        <f t="shared" si="14"/>
        <v>0</v>
      </c>
      <c r="M221" s="30">
        <f t="shared" si="15"/>
        <v>6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14</v>
      </c>
      <c r="E222" s="11"/>
      <c r="F222" s="11"/>
      <c r="G222" s="11"/>
      <c r="H222" s="11"/>
      <c r="I222" s="11"/>
      <c r="J222" s="11"/>
      <c r="K222" s="30">
        <f t="shared" si="13"/>
        <v>14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</v>
      </c>
      <c r="D225" s="8">
        <v>87</v>
      </c>
      <c r="E225" s="8">
        <v>0</v>
      </c>
      <c r="F225" s="8">
        <v>1</v>
      </c>
      <c r="G225" s="8">
        <v>0</v>
      </c>
      <c r="H225" s="8">
        <v>6</v>
      </c>
      <c r="I225" s="8">
        <v>0</v>
      </c>
      <c r="J225" s="8">
        <v>0</v>
      </c>
      <c r="K225" s="30">
        <f t="shared" si="13"/>
        <v>10.875</v>
      </c>
      <c r="L225" s="31">
        <f t="shared" si="14"/>
        <v>0</v>
      </c>
      <c r="M225" s="30">
        <f t="shared" si="15"/>
        <v>6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7</v>
      </c>
      <c r="E235" s="11"/>
      <c r="F235" s="11"/>
      <c r="G235" s="11"/>
      <c r="H235" s="11"/>
      <c r="I235" s="11"/>
      <c r="J235" s="11"/>
      <c r="K235" s="30">
        <f t="shared" si="13"/>
        <v>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7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16</v>
      </c>
      <c r="D242" s="8">
        <v>156</v>
      </c>
      <c r="E242" s="8">
        <v>0</v>
      </c>
      <c r="F242" s="8">
        <v>1</v>
      </c>
      <c r="G242" s="8">
        <v>0</v>
      </c>
      <c r="H242" s="8">
        <v>6</v>
      </c>
      <c r="I242" s="8">
        <v>0</v>
      </c>
      <c r="J242" s="8">
        <v>0</v>
      </c>
      <c r="K242" s="30">
        <f t="shared" si="13"/>
        <v>9.75</v>
      </c>
      <c r="L242" s="31">
        <f t="shared" si="14"/>
        <v>0</v>
      </c>
      <c r="M242" s="30">
        <f t="shared" si="15"/>
        <v>6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152</v>
      </c>
      <c r="D270" s="8">
        <v>1744</v>
      </c>
      <c r="E270" s="8">
        <v>14</v>
      </c>
      <c r="F270" s="8">
        <v>4</v>
      </c>
      <c r="G270" s="8">
        <v>0</v>
      </c>
      <c r="H270" s="8">
        <v>52</v>
      </c>
      <c r="I270" s="8">
        <v>1</v>
      </c>
      <c r="J270" s="8">
        <v>0</v>
      </c>
      <c r="K270" s="30">
        <f t="shared" si="17"/>
        <v>11.473684210526315</v>
      </c>
      <c r="L270" s="31">
        <f t="shared" si="18"/>
        <v>8.4337349397590355E-2</v>
      </c>
      <c r="M270" s="30">
        <f t="shared" si="19"/>
        <v>13</v>
      </c>
      <c r="N270" s="31">
        <f t="shared" si="16"/>
        <v>0.2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16:36:29&amp;R&amp;8&amp;P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592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593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594</v>
      </c>
      <c r="B12" s="7" t="s">
        <v>595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70</v>
      </c>
      <c r="D16" s="11">
        <v>708</v>
      </c>
      <c r="E16" s="11">
        <v>5</v>
      </c>
      <c r="F16" s="11">
        <v>1</v>
      </c>
      <c r="G16" s="11"/>
      <c r="H16" s="11">
        <v>11</v>
      </c>
      <c r="I16" s="11"/>
      <c r="J16" s="11"/>
      <c r="K16" s="30">
        <f t="shared" si="0"/>
        <v>10.114285714285714</v>
      </c>
      <c r="L16" s="31">
        <f t="shared" si="1"/>
        <v>6.6666666666666666E-2</v>
      </c>
      <c r="M16" s="30">
        <f t="shared" si="2"/>
        <v>11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39</v>
      </c>
      <c r="G17" s="11">
        <v>9</v>
      </c>
      <c r="H17" s="11">
        <v>489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12.538461538461538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2</v>
      </c>
      <c r="D20" s="11">
        <v>48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72</v>
      </c>
      <c r="D36" s="8">
        <v>756</v>
      </c>
      <c r="E36" s="8">
        <v>5</v>
      </c>
      <c r="F36" s="8">
        <v>40</v>
      </c>
      <c r="G36" s="8">
        <v>9</v>
      </c>
      <c r="H36" s="8">
        <v>500</v>
      </c>
      <c r="I36" s="8">
        <v>0</v>
      </c>
      <c r="J36" s="8">
        <v>0</v>
      </c>
      <c r="K36" s="30">
        <f t="shared" si="0"/>
        <v>10.5</v>
      </c>
      <c r="L36" s="31">
        <f t="shared" si="1"/>
        <v>6.4935064935064929E-2</v>
      </c>
      <c r="M36" s="30">
        <f t="shared" si="2"/>
        <v>12.5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>
        <v>1</v>
      </c>
      <c r="G38" s="11"/>
      <c r="H38" s="11">
        <v>23</v>
      </c>
      <c r="I38" s="11"/>
      <c r="J38" s="11"/>
      <c r="K38" s="30" t="e">
        <f t="shared" si="0"/>
        <v>#DIV/0!</v>
      </c>
      <c r="L38" s="31" t="e">
        <f t="shared" si="1"/>
        <v>#DIV/0!</v>
      </c>
      <c r="M38" s="30">
        <f t="shared" si="2"/>
        <v>23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1</v>
      </c>
      <c r="G40" s="8">
        <v>0</v>
      </c>
      <c r="H40" s="8">
        <v>23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>
        <f t="shared" si="2"/>
        <v>23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72</v>
      </c>
      <c r="D80" s="8">
        <v>756</v>
      </c>
      <c r="E80" s="8">
        <v>5</v>
      </c>
      <c r="F80" s="8">
        <v>41</v>
      </c>
      <c r="G80" s="8">
        <v>9</v>
      </c>
      <c r="H80" s="8">
        <v>523</v>
      </c>
      <c r="I80" s="8">
        <v>0</v>
      </c>
      <c r="J80" s="8">
        <v>0</v>
      </c>
      <c r="K80" s="30">
        <f t="shared" si="4"/>
        <v>10.5</v>
      </c>
      <c r="L80" s="31">
        <f t="shared" si="5"/>
        <v>6.4935064935064929E-2</v>
      </c>
      <c r="M80" s="30">
        <f t="shared" si="6"/>
        <v>12.75609756097561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21</v>
      </c>
      <c r="D83" s="11">
        <v>191</v>
      </c>
      <c r="E83" s="11"/>
      <c r="F83" s="11"/>
      <c r="G83" s="11"/>
      <c r="H83" s="11"/>
      <c r="I83" s="11"/>
      <c r="J83" s="11"/>
      <c r="K83" s="30">
        <f t="shared" si="4"/>
        <v>9.0952380952380949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21</v>
      </c>
      <c r="D86" s="8">
        <v>191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9.0952380952380949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64</v>
      </c>
      <c r="D88" s="11">
        <v>434</v>
      </c>
      <c r="E88" s="11">
        <v>2</v>
      </c>
      <c r="F88" s="11">
        <v>21</v>
      </c>
      <c r="G88" s="11">
        <v>2</v>
      </c>
      <c r="H88" s="11">
        <v>217</v>
      </c>
      <c r="I88" s="11"/>
      <c r="J88" s="11"/>
      <c r="K88" s="30">
        <f t="shared" si="4"/>
        <v>6.78125</v>
      </c>
      <c r="L88" s="31">
        <f t="shared" si="5"/>
        <v>3.0303030303030304E-2</v>
      </c>
      <c r="M88" s="30">
        <f t="shared" si="6"/>
        <v>10.333333333333334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64</v>
      </c>
      <c r="D91" s="8">
        <v>434</v>
      </c>
      <c r="E91" s="8">
        <v>2</v>
      </c>
      <c r="F91" s="8">
        <v>21</v>
      </c>
      <c r="G91" s="8">
        <v>2</v>
      </c>
      <c r="H91" s="8">
        <v>217</v>
      </c>
      <c r="I91" s="8">
        <v>0</v>
      </c>
      <c r="J91" s="8">
        <v>0</v>
      </c>
      <c r="K91" s="30">
        <f t="shared" si="4"/>
        <v>6.78125</v>
      </c>
      <c r="L91" s="31">
        <f t="shared" si="5"/>
        <v>3.0303030303030304E-2</v>
      </c>
      <c r="M91" s="30">
        <f t="shared" si="6"/>
        <v>10.333333333333334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17</v>
      </c>
      <c r="D93" s="11">
        <v>178</v>
      </c>
      <c r="E93" s="11"/>
      <c r="F93" s="11">
        <v>4</v>
      </c>
      <c r="G93" s="11"/>
      <c r="H93" s="11">
        <v>51</v>
      </c>
      <c r="I93" s="11"/>
      <c r="J93" s="11"/>
      <c r="K93" s="30">
        <f t="shared" si="4"/>
        <v>10.470588235294118</v>
      </c>
      <c r="L93" s="31">
        <f t="shared" si="5"/>
        <v>0</v>
      </c>
      <c r="M93" s="30">
        <f t="shared" si="6"/>
        <v>12.75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17</v>
      </c>
      <c r="D95" s="8">
        <v>178</v>
      </c>
      <c r="E95" s="8">
        <v>0</v>
      </c>
      <c r="F95" s="8">
        <v>4</v>
      </c>
      <c r="G95" s="8">
        <v>0</v>
      </c>
      <c r="H95" s="8">
        <v>51</v>
      </c>
      <c r="I95" s="8">
        <v>0</v>
      </c>
      <c r="J95" s="8">
        <v>0</v>
      </c>
      <c r="K95" s="30">
        <f t="shared" si="4"/>
        <v>10.470588235294118</v>
      </c>
      <c r="L95" s="31">
        <f t="shared" si="5"/>
        <v>0</v>
      </c>
      <c r="M95" s="30">
        <f t="shared" si="6"/>
        <v>12.75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14</v>
      </c>
      <c r="D101" s="11">
        <v>191</v>
      </c>
      <c r="E101" s="11"/>
      <c r="F101" s="11">
        <v>1</v>
      </c>
      <c r="G101" s="11"/>
      <c r="H101" s="11">
        <v>4</v>
      </c>
      <c r="I101" s="11"/>
      <c r="J101" s="11"/>
      <c r="K101" s="30">
        <f t="shared" si="4"/>
        <v>13.642857142857142</v>
      </c>
      <c r="L101" s="31">
        <f t="shared" si="5"/>
        <v>0</v>
      </c>
      <c r="M101" s="30">
        <f t="shared" si="6"/>
        <v>4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14</v>
      </c>
      <c r="D104" s="8">
        <v>191</v>
      </c>
      <c r="E104" s="8">
        <v>0</v>
      </c>
      <c r="F104" s="8">
        <v>1</v>
      </c>
      <c r="G104" s="8">
        <v>0</v>
      </c>
      <c r="H104" s="8">
        <v>4</v>
      </c>
      <c r="I104" s="8">
        <v>0</v>
      </c>
      <c r="J104" s="8">
        <v>0</v>
      </c>
      <c r="K104" s="30">
        <f t="shared" si="4"/>
        <v>13.642857142857142</v>
      </c>
      <c r="L104" s="31">
        <f t="shared" si="5"/>
        <v>0</v>
      </c>
      <c r="M104" s="30">
        <f t="shared" si="6"/>
        <v>4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119</v>
      </c>
      <c r="D106" s="11">
        <v>1186</v>
      </c>
      <c r="E106" s="11">
        <v>1</v>
      </c>
      <c r="F106" s="11">
        <v>9</v>
      </c>
      <c r="G106" s="11"/>
      <c r="H106" s="11">
        <v>130</v>
      </c>
      <c r="I106" s="11"/>
      <c r="J106" s="11"/>
      <c r="K106" s="30">
        <f t="shared" si="4"/>
        <v>9.9663865546218489</v>
      </c>
      <c r="L106" s="31">
        <f t="shared" si="5"/>
        <v>8.3333333333333332E-3</v>
      </c>
      <c r="M106" s="30">
        <f t="shared" si="6"/>
        <v>14.444444444444445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119</v>
      </c>
      <c r="D108" s="8">
        <v>1186</v>
      </c>
      <c r="E108" s="8">
        <v>1</v>
      </c>
      <c r="F108" s="8">
        <v>9</v>
      </c>
      <c r="G108" s="8">
        <v>0</v>
      </c>
      <c r="H108" s="8">
        <v>130</v>
      </c>
      <c r="I108" s="8">
        <v>0</v>
      </c>
      <c r="J108" s="8">
        <v>0</v>
      </c>
      <c r="K108" s="30">
        <f t="shared" si="4"/>
        <v>9.9663865546218489</v>
      </c>
      <c r="L108" s="31">
        <f t="shared" si="5"/>
        <v>8.3333333333333332E-3</v>
      </c>
      <c r="M108" s="30">
        <f t="shared" si="6"/>
        <v>14.444444444444445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31</v>
      </c>
      <c r="D110" s="11">
        <v>295</v>
      </c>
      <c r="E110" s="11">
        <v>5</v>
      </c>
      <c r="F110" s="11">
        <v>2</v>
      </c>
      <c r="G110" s="11"/>
      <c r="H110" s="11">
        <v>19</v>
      </c>
      <c r="I110" s="11"/>
      <c r="J110" s="11"/>
      <c r="K110" s="30">
        <f t="shared" si="4"/>
        <v>9.5161290322580641</v>
      </c>
      <c r="L110" s="31">
        <f t="shared" si="5"/>
        <v>0.1388888888888889</v>
      </c>
      <c r="M110" s="30">
        <f t="shared" si="6"/>
        <v>9.5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31</v>
      </c>
      <c r="D113" s="8">
        <v>295</v>
      </c>
      <c r="E113" s="8">
        <v>5</v>
      </c>
      <c r="F113" s="8">
        <v>2</v>
      </c>
      <c r="G113" s="8">
        <v>0</v>
      </c>
      <c r="H113" s="8">
        <v>19</v>
      </c>
      <c r="I113" s="8">
        <v>0</v>
      </c>
      <c r="J113" s="8">
        <v>0</v>
      </c>
      <c r="K113" s="30">
        <f t="shared" si="4"/>
        <v>9.5161290322580641</v>
      </c>
      <c r="L113" s="31">
        <f t="shared" si="5"/>
        <v>0.1388888888888889</v>
      </c>
      <c r="M113" s="30">
        <f t="shared" si="6"/>
        <v>9.5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41</v>
      </c>
      <c r="D115" s="11">
        <v>288</v>
      </c>
      <c r="E115" s="11"/>
      <c r="F115" s="11"/>
      <c r="G115" s="11"/>
      <c r="H115" s="11"/>
      <c r="I115" s="11"/>
      <c r="J115" s="11"/>
      <c r="K115" s="30">
        <f t="shared" si="4"/>
        <v>7.024390243902439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3</v>
      </c>
      <c r="D116" s="11">
        <v>22</v>
      </c>
      <c r="E116" s="11"/>
      <c r="F116" s="11"/>
      <c r="G116" s="11"/>
      <c r="H116" s="11"/>
      <c r="I116" s="11"/>
      <c r="J116" s="11"/>
      <c r="K116" s="30">
        <f t="shared" si="4"/>
        <v>7.333333333333333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</v>
      </c>
      <c r="D117" s="11">
        <v>70</v>
      </c>
      <c r="E117" s="11">
        <v>2</v>
      </c>
      <c r="F117" s="11">
        <v>6</v>
      </c>
      <c r="G117" s="11"/>
      <c r="H117" s="11">
        <v>58</v>
      </c>
      <c r="I117" s="11"/>
      <c r="J117" s="11"/>
      <c r="K117" s="30">
        <f t="shared" si="4"/>
        <v>11.666666666666666</v>
      </c>
      <c r="L117" s="31">
        <f t="shared" si="5"/>
        <v>0.25</v>
      </c>
      <c r="M117" s="30">
        <f t="shared" si="6"/>
        <v>9.6666666666666661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50</v>
      </c>
      <c r="D120" s="8">
        <v>380</v>
      </c>
      <c r="E120" s="8">
        <v>2</v>
      </c>
      <c r="F120" s="8">
        <v>6</v>
      </c>
      <c r="G120" s="8">
        <v>0</v>
      </c>
      <c r="H120" s="8">
        <v>58</v>
      </c>
      <c r="I120" s="8">
        <v>0</v>
      </c>
      <c r="J120" s="8">
        <v>0</v>
      </c>
      <c r="K120" s="30">
        <f t="shared" si="4"/>
        <v>7.6</v>
      </c>
      <c r="L120" s="31">
        <f t="shared" si="5"/>
        <v>3.8461538461538464E-2</v>
      </c>
      <c r="M120" s="30">
        <f t="shared" si="6"/>
        <v>9.6666666666666661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22</v>
      </c>
      <c r="D122" s="11">
        <v>230</v>
      </c>
      <c r="E122" s="11">
        <v>2</v>
      </c>
      <c r="F122" s="11">
        <v>3</v>
      </c>
      <c r="G122" s="11"/>
      <c r="H122" s="11">
        <v>48</v>
      </c>
      <c r="I122" s="11"/>
      <c r="J122" s="11"/>
      <c r="K122" s="30">
        <f t="shared" si="4"/>
        <v>10.454545454545455</v>
      </c>
      <c r="L122" s="31">
        <f t="shared" si="5"/>
        <v>8.3333333333333329E-2</v>
      </c>
      <c r="M122" s="30">
        <f t="shared" si="6"/>
        <v>16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22</v>
      </c>
      <c r="D125" s="8">
        <v>230</v>
      </c>
      <c r="E125" s="8">
        <v>2</v>
      </c>
      <c r="F125" s="8">
        <v>3</v>
      </c>
      <c r="G125" s="8">
        <v>0</v>
      </c>
      <c r="H125" s="8">
        <v>48</v>
      </c>
      <c r="I125" s="8">
        <v>0</v>
      </c>
      <c r="J125" s="8">
        <v>0</v>
      </c>
      <c r="K125" s="30">
        <f t="shared" si="4"/>
        <v>10.454545454545455</v>
      </c>
      <c r="L125" s="31">
        <f t="shared" si="5"/>
        <v>8.3333333333333329E-2</v>
      </c>
      <c r="M125" s="30">
        <f t="shared" si="6"/>
        <v>16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15</v>
      </c>
      <c r="D127" s="11">
        <v>160</v>
      </c>
      <c r="E127" s="11">
        <v>1</v>
      </c>
      <c r="F127" s="11"/>
      <c r="G127" s="11"/>
      <c r="H127" s="11"/>
      <c r="I127" s="11"/>
      <c r="J127" s="11"/>
      <c r="K127" s="30">
        <f t="shared" si="4"/>
        <v>10.666666666666666</v>
      </c>
      <c r="L127" s="31">
        <f t="shared" si="5"/>
        <v>6.25E-2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17</v>
      </c>
      <c r="D128" s="11">
        <v>144</v>
      </c>
      <c r="E128" s="11"/>
      <c r="F128" s="11"/>
      <c r="G128" s="11"/>
      <c r="H128" s="11"/>
      <c r="I128" s="11"/>
      <c r="J128" s="11"/>
      <c r="K128" s="30">
        <f t="shared" si="4"/>
        <v>8.4705882352941178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28</v>
      </c>
      <c r="D129" s="11">
        <v>384</v>
      </c>
      <c r="E129" s="11">
        <v>2</v>
      </c>
      <c r="F129" s="11"/>
      <c r="G129" s="11"/>
      <c r="H129" s="11"/>
      <c r="I129" s="11"/>
      <c r="J129" s="11"/>
      <c r="K129" s="30">
        <f t="shared" si="4"/>
        <v>13.714285714285714</v>
      </c>
      <c r="L129" s="31">
        <f t="shared" si="5"/>
        <v>6.6666666666666666E-2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14</v>
      </c>
      <c r="G130" s="11">
        <v>1</v>
      </c>
      <c r="H130" s="11">
        <v>279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19.928571428571427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60</v>
      </c>
      <c r="D137" s="8">
        <v>688</v>
      </c>
      <c r="E137" s="8">
        <v>3</v>
      </c>
      <c r="F137" s="8">
        <v>14</v>
      </c>
      <c r="G137" s="8">
        <v>1</v>
      </c>
      <c r="H137" s="8">
        <v>279</v>
      </c>
      <c r="I137" s="8">
        <v>0</v>
      </c>
      <c r="J137" s="8">
        <v>0</v>
      </c>
      <c r="K137" s="30">
        <f t="shared" si="4"/>
        <v>11.466666666666667</v>
      </c>
      <c r="L137" s="31">
        <f t="shared" si="5"/>
        <v>4.7619047619047616E-2</v>
      </c>
      <c r="M137" s="30">
        <f t="shared" si="6"/>
        <v>19.928571428571427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37</v>
      </c>
      <c r="D139" s="11">
        <v>428</v>
      </c>
      <c r="E139" s="11"/>
      <c r="F139" s="11">
        <v>11</v>
      </c>
      <c r="G139" s="11"/>
      <c r="H139" s="11">
        <v>106</v>
      </c>
      <c r="I139" s="11"/>
      <c r="J139" s="11"/>
      <c r="K139" s="30">
        <f t="shared" si="4"/>
        <v>11.567567567567568</v>
      </c>
      <c r="L139" s="31">
        <f t="shared" si="5"/>
        <v>0</v>
      </c>
      <c r="M139" s="30">
        <f t="shared" si="6"/>
        <v>9.6363636363636367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37</v>
      </c>
      <c r="D141" s="8">
        <v>428</v>
      </c>
      <c r="E141" s="8">
        <v>0</v>
      </c>
      <c r="F141" s="8">
        <v>11</v>
      </c>
      <c r="G141" s="8">
        <v>0</v>
      </c>
      <c r="H141" s="8">
        <v>106</v>
      </c>
      <c r="I141" s="8">
        <v>0</v>
      </c>
      <c r="J141" s="8">
        <v>0</v>
      </c>
      <c r="K141" s="30">
        <f t="shared" si="9"/>
        <v>11.567567567567568</v>
      </c>
      <c r="L141" s="31">
        <f t="shared" si="10"/>
        <v>0</v>
      </c>
      <c r="M141" s="30">
        <f t="shared" si="11"/>
        <v>9.6363636363636367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5</v>
      </c>
      <c r="D143" s="11">
        <v>45</v>
      </c>
      <c r="E143" s="11"/>
      <c r="F143" s="11"/>
      <c r="G143" s="11"/>
      <c r="H143" s="11"/>
      <c r="I143" s="11"/>
      <c r="J143" s="11"/>
      <c r="K143" s="30">
        <f t="shared" si="9"/>
        <v>9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</v>
      </c>
      <c r="D144" s="11">
        <v>23</v>
      </c>
      <c r="E144" s="11"/>
      <c r="F144" s="11"/>
      <c r="G144" s="11"/>
      <c r="H144" s="11"/>
      <c r="I144" s="11"/>
      <c r="J144" s="11"/>
      <c r="K144" s="30">
        <f t="shared" si="9"/>
        <v>7.666666666666667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13</v>
      </c>
      <c r="D145" s="11">
        <v>167</v>
      </c>
      <c r="E145" s="11">
        <v>1</v>
      </c>
      <c r="F145" s="11">
        <v>14</v>
      </c>
      <c r="G145" s="11">
        <v>4</v>
      </c>
      <c r="H145" s="11">
        <v>127</v>
      </c>
      <c r="I145" s="11"/>
      <c r="J145" s="11"/>
      <c r="K145" s="30">
        <f t="shared" si="9"/>
        <v>12.846153846153847</v>
      </c>
      <c r="L145" s="31">
        <f t="shared" si="10"/>
        <v>7.1428571428571425E-2</v>
      </c>
      <c r="M145" s="30">
        <f t="shared" si="11"/>
        <v>9.0714285714285712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21</v>
      </c>
      <c r="D148" s="8">
        <v>235</v>
      </c>
      <c r="E148" s="8">
        <v>1</v>
      </c>
      <c r="F148" s="8">
        <v>14</v>
      </c>
      <c r="G148" s="8">
        <v>4</v>
      </c>
      <c r="H148" s="8">
        <v>127</v>
      </c>
      <c r="I148" s="8">
        <v>0</v>
      </c>
      <c r="J148" s="8">
        <v>0</v>
      </c>
      <c r="K148" s="30">
        <f t="shared" si="9"/>
        <v>11.19047619047619</v>
      </c>
      <c r="L148" s="31">
        <f t="shared" si="10"/>
        <v>4.5454545454545456E-2</v>
      </c>
      <c r="M148" s="30">
        <f t="shared" si="11"/>
        <v>9.0714285714285712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224</v>
      </c>
      <c r="D150" s="11">
        <v>2422</v>
      </c>
      <c r="E150" s="11">
        <v>8</v>
      </c>
      <c r="F150" s="11"/>
      <c r="G150" s="11"/>
      <c r="H150" s="11"/>
      <c r="I150" s="11"/>
      <c r="J150" s="11"/>
      <c r="K150" s="30">
        <f t="shared" si="9"/>
        <v>10.8125</v>
      </c>
      <c r="L150" s="31">
        <f t="shared" si="10"/>
        <v>3.4482758620689655E-2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47</v>
      </c>
      <c r="G151" s="11">
        <v>7</v>
      </c>
      <c r="H151" s="11">
        <v>600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12.76595744680851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20</v>
      </c>
      <c r="D152" s="11">
        <v>166</v>
      </c>
      <c r="E152" s="11">
        <v>11</v>
      </c>
      <c r="F152" s="11">
        <v>2</v>
      </c>
      <c r="G152" s="11"/>
      <c r="H152" s="11">
        <v>32</v>
      </c>
      <c r="I152" s="11"/>
      <c r="J152" s="11"/>
      <c r="K152" s="30">
        <f t="shared" si="9"/>
        <v>8.3000000000000007</v>
      </c>
      <c r="L152" s="31">
        <f t="shared" si="10"/>
        <v>0.35483870967741937</v>
      </c>
      <c r="M152" s="30">
        <f t="shared" si="11"/>
        <v>16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11</v>
      </c>
      <c r="D155" s="11">
        <v>130</v>
      </c>
      <c r="E155" s="11"/>
      <c r="F155" s="11"/>
      <c r="G155" s="11"/>
      <c r="H155" s="11"/>
      <c r="I155" s="11"/>
      <c r="J155" s="11"/>
      <c r="K155" s="30">
        <f t="shared" si="9"/>
        <v>11.818181818181818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/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256</v>
      </c>
      <c r="D171" s="8">
        <v>2720</v>
      </c>
      <c r="E171" s="8">
        <v>19</v>
      </c>
      <c r="F171" s="8">
        <v>49</v>
      </c>
      <c r="G171" s="8">
        <v>7</v>
      </c>
      <c r="H171" s="8">
        <v>632</v>
      </c>
      <c r="I171" s="8">
        <v>0</v>
      </c>
      <c r="J171" s="8">
        <v>0</v>
      </c>
      <c r="K171" s="30">
        <f t="shared" si="9"/>
        <v>10.625</v>
      </c>
      <c r="L171" s="31">
        <f t="shared" si="10"/>
        <v>6.9090909090909092E-2</v>
      </c>
      <c r="M171" s="30">
        <f t="shared" si="11"/>
        <v>12.897959183673469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7</v>
      </c>
      <c r="D173" s="11">
        <v>50</v>
      </c>
      <c r="E173" s="11"/>
      <c r="F173" s="11"/>
      <c r="G173" s="11"/>
      <c r="H173" s="11"/>
      <c r="I173" s="11"/>
      <c r="J173" s="11"/>
      <c r="K173" s="30">
        <f t="shared" si="9"/>
        <v>7.1428571428571432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7</v>
      </c>
      <c r="D175" s="8">
        <v>50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7.1428571428571432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21</v>
      </c>
      <c r="D177" s="11">
        <v>228</v>
      </c>
      <c r="E177" s="11"/>
      <c r="F177" s="11">
        <v>1</v>
      </c>
      <c r="G177" s="11"/>
      <c r="H177" s="11">
        <v>2</v>
      </c>
      <c r="I177" s="11"/>
      <c r="J177" s="11"/>
      <c r="K177" s="30">
        <f t="shared" si="9"/>
        <v>10.857142857142858</v>
      </c>
      <c r="L177" s="31">
        <f t="shared" si="10"/>
        <v>0</v>
      </c>
      <c r="M177" s="30">
        <f t="shared" si="11"/>
        <v>2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21</v>
      </c>
      <c r="D180" s="8">
        <v>228</v>
      </c>
      <c r="E180" s="8">
        <v>0</v>
      </c>
      <c r="F180" s="8">
        <v>1</v>
      </c>
      <c r="G180" s="8">
        <v>0</v>
      </c>
      <c r="H180" s="8">
        <v>2</v>
      </c>
      <c r="I180" s="8">
        <v>0</v>
      </c>
      <c r="J180" s="8">
        <v>0</v>
      </c>
      <c r="K180" s="30">
        <f t="shared" si="9"/>
        <v>10.857142857142858</v>
      </c>
      <c r="L180" s="31">
        <f t="shared" si="10"/>
        <v>0</v>
      </c>
      <c r="M180" s="30">
        <f t="shared" si="11"/>
        <v>2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64</v>
      </c>
      <c r="D182" s="11">
        <v>809</v>
      </c>
      <c r="E182" s="11">
        <v>2</v>
      </c>
      <c r="F182" s="11">
        <v>1</v>
      </c>
      <c r="G182" s="11"/>
      <c r="H182" s="11">
        <v>11</v>
      </c>
      <c r="I182" s="11"/>
      <c r="J182" s="11"/>
      <c r="K182" s="30">
        <f t="shared" si="9"/>
        <v>12.640625</v>
      </c>
      <c r="L182" s="31">
        <f t="shared" si="10"/>
        <v>3.0303030303030304E-2</v>
      </c>
      <c r="M182" s="30">
        <f t="shared" si="11"/>
        <v>11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11</v>
      </c>
      <c r="D183" s="11">
        <v>92</v>
      </c>
      <c r="E183" s="11">
        <v>2</v>
      </c>
      <c r="F183" s="11"/>
      <c r="G183" s="11"/>
      <c r="H183" s="11"/>
      <c r="I183" s="11"/>
      <c r="J183" s="11"/>
      <c r="K183" s="30">
        <f t="shared" si="9"/>
        <v>8.3636363636363633</v>
      </c>
      <c r="L183" s="31">
        <f t="shared" si="10"/>
        <v>0.15384615384615385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75</v>
      </c>
      <c r="D187" s="8">
        <v>901</v>
      </c>
      <c r="E187" s="8">
        <v>4</v>
      </c>
      <c r="F187" s="8">
        <v>1</v>
      </c>
      <c r="G187" s="8">
        <v>0</v>
      </c>
      <c r="H187" s="8">
        <v>11</v>
      </c>
      <c r="I187" s="8">
        <v>0</v>
      </c>
      <c r="J187" s="8">
        <v>0</v>
      </c>
      <c r="K187" s="30">
        <f t="shared" si="9"/>
        <v>12.013333333333334</v>
      </c>
      <c r="L187" s="31">
        <f t="shared" si="10"/>
        <v>5.0632911392405063E-2</v>
      </c>
      <c r="M187" s="30">
        <f t="shared" si="11"/>
        <v>11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815</v>
      </c>
      <c r="D188" s="8">
        <v>8335</v>
      </c>
      <c r="E188" s="8">
        <v>39</v>
      </c>
      <c r="F188" s="8">
        <v>136</v>
      </c>
      <c r="G188" s="8">
        <v>14</v>
      </c>
      <c r="H188" s="8">
        <v>1684</v>
      </c>
      <c r="I188" s="8">
        <v>0</v>
      </c>
      <c r="J188" s="8">
        <v>0</v>
      </c>
      <c r="K188" s="30">
        <f t="shared" si="9"/>
        <v>10.226993865030675</v>
      </c>
      <c r="L188" s="31">
        <f t="shared" si="10"/>
        <v>4.5667447306791571E-2</v>
      </c>
      <c r="M188" s="30">
        <f t="shared" si="11"/>
        <v>12.382352941176471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4</v>
      </c>
      <c r="D191" s="11">
        <v>39</v>
      </c>
      <c r="E191" s="11"/>
      <c r="F191" s="11"/>
      <c r="G191" s="11"/>
      <c r="H191" s="11"/>
      <c r="I191" s="11"/>
      <c r="J191" s="11"/>
      <c r="K191" s="30">
        <f t="shared" si="9"/>
        <v>9.75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14</v>
      </c>
      <c r="D192" s="11">
        <v>159</v>
      </c>
      <c r="E192" s="11"/>
      <c r="F192" s="11">
        <v>2</v>
      </c>
      <c r="G192" s="11"/>
      <c r="H192" s="11">
        <v>28</v>
      </c>
      <c r="I192" s="11"/>
      <c r="J192" s="11"/>
      <c r="K192" s="30">
        <f t="shared" si="9"/>
        <v>11.357142857142858</v>
      </c>
      <c r="L192" s="31">
        <f t="shared" si="10"/>
        <v>0</v>
      </c>
      <c r="M192" s="30">
        <f t="shared" si="11"/>
        <v>14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7</v>
      </c>
      <c r="D193" s="11">
        <v>71</v>
      </c>
      <c r="E193" s="11"/>
      <c r="F193" s="11"/>
      <c r="G193" s="11"/>
      <c r="H193" s="11"/>
      <c r="I193" s="11"/>
      <c r="J193" s="11"/>
      <c r="K193" s="30">
        <f t="shared" si="9"/>
        <v>10.142857142857142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25</v>
      </c>
      <c r="D196" s="8">
        <v>269</v>
      </c>
      <c r="E196" s="8">
        <v>0</v>
      </c>
      <c r="F196" s="8">
        <v>2</v>
      </c>
      <c r="G196" s="8">
        <v>0</v>
      </c>
      <c r="H196" s="8">
        <v>28</v>
      </c>
      <c r="I196" s="8">
        <v>0</v>
      </c>
      <c r="J196" s="8">
        <v>0</v>
      </c>
      <c r="K196" s="30">
        <f t="shared" si="9"/>
        <v>10.76</v>
      </c>
      <c r="L196" s="31">
        <f t="shared" si="10"/>
        <v>0</v>
      </c>
      <c r="M196" s="30">
        <f t="shared" si="11"/>
        <v>14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17</v>
      </c>
      <c r="D198" s="11">
        <v>116</v>
      </c>
      <c r="E198" s="11"/>
      <c r="F198" s="11"/>
      <c r="G198" s="11"/>
      <c r="H198" s="11"/>
      <c r="I198" s="11"/>
      <c r="J198" s="11"/>
      <c r="K198" s="30">
        <f t="shared" si="9"/>
        <v>6.8235294117647056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17</v>
      </c>
      <c r="D200" s="8">
        <v>116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6.8235294117647056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11</v>
      </c>
      <c r="D202" s="11">
        <v>127</v>
      </c>
      <c r="E202" s="11"/>
      <c r="F202" s="11"/>
      <c r="G202" s="11"/>
      <c r="H202" s="11"/>
      <c r="I202" s="11"/>
      <c r="J202" s="11"/>
      <c r="K202" s="30">
        <f t="shared" si="9"/>
        <v>11.545454545454545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33</v>
      </c>
      <c r="D203" s="11">
        <v>331</v>
      </c>
      <c r="E203" s="11"/>
      <c r="F203" s="11">
        <v>3</v>
      </c>
      <c r="G203" s="11"/>
      <c r="H203" s="11">
        <v>27</v>
      </c>
      <c r="I203" s="11"/>
      <c r="J203" s="11"/>
      <c r="K203" s="30">
        <f t="shared" si="9"/>
        <v>10.030303030303031</v>
      </c>
      <c r="L203" s="31">
        <f t="shared" si="10"/>
        <v>0</v>
      </c>
      <c r="M203" s="30">
        <f t="shared" si="11"/>
        <v>9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44</v>
      </c>
      <c r="D206" s="8">
        <v>458</v>
      </c>
      <c r="E206" s="8">
        <v>0</v>
      </c>
      <c r="F206" s="8">
        <v>3</v>
      </c>
      <c r="G206" s="8">
        <v>0</v>
      </c>
      <c r="H206" s="8">
        <v>27</v>
      </c>
      <c r="I206" s="8">
        <v>0</v>
      </c>
      <c r="J206" s="8">
        <v>0</v>
      </c>
      <c r="K206" s="30">
        <f t="shared" si="13"/>
        <v>10.409090909090908</v>
      </c>
      <c r="L206" s="31">
        <f t="shared" si="14"/>
        <v>0</v>
      </c>
      <c r="M206" s="30">
        <f t="shared" si="15"/>
        <v>9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31</v>
      </c>
      <c r="D208" s="11">
        <v>291</v>
      </c>
      <c r="E208" s="11"/>
      <c r="F208" s="11">
        <v>1</v>
      </c>
      <c r="G208" s="11"/>
      <c r="H208" s="11">
        <v>7</v>
      </c>
      <c r="I208" s="11"/>
      <c r="J208" s="11"/>
      <c r="K208" s="30">
        <f t="shared" si="13"/>
        <v>9.387096774193548</v>
      </c>
      <c r="L208" s="31">
        <f t="shared" si="14"/>
        <v>0</v>
      </c>
      <c r="M208" s="30">
        <f t="shared" si="15"/>
        <v>7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31</v>
      </c>
      <c r="D210" s="8">
        <v>291</v>
      </c>
      <c r="E210" s="8">
        <v>0</v>
      </c>
      <c r="F210" s="8">
        <v>1</v>
      </c>
      <c r="G210" s="8">
        <v>0</v>
      </c>
      <c r="H210" s="8">
        <v>7</v>
      </c>
      <c r="I210" s="8">
        <v>0</v>
      </c>
      <c r="J210" s="8">
        <v>0</v>
      </c>
      <c r="K210" s="30">
        <f t="shared" si="13"/>
        <v>9.387096774193548</v>
      </c>
      <c r="L210" s="31">
        <f t="shared" si="14"/>
        <v>0</v>
      </c>
      <c r="M210" s="30">
        <f t="shared" si="15"/>
        <v>7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19</v>
      </c>
      <c r="D221" s="11">
        <v>179</v>
      </c>
      <c r="E221" s="11">
        <v>2</v>
      </c>
      <c r="F221" s="11">
        <v>4</v>
      </c>
      <c r="G221" s="11"/>
      <c r="H221" s="11">
        <v>46</v>
      </c>
      <c r="I221" s="11"/>
      <c r="J221" s="11"/>
      <c r="K221" s="30">
        <f t="shared" si="13"/>
        <v>9.4210526315789469</v>
      </c>
      <c r="L221" s="31">
        <f t="shared" si="14"/>
        <v>9.5238095238095233E-2</v>
      </c>
      <c r="M221" s="30">
        <f t="shared" si="15"/>
        <v>11.5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3</v>
      </c>
      <c r="D222" s="11">
        <v>40</v>
      </c>
      <c r="E222" s="11"/>
      <c r="F222" s="11"/>
      <c r="G222" s="11"/>
      <c r="H222" s="11"/>
      <c r="I222" s="11"/>
      <c r="J222" s="11"/>
      <c r="K222" s="30">
        <f t="shared" si="13"/>
        <v>13.333333333333334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22</v>
      </c>
      <c r="D225" s="8">
        <v>219</v>
      </c>
      <c r="E225" s="8">
        <v>2</v>
      </c>
      <c r="F225" s="8">
        <v>4</v>
      </c>
      <c r="G225" s="8">
        <v>0</v>
      </c>
      <c r="H225" s="8">
        <v>46</v>
      </c>
      <c r="I225" s="8">
        <v>0</v>
      </c>
      <c r="J225" s="8">
        <v>0</v>
      </c>
      <c r="K225" s="30">
        <f t="shared" si="13"/>
        <v>9.954545454545455</v>
      </c>
      <c r="L225" s="31">
        <f t="shared" si="14"/>
        <v>8.3333333333333329E-2</v>
      </c>
      <c r="M225" s="30">
        <f t="shared" si="15"/>
        <v>11.5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15</v>
      </c>
      <c r="D227" s="11">
        <v>165</v>
      </c>
      <c r="E227" s="11"/>
      <c r="F227" s="11">
        <v>11</v>
      </c>
      <c r="G227" s="11"/>
      <c r="H227" s="11">
        <v>128</v>
      </c>
      <c r="I227" s="11"/>
      <c r="J227" s="11"/>
      <c r="K227" s="30">
        <f t="shared" si="13"/>
        <v>11</v>
      </c>
      <c r="L227" s="31">
        <f t="shared" si="14"/>
        <v>0</v>
      </c>
      <c r="M227" s="30">
        <f t="shared" si="15"/>
        <v>11.636363636363637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15</v>
      </c>
      <c r="D229" s="8">
        <v>165</v>
      </c>
      <c r="E229" s="8">
        <v>0</v>
      </c>
      <c r="F229" s="8">
        <v>11</v>
      </c>
      <c r="G229" s="8">
        <v>0</v>
      </c>
      <c r="H229" s="8">
        <v>128</v>
      </c>
      <c r="I229" s="8">
        <v>0</v>
      </c>
      <c r="J229" s="8">
        <v>0</v>
      </c>
      <c r="K229" s="30">
        <f t="shared" si="13"/>
        <v>11</v>
      </c>
      <c r="L229" s="31">
        <f t="shared" si="14"/>
        <v>0</v>
      </c>
      <c r="M229" s="30">
        <f t="shared" si="15"/>
        <v>11.636363636363637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10</v>
      </c>
      <c r="E231" s="11"/>
      <c r="F231" s="11"/>
      <c r="G231" s="11"/>
      <c r="H231" s="11"/>
      <c r="I231" s="11"/>
      <c r="J231" s="11"/>
      <c r="K231" s="30">
        <f t="shared" si="13"/>
        <v>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10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20</v>
      </c>
      <c r="D235" s="11">
        <v>161</v>
      </c>
      <c r="E235" s="11"/>
      <c r="F235" s="11"/>
      <c r="G235" s="11"/>
      <c r="H235" s="11"/>
      <c r="I235" s="11"/>
      <c r="J235" s="11"/>
      <c r="K235" s="30">
        <f t="shared" si="13"/>
        <v>8.0500000000000007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20</v>
      </c>
      <c r="D237" s="8">
        <v>161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8.0500000000000007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176</v>
      </c>
      <c r="D242" s="8">
        <v>1689</v>
      </c>
      <c r="E242" s="8">
        <v>2</v>
      </c>
      <c r="F242" s="8">
        <v>21</v>
      </c>
      <c r="G242" s="8">
        <v>0</v>
      </c>
      <c r="H242" s="8">
        <v>236</v>
      </c>
      <c r="I242" s="8">
        <v>0</v>
      </c>
      <c r="J242" s="8">
        <v>0</v>
      </c>
      <c r="K242" s="30">
        <f t="shared" si="13"/>
        <v>9.5965909090909083</v>
      </c>
      <c r="L242" s="31">
        <f t="shared" si="14"/>
        <v>1.1235955056179775E-2</v>
      </c>
      <c r="M242" s="30">
        <f t="shared" si="15"/>
        <v>11.238095238095237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44</v>
      </c>
      <c r="E263" s="11"/>
      <c r="F263" s="11"/>
      <c r="G263" s="11"/>
      <c r="H263" s="11"/>
      <c r="I263" s="11"/>
      <c r="J263" s="11"/>
      <c r="K263" s="30">
        <f t="shared" si="13"/>
        <v>14.666666666666666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44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14.666666666666666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44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14.666666666666666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1066</v>
      </c>
      <c r="D270" s="8">
        <v>10824</v>
      </c>
      <c r="E270" s="8">
        <v>46</v>
      </c>
      <c r="F270" s="8">
        <v>198</v>
      </c>
      <c r="G270" s="8">
        <v>23</v>
      </c>
      <c r="H270" s="8">
        <v>2443</v>
      </c>
      <c r="I270" s="8">
        <v>0</v>
      </c>
      <c r="J270" s="8">
        <v>0</v>
      </c>
      <c r="K270" s="30">
        <f t="shared" si="17"/>
        <v>10.153846153846153</v>
      </c>
      <c r="L270" s="31">
        <f t="shared" si="18"/>
        <v>4.1366906474820143E-2</v>
      </c>
      <c r="M270" s="30">
        <f t="shared" si="19"/>
        <v>12.338383838383839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16:36:31&amp;R&amp;8&amp;P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596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597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598</v>
      </c>
      <c r="B12" s="7" t="s">
        <v>599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48</v>
      </c>
      <c r="D16" s="11">
        <v>486</v>
      </c>
      <c r="E16" s="11">
        <v>5</v>
      </c>
      <c r="F16" s="11"/>
      <c r="G16" s="11"/>
      <c r="H16" s="11"/>
      <c r="I16" s="11"/>
      <c r="J16" s="11"/>
      <c r="K16" s="30">
        <f t="shared" si="0"/>
        <v>10.125</v>
      </c>
      <c r="L16" s="31">
        <f t="shared" si="1"/>
        <v>9.4339622641509441E-2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9</v>
      </c>
      <c r="G17" s="11">
        <v>1</v>
      </c>
      <c r="H17" s="11">
        <v>122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13.555555555555555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2</v>
      </c>
      <c r="D20" s="11">
        <v>48</v>
      </c>
      <c r="E20" s="11"/>
      <c r="F20" s="11"/>
      <c r="G20" s="11"/>
      <c r="H20" s="11"/>
      <c r="I20" s="11"/>
      <c r="J20" s="11"/>
      <c r="K20" s="30">
        <f t="shared" si="0"/>
        <v>24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50</v>
      </c>
      <c r="D36" s="8">
        <v>534</v>
      </c>
      <c r="E36" s="8">
        <v>5</v>
      </c>
      <c r="F36" s="8">
        <v>9</v>
      </c>
      <c r="G36" s="8">
        <v>1</v>
      </c>
      <c r="H36" s="8">
        <v>122</v>
      </c>
      <c r="I36" s="8">
        <v>0</v>
      </c>
      <c r="J36" s="8">
        <v>0</v>
      </c>
      <c r="K36" s="30">
        <f t="shared" si="0"/>
        <v>10.68</v>
      </c>
      <c r="L36" s="31">
        <f t="shared" si="1"/>
        <v>9.0909090909090912E-2</v>
      </c>
      <c r="M36" s="30">
        <f t="shared" si="2"/>
        <v>13.555555555555555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>
        <v>1</v>
      </c>
      <c r="G38" s="11"/>
      <c r="H38" s="11">
        <v>23</v>
      </c>
      <c r="I38" s="11"/>
      <c r="J38" s="11"/>
      <c r="K38" s="30" t="e">
        <f t="shared" si="0"/>
        <v>#DIV/0!</v>
      </c>
      <c r="L38" s="31" t="e">
        <f t="shared" si="1"/>
        <v>#DIV/0!</v>
      </c>
      <c r="M38" s="30">
        <f t="shared" si="2"/>
        <v>23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1</v>
      </c>
      <c r="G40" s="8">
        <v>0</v>
      </c>
      <c r="H40" s="8">
        <v>23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>
        <f t="shared" si="2"/>
        <v>23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50</v>
      </c>
      <c r="D80" s="8">
        <v>534</v>
      </c>
      <c r="E80" s="8">
        <v>5</v>
      </c>
      <c r="F80" s="8">
        <v>10</v>
      </c>
      <c r="G80" s="8">
        <v>1</v>
      </c>
      <c r="H80" s="8">
        <v>145</v>
      </c>
      <c r="I80" s="8">
        <v>0</v>
      </c>
      <c r="J80" s="8">
        <v>0</v>
      </c>
      <c r="K80" s="30">
        <f t="shared" si="4"/>
        <v>10.68</v>
      </c>
      <c r="L80" s="31">
        <f t="shared" si="5"/>
        <v>9.0909090909090912E-2</v>
      </c>
      <c r="M80" s="30">
        <f t="shared" si="6"/>
        <v>14.5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14</v>
      </c>
      <c r="D83" s="11">
        <v>139</v>
      </c>
      <c r="E83" s="11"/>
      <c r="F83" s="11"/>
      <c r="G83" s="11"/>
      <c r="H83" s="11"/>
      <c r="I83" s="11"/>
      <c r="J83" s="11"/>
      <c r="K83" s="30">
        <f t="shared" si="4"/>
        <v>9.9285714285714288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14</v>
      </c>
      <c r="D86" s="8">
        <v>139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9.9285714285714288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11</v>
      </c>
      <c r="D88" s="11">
        <v>92</v>
      </c>
      <c r="E88" s="11"/>
      <c r="F88" s="11">
        <v>3</v>
      </c>
      <c r="G88" s="11"/>
      <c r="H88" s="11">
        <v>32</v>
      </c>
      <c r="I88" s="11"/>
      <c r="J88" s="11"/>
      <c r="K88" s="30">
        <f t="shared" si="4"/>
        <v>8.3636363636363633</v>
      </c>
      <c r="L88" s="31">
        <f t="shared" si="5"/>
        <v>0</v>
      </c>
      <c r="M88" s="30">
        <f t="shared" si="6"/>
        <v>10.666666666666666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11</v>
      </c>
      <c r="D91" s="8">
        <v>92</v>
      </c>
      <c r="E91" s="8">
        <v>0</v>
      </c>
      <c r="F91" s="8">
        <v>3</v>
      </c>
      <c r="G91" s="8">
        <v>0</v>
      </c>
      <c r="H91" s="8">
        <v>32</v>
      </c>
      <c r="I91" s="8">
        <v>0</v>
      </c>
      <c r="J91" s="8">
        <v>0</v>
      </c>
      <c r="K91" s="30">
        <f t="shared" si="4"/>
        <v>8.3636363636363633</v>
      </c>
      <c r="L91" s="31">
        <f t="shared" si="5"/>
        <v>0</v>
      </c>
      <c r="M91" s="30">
        <f t="shared" si="6"/>
        <v>10.666666666666666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17</v>
      </c>
      <c r="D93" s="11">
        <v>178</v>
      </c>
      <c r="E93" s="11"/>
      <c r="F93" s="11"/>
      <c r="G93" s="11"/>
      <c r="H93" s="11"/>
      <c r="I93" s="11"/>
      <c r="J93" s="11"/>
      <c r="K93" s="30">
        <f t="shared" si="4"/>
        <v>10.470588235294118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17</v>
      </c>
      <c r="D95" s="8">
        <v>178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10.470588235294118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13</v>
      </c>
      <c r="D101" s="11">
        <v>181</v>
      </c>
      <c r="E101" s="11"/>
      <c r="F101" s="11"/>
      <c r="G101" s="11"/>
      <c r="H101" s="11"/>
      <c r="I101" s="11"/>
      <c r="J101" s="11"/>
      <c r="K101" s="30">
        <f t="shared" si="4"/>
        <v>13.923076923076923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13</v>
      </c>
      <c r="D104" s="8">
        <v>181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13.923076923076923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37</v>
      </c>
      <c r="D106" s="11">
        <v>367</v>
      </c>
      <c r="E106" s="11">
        <v>1</v>
      </c>
      <c r="F106" s="11">
        <v>1</v>
      </c>
      <c r="G106" s="11"/>
      <c r="H106" s="11">
        <v>19</v>
      </c>
      <c r="I106" s="11"/>
      <c r="J106" s="11"/>
      <c r="K106" s="30">
        <f t="shared" si="4"/>
        <v>9.9189189189189193</v>
      </c>
      <c r="L106" s="31">
        <f t="shared" si="5"/>
        <v>2.6315789473684209E-2</v>
      </c>
      <c r="M106" s="30">
        <f t="shared" si="6"/>
        <v>19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37</v>
      </c>
      <c r="D108" s="8">
        <v>367</v>
      </c>
      <c r="E108" s="8">
        <v>1</v>
      </c>
      <c r="F108" s="8">
        <v>1</v>
      </c>
      <c r="G108" s="8">
        <v>0</v>
      </c>
      <c r="H108" s="8">
        <v>19</v>
      </c>
      <c r="I108" s="8">
        <v>0</v>
      </c>
      <c r="J108" s="8">
        <v>0</v>
      </c>
      <c r="K108" s="30">
        <f t="shared" si="4"/>
        <v>9.9189189189189193</v>
      </c>
      <c r="L108" s="31">
        <f t="shared" si="5"/>
        <v>2.6315789473684209E-2</v>
      </c>
      <c r="M108" s="30">
        <f t="shared" si="6"/>
        <v>19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20</v>
      </c>
      <c r="D110" s="11">
        <v>198</v>
      </c>
      <c r="E110" s="11">
        <v>5</v>
      </c>
      <c r="F110" s="11"/>
      <c r="G110" s="11"/>
      <c r="H110" s="11"/>
      <c r="I110" s="11"/>
      <c r="J110" s="11"/>
      <c r="K110" s="30">
        <f t="shared" si="4"/>
        <v>9.9</v>
      </c>
      <c r="L110" s="31">
        <f t="shared" si="5"/>
        <v>0.2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20</v>
      </c>
      <c r="D113" s="8">
        <v>198</v>
      </c>
      <c r="E113" s="8">
        <v>5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9.9</v>
      </c>
      <c r="L113" s="31">
        <f t="shared" si="5"/>
        <v>0.2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34</v>
      </c>
      <c r="D115" s="11">
        <v>248</v>
      </c>
      <c r="E115" s="11"/>
      <c r="F115" s="11"/>
      <c r="G115" s="11"/>
      <c r="H115" s="11"/>
      <c r="I115" s="11"/>
      <c r="J115" s="11"/>
      <c r="K115" s="30">
        <f t="shared" si="4"/>
        <v>7.2941176470588234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3</v>
      </c>
      <c r="D116" s="11">
        <v>22</v>
      </c>
      <c r="E116" s="11"/>
      <c r="F116" s="11"/>
      <c r="G116" s="11"/>
      <c r="H116" s="11"/>
      <c r="I116" s="11"/>
      <c r="J116" s="11"/>
      <c r="K116" s="30">
        <f t="shared" si="4"/>
        <v>7.333333333333333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6</v>
      </c>
      <c r="D117" s="11">
        <v>70</v>
      </c>
      <c r="E117" s="11">
        <v>2</v>
      </c>
      <c r="F117" s="11">
        <v>2</v>
      </c>
      <c r="G117" s="11"/>
      <c r="H117" s="11">
        <v>10</v>
      </c>
      <c r="I117" s="11"/>
      <c r="J117" s="11"/>
      <c r="K117" s="30">
        <f t="shared" si="4"/>
        <v>11.666666666666666</v>
      </c>
      <c r="L117" s="31">
        <f t="shared" si="5"/>
        <v>0.25</v>
      </c>
      <c r="M117" s="30">
        <f t="shared" si="6"/>
        <v>5</v>
      </c>
      <c r="N117" s="31">
        <f t="shared" si="8"/>
        <v>0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43</v>
      </c>
      <c r="D120" s="8">
        <v>340</v>
      </c>
      <c r="E120" s="8">
        <v>2</v>
      </c>
      <c r="F120" s="8">
        <v>2</v>
      </c>
      <c r="G120" s="8">
        <v>0</v>
      </c>
      <c r="H120" s="8">
        <v>10</v>
      </c>
      <c r="I120" s="8">
        <v>0</v>
      </c>
      <c r="J120" s="8">
        <v>0</v>
      </c>
      <c r="K120" s="30">
        <f t="shared" si="4"/>
        <v>7.9069767441860463</v>
      </c>
      <c r="L120" s="31">
        <f t="shared" si="5"/>
        <v>4.4444444444444446E-2</v>
      </c>
      <c r="M120" s="30">
        <f t="shared" si="6"/>
        <v>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18</v>
      </c>
      <c r="D122" s="11">
        <v>199</v>
      </c>
      <c r="E122" s="11">
        <v>2</v>
      </c>
      <c r="F122" s="11"/>
      <c r="G122" s="11"/>
      <c r="H122" s="11"/>
      <c r="I122" s="11"/>
      <c r="J122" s="11"/>
      <c r="K122" s="30">
        <f t="shared" si="4"/>
        <v>11.055555555555555</v>
      </c>
      <c r="L122" s="31">
        <f t="shared" si="5"/>
        <v>0.1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18</v>
      </c>
      <c r="D125" s="8">
        <v>199</v>
      </c>
      <c r="E125" s="8">
        <v>2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11.055555555555555</v>
      </c>
      <c r="L125" s="31">
        <f t="shared" si="5"/>
        <v>0.1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10</v>
      </c>
      <c r="D127" s="11">
        <v>126</v>
      </c>
      <c r="E127" s="11">
        <v>1</v>
      </c>
      <c r="F127" s="11"/>
      <c r="G127" s="11"/>
      <c r="H127" s="11"/>
      <c r="I127" s="11"/>
      <c r="J127" s="11"/>
      <c r="K127" s="30">
        <f t="shared" si="4"/>
        <v>12.6</v>
      </c>
      <c r="L127" s="31">
        <f t="shared" si="5"/>
        <v>9.0909090909090912E-2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17</v>
      </c>
      <c r="D128" s="11">
        <v>144</v>
      </c>
      <c r="E128" s="11"/>
      <c r="F128" s="11"/>
      <c r="G128" s="11"/>
      <c r="H128" s="11"/>
      <c r="I128" s="11"/>
      <c r="J128" s="11"/>
      <c r="K128" s="30">
        <f t="shared" si="4"/>
        <v>8.4705882352941178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</v>
      </c>
      <c r="D129" s="11">
        <v>310</v>
      </c>
      <c r="E129" s="11">
        <v>2</v>
      </c>
      <c r="F129" s="11"/>
      <c r="G129" s="11"/>
      <c r="H129" s="11"/>
      <c r="I129" s="11"/>
      <c r="J129" s="11"/>
      <c r="K129" s="30">
        <f t="shared" si="4"/>
        <v>310</v>
      </c>
      <c r="L129" s="31">
        <f t="shared" si="5"/>
        <v>0.66666666666666663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8</v>
      </c>
      <c r="G130" s="11">
        <v>1</v>
      </c>
      <c r="H130" s="11">
        <v>139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17.375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28</v>
      </c>
      <c r="D137" s="8">
        <v>580</v>
      </c>
      <c r="E137" s="8">
        <v>3</v>
      </c>
      <c r="F137" s="8">
        <v>8</v>
      </c>
      <c r="G137" s="8">
        <v>1</v>
      </c>
      <c r="H137" s="8">
        <v>139</v>
      </c>
      <c r="I137" s="8">
        <v>0</v>
      </c>
      <c r="J137" s="8">
        <v>0</v>
      </c>
      <c r="K137" s="30">
        <f t="shared" si="4"/>
        <v>20.714285714285715</v>
      </c>
      <c r="L137" s="31">
        <f t="shared" si="5"/>
        <v>9.6774193548387094E-2</v>
      </c>
      <c r="M137" s="30">
        <f t="shared" si="6"/>
        <v>17.375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13</v>
      </c>
      <c r="D139" s="11">
        <v>114</v>
      </c>
      <c r="E139" s="11"/>
      <c r="F139" s="11"/>
      <c r="G139" s="11"/>
      <c r="H139" s="11"/>
      <c r="I139" s="11"/>
      <c r="J139" s="11"/>
      <c r="K139" s="30">
        <f t="shared" si="4"/>
        <v>8.7692307692307701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13</v>
      </c>
      <c r="D141" s="8">
        <v>114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8.7692307692307701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5</v>
      </c>
      <c r="D143" s="11">
        <v>45</v>
      </c>
      <c r="E143" s="11"/>
      <c r="F143" s="11"/>
      <c r="G143" s="11"/>
      <c r="H143" s="11"/>
      <c r="I143" s="11"/>
      <c r="J143" s="11"/>
      <c r="K143" s="30">
        <f t="shared" si="9"/>
        <v>9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11</v>
      </c>
      <c r="D145" s="11">
        <v>145</v>
      </c>
      <c r="E145" s="11">
        <v>1</v>
      </c>
      <c r="F145" s="11">
        <v>5</v>
      </c>
      <c r="G145" s="11">
        <v>1</v>
      </c>
      <c r="H145" s="11">
        <v>46</v>
      </c>
      <c r="I145" s="11"/>
      <c r="J145" s="11"/>
      <c r="K145" s="30">
        <f t="shared" si="9"/>
        <v>13.181818181818182</v>
      </c>
      <c r="L145" s="31">
        <f t="shared" si="10"/>
        <v>8.3333333333333329E-2</v>
      </c>
      <c r="M145" s="30">
        <f t="shared" si="11"/>
        <v>9.1999999999999993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16</v>
      </c>
      <c r="D148" s="8">
        <v>190</v>
      </c>
      <c r="E148" s="8">
        <v>1</v>
      </c>
      <c r="F148" s="8">
        <v>5</v>
      </c>
      <c r="G148" s="8">
        <v>1</v>
      </c>
      <c r="H148" s="8">
        <v>46</v>
      </c>
      <c r="I148" s="8">
        <v>0</v>
      </c>
      <c r="J148" s="8">
        <v>0</v>
      </c>
      <c r="K148" s="30">
        <f t="shared" si="9"/>
        <v>11.875</v>
      </c>
      <c r="L148" s="31">
        <f t="shared" si="10"/>
        <v>5.8823529411764705E-2</v>
      </c>
      <c r="M148" s="30">
        <f t="shared" si="11"/>
        <v>9.1999999999999993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148</v>
      </c>
      <c r="D150" s="11">
        <v>1696</v>
      </c>
      <c r="E150" s="11">
        <v>7</v>
      </c>
      <c r="F150" s="11"/>
      <c r="G150" s="11"/>
      <c r="H150" s="11"/>
      <c r="I150" s="11"/>
      <c r="J150" s="11"/>
      <c r="K150" s="30">
        <f t="shared" si="9"/>
        <v>11.45945945945946</v>
      </c>
      <c r="L150" s="31">
        <f t="shared" si="10"/>
        <v>4.5161290322580643E-2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8</v>
      </c>
      <c r="G151" s="11"/>
      <c r="H151" s="11">
        <v>98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12.25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15</v>
      </c>
      <c r="D152" s="11">
        <v>123</v>
      </c>
      <c r="E152" s="11">
        <v>11</v>
      </c>
      <c r="F152" s="11"/>
      <c r="G152" s="11"/>
      <c r="H152" s="11"/>
      <c r="I152" s="11"/>
      <c r="J152" s="11"/>
      <c r="K152" s="30">
        <f t="shared" si="9"/>
        <v>8.1999999999999993</v>
      </c>
      <c r="L152" s="31">
        <f t="shared" si="10"/>
        <v>0.42307692307692307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10</v>
      </c>
      <c r="D155" s="11">
        <v>123</v>
      </c>
      <c r="E155" s="11"/>
      <c r="F155" s="11"/>
      <c r="G155" s="11"/>
      <c r="H155" s="11"/>
      <c r="I155" s="11"/>
      <c r="J155" s="11"/>
      <c r="K155" s="30">
        <f t="shared" si="9"/>
        <v>12.3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</v>
      </c>
      <c r="D157" s="11">
        <v>2</v>
      </c>
      <c r="E157" s="11"/>
      <c r="F157" s="11"/>
      <c r="G157" s="11"/>
      <c r="H157" s="11"/>
      <c r="I157" s="11"/>
      <c r="J157" s="11"/>
      <c r="K157" s="30">
        <f t="shared" si="9"/>
        <v>2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174</v>
      </c>
      <c r="D171" s="8">
        <v>1944</v>
      </c>
      <c r="E171" s="8">
        <v>18</v>
      </c>
      <c r="F171" s="8">
        <v>8</v>
      </c>
      <c r="G171" s="8">
        <v>0</v>
      </c>
      <c r="H171" s="8">
        <v>98</v>
      </c>
      <c r="I171" s="8">
        <v>0</v>
      </c>
      <c r="J171" s="8">
        <v>0</v>
      </c>
      <c r="K171" s="30">
        <f t="shared" si="9"/>
        <v>11.172413793103448</v>
      </c>
      <c r="L171" s="31">
        <f t="shared" si="10"/>
        <v>9.375E-2</v>
      </c>
      <c r="M171" s="30">
        <f t="shared" si="11"/>
        <v>12.25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5</v>
      </c>
      <c r="D173" s="11">
        <v>37</v>
      </c>
      <c r="E173" s="11"/>
      <c r="F173" s="11"/>
      <c r="G173" s="11"/>
      <c r="H173" s="11"/>
      <c r="I173" s="11"/>
      <c r="J173" s="11"/>
      <c r="K173" s="30">
        <f t="shared" si="9"/>
        <v>7.4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5</v>
      </c>
      <c r="D175" s="8">
        <v>37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7.4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10</v>
      </c>
      <c r="D177" s="11">
        <v>113</v>
      </c>
      <c r="E177" s="11"/>
      <c r="F177" s="11"/>
      <c r="G177" s="11"/>
      <c r="H177" s="11"/>
      <c r="I177" s="11"/>
      <c r="J177" s="11"/>
      <c r="K177" s="30">
        <f t="shared" si="9"/>
        <v>11.3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10</v>
      </c>
      <c r="D180" s="8">
        <v>113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11.3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39</v>
      </c>
      <c r="D182" s="11">
        <v>538</v>
      </c>
      <c r="E182" s="11">
        <v>2</v>
      </c>
      <c r="F182" s="11"/>
      <c r="G182" s="11"/>
      <c r="H182" s="11"/>
      <c r="I182" s="11"/>
      <c r="J182" s="11"/>
      <c r="K182" s="30">
        <f t="shared" si="9"/>
        <v>13.794871794871796</v>
      </c>
      <c r="L182" s="31">
        <f t="shared" si="10"/>
        <v>4.878048780487805E-2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6</v>
      </c>
      <c r="D183" s="11">
        <v>43</v>
      </c>
      <c r="E183" s="11">
        <v>2</v>
      </c>
      <c r="F183" s="11"/>
      <c r="G183" s="11"/>
      <c r="H183" s="11"/>
      <c r="I183" s="11"/>
      <c r="J183" s="11"/>
      <c r="K183" s="30">
        <f t="shared" si="9"/>
        <v>7.166666666666667</v>
      </c>
      <c r="L183" s="31">
        <f t="shared" si="10"/>
        <v>0.25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45</v>
      </c>
      <c r="D187" s="8">
        <v>581</v>
      </c>
      <c r="E187" s="8">
        <v>4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12.911111111111111</v>
      </c>
      <c r="L187" s="31">
        <f t="shared" si="10"/>
        <v>8.1632653061224483E-2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464</v>
      </c>
      <c r="D188" s="8">
        <v>5253</v>
      </c>
      <c r="E188" s="8">
        <v>36</v>
      </c>
      <c r="F188" s="8">
        <v>27</v>
      </c>
      <c r="G188" s="8">
        <v>2</v>
      </c>
      <c r="H188" s="8">
        <v>344</v>
      </c>
      <c r="I188" s="8">
        <v>0</v>
      </c>
      <c r="J188" s="8">
        <v>0</v>
      </c>
      <c r="K188" s="30">
        <f t="shared" si="9"/>
        <v>11.321120689655173</v>
      </c>
      <c r="L188" s="31">
        <f t="shared" si="10"/>
        <v>7.1999999999999995E-2</v>
      </c>
      <c r="M188" s="30">
        <f t="shared" si="11"/>
        <v>12.74074074074074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4</v>
      </c>
      <c r="D191" s="11">
        <v>39</v>
      </c>
      <c r="E191" s="11"/>
      <c r="F191" s="11"/>
      <c r="G191" s="11"/>
      <c r="H191" s="11"/>
      <c r="I191" s="11"/>
      <c r="J191" s="11"/>
      <c r="K191" s="30">
        <f t="shared" si="9"/>
        <v>9.75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7</v>
      </c>
      <c r="D192" s="11">
        <v>81</v>
      </c>
      <c r="E192" s="11"/>
      <c r="F192" s="11"/>
      <c r="G192" s="11"/>
      <c r="H192" s="11"/>
      <c r="I192" s="11"/>
      <c r="J192" s="11"/>
      <c r="K192" s="30">
        <f t="shared" si="9"/>
        <v>11.571428571428571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36</v>
      </c>
      <c r="E193" s="11"/>
      <c r="F193" s="11"/>
      <c r="G193" s="11"/>
      <c r="H193" s="11"/>
      <c r="I193" s="11"/>
      <c r="J193" s="11"/>
      <c r="K193" s="30">
        <f t="shared" si="9"/>
        <v>12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14</v>
      </c>
      <c r="D196" s="8">
        <v>156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11.142857142857142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11</v>
      </c>
      <c r="D198" s="11">
        <v>71</v>
      </c>
      <c r="E198" s="11"/>
      <c r="F198" s="11"/>
      <c r="G198" s="11"/>
      <c r="H198" s="11"/>
      <c r="I198" s="11"/>
      <c r="J198" s="11"/>
      <c r="K198" s="30">
        <f t="shared" si="9"/>
        <v>6.4545454545454541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11</v>
      </c>
      <c r="D200" s="8">
        <v>71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6.4545454545454541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8</v>
      </c>
      <c r="D202" s="11">
        <v>92</v>
      </c>
      <c r="E202" s="11"/>
      <c r="F202" s="11"/>
      <c r="G202" s="11"/>
      <c r="H202" s="11"/>
      <c r="I202" s="11"/>
      <c r="J202" s="11"/>
      <c r="K202" s="30">
        <f t="shared" si="9"/>
        <v>11.5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20</v>
      </c>
      <c r="D203" s="11">
        <v>202</v>
      </c>
      <c r="E203" s="11"/>
      <c r="F203" s="11">
        <v>1</v>
      </c>
      <c r="G203" s="11"/>
      <c r="H203" s="11">
        <v>7</v>
      </c>
      <c r="I203" s="11"/>
      <c r="J203" s="11"/>
      <c r="K203" s="30">
        <f t="shared" si="9"/>
        <v>10.1</v>
      </c>
      <c r="L203" s="31">
        <f t="shared" si="10"/>
        <v>0</v>
      </c>
      <c r="M203" s="30">
        <f t="shared" si="11"/>
        <v>7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28</v>
      </c>
      <c r="D206" s="8">
        <v>294</v>
      </c>
      <c r="E206" s="8">
        <v>0</v>
      </c>
      <c r="F206" s="8">
        <v>1</v>
      </c>
      <c r="G206" s="8">
        <v>0</v>
      </c>
      <c r="H206" s="8">
        <v>7</v>
      </c>
      <c r="I206" s="8">
        <v>0</v>
      </c>
      <c r="J206" s="8">
        <v>0</v>
      </c>
      <c r="K206" s="30">
        <f t="shared" si="13"/>
        <v>10.5</v>
      </c>
      <c r="L206" s="31">
        <f t="shared" si="14"/>
        <v>0</v>
      </c>
      <c r="M206" s="30">
        <f t="shared" si="15"/>
        <v>7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12</v>
      </c>
      <c r="D208" s="11">
        <v>134</v>
      </c>
      <c r="E208" s="11"/>
      <c r="F208" s="11"/>
      <c r="G208" s="11"/>
      <c r="H208" s="11"/>
      <c r="I208" s="11"/>
      <c r="J208" s="11"/>
      <c r="K208" s="30">
        <f t="shared" si="13"/>
        <v>11.166666666666666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12</v>
      </c>
      <c r="D210" s="8">
        <v>134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11.166666666666666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10</v>
      </c>
      <c r="D221" s="11">
        <v>100</v>
      </c>
      <c r="E221" s="11">
        <v>2</v>
      </c>
      <c r="F221" s="11"/>
      <c r="G221" s="11"/>
      <c r="H221" s="11"/>
      <c r="I221" s="11"/>
      <c r="J221" s="11"/>
      <c r="K221" s="30">
        <f t="shared" si="13"/>
        <v>10</v>
      </c>
      <c r="L221" s="31">
        <f t="shared" si="14"/>
        <v>0.16666666666666666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3</v>
      </c>
      <c r="D222" s="11">
        <v>40</v>
      </c>
      <c r="E222" s="11"/>
      <c r="F222" s="11"/>
      <c r="G222" s="11"/>
      <c r="H222" s="11"/>
      <c r="I222" s="11"/>
      <c r="J222" s="11"/>
      <c r="K222" s="30">
        <f t="shared" si="13"/>
        <v>13.333333333333334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</v>
      </c>
      <c r="D225" s="8">
        <v>140</v>
      </c>
      <c r="E225" s="8">
        <v>2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10.76923076923077</v>
      </c>
      <c r="L225" s="31">
        <f t="shared" si="14"/>
        <v>0.13333333333333333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6</v>
      </c>
      <c r="D227" s="11">
        <v>84</v>
      </c>
      <c r="E227" s="11"/>
      <c r="F227" s="11">
        <v>2</v>
      </c>
      <c r="G227" s="11"/>
      <c r="H227" s="11">
        <v>26</v>
      </c>
      <c r="I227" s="11"/>
      <c r="J227" s="11"/>
      <c r="K227" s="30">
        <f t="shared" si="13"/>
        <v>14</v>
      </c>
      <c r="L227" s="31">
        <f t="shared" si="14"/>
        <v>0</v>
      </c>
      <c r="M227" s="30">
        <f t="shared" si="15"/>
        <v>13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6</v>
      </c>
      <c r="D229" s="8">
        <v>84</v>
      </c>
      <c r="E229" s="8">
        <v>0</v>
      </c>
      <c r="F229" s="8">
        <v>2</v>
      </c>
      <c r="G229" s="8">
        <v>0</v>
      </c>
      <c r="H229" s="8">
        <v>26</v>
      </c>
      <c r="I229" s="8">
        <v>0</v>
      </c>
      <c r="J229" s="8">
        <v>0</v>
      </c>
      <c r="K229" s="30">
        <f t="shared" si="13"/>
        <v>14</v>
      </c>
      <c r="L229" s="31">
        <f t="shared" si="14"/>
        <v>0</v>
      </c>
      <c r="M229" s="30">
        <f t="shared" si="15"/>
        <v>13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10</v>
      </c>
      <c r="E231" s="11"/>
      <c r="F231" s="11"/>
      <c r="G231" s="11"/>
      <c r="H231" s="11"/>
      <c r="I231" s="11"/>
      <c r="J231" s="11"/>
      <c r="K231" s="30">
        <f t="shared" si="13"/>
        <v>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10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18</v>
      </c>
      <c r="D235" s="11">
        <v>143</v>
      </c>
      <c r="E235" s="11"/>
      <c r="F235" s="11"/>
      <c r="G235" s="11"/>
      <c r="H235" s="11"/>
      <c r="I235" s="11"/>
      <c r="J235" s="11"/>
      <c r="K235" s="30">
        <f t="shared" si="13"/>
        <v>7.9444444444444446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18</v>
      </c>
      <c r="D237" s="8">
        <v>143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7.9444444444444446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104</v>
      </c>
      <c r="D242" s="8">
        <v>1032</v>
      </c>
      <c r="E242" s="8">
        <v>2</v>
      </c>
      <c r="F242" s="8">
        <v>3</v>
      </c>
      <c r="G242" s="8">
        <v>0</v>
      </c>
      <c r="H242" s="8">
        <v>33</v>
      </c>
      <c r="I242" s="8">
        <v>0</v>
      </c>
      <c r="J242" s="8">
        <v>0</v>
      </c>
      <c r="K242" s="30">
        <f t="shared" si="13"/>
        <v>9.9230769230769234</v>
      </c>
      <c r="L242" s="31">
        <f t="shared" si="14"/>
        <v>1.8867924528301886E-2</v>
      </c>
      <c r="M242" s="30">
        <f t="shared" si="15"/>
        <v>11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44</v>
      </c>
      <c r="E263" s="11"/>
      <c r="F263" s="11"/>
      <c r="G263" s="11"/>
      <c r="H263" s="11"/>
      <c r="I263" s="11"/>
      <c r="J263" s="11"/>
      <c r="K263" s="30">
        <f t="shared" si="13"/>
        <v>14.666666666666666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44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14.666666666666666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44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14.666666666666666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621</v>
      </c>
      <c r="D270" s="8">
        <v>6863</v>
      </c>
      <c r="E270" s="8">
        <v>43</v>
      </c>
      <c r="F270" s="8">
        <v>40</v>
      </c>
      <c r="G270" s="8">
        <v>3</v>
      </c>
      <c r="H270" s="8">
        <v>522</v>
      </c>
      <c r="I270" s="8">
        <v>0</v>
      </c>
      <c r="J270" s="8">
        <v>0</v>
      </c>
      <c r="K270" s="30">
        <f t="shared" si="17"/>
        <v>11.051529790660226</v>
      </c>
      <c r="L270" s="31">
        <f t="shared" si="18"/>
        <v>6.4759036144578314E-2</v>
      </c>
      <c r="M270" s="30">
        <f t="shared" si="19"/>
        <v>13.05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16:36:32&amp;R&amp;8&amp;P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600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601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602</v>
      </c>
      <c r="B12" s="7" t="s">
        <v>603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926</v>
      </c>
      <c r="D16" s="11">
        <v>6388</v>
      </c>
      <c r="E16" s="11">
        <v>6</v>
      </c>
      <c r="F16" s="11">
        <v>3</v>
      </c>
      <c r="G16" s="11"/>
      <c r="H16" s="11">
        <v>16</v>
      </c>
      <c r="I16" s="11"/>
      <c r="J16" s="11"/>
      <c r="K16" s="30">
        <f t="shared" si="0"/>
        <v>6.8984881209503239</v>
      </c>
      <c r="L16" s="31">
        <f t="shared" si="1"/>
        <v>6.4377682403433476E-3</v>
      </c>
      <c r="M16" s="30">
        <f t="shared" si="2"/>
        <v>5.333333333333333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4</v>
      </c>
      <c r="G17" s="11"/>
      <c r="H17" s="11">
        <v>36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9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926</v>
      </c>
      <c r="D36" s="8">
        <v>6388</v>
      </c>
      <c r="E36" s="8">
        <v>6</v>
      </c>
      <c r="F36" s="8">
        <v>7</v>
      </c>
      <c r="G36" s="8">
        <v>0</v>
      </c>
      <c r="H36" s="8">
        <v>52</v>
      </c>
      <c r="I36" s="8">
        <v>0</v>
      </c>
      <c r="J36" s="8">
        <v>0</v>
      </c>
      <c r="K36" s="30">
        <f t="shared" si="0"/>
        <v>6.8984881209503239</v>
      </c>
      <c r="L36" s="31">
        <f t="shared" si="1"/>
        <v>6.4377682403433476E-3</v>
      </c>
      <c r="M36" s="30">
        <f t="shared" si="2"/>
        <v>7.4285714285714288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926</v>
      </c>
      <c r="D80" s="8">
        <v>6388</v>
      </c>
      <c r="E80" s="8">
        <v>6</v>
      </c>
      <c r="F80" s="8">
        <v>7</v>
      </c>
      <c r="G80" s="8">
        <v>0</v>
      </c>
      <c r="H80" s="8">
        <v>52</v>
      </c>
      <c r="I80" s="8">
        <v>0</v>
      </c>
      <c r="J80" s="8">
        <v>0</v>
      </c>
      <c r="K80" s="30">
        <f t="shared" si="4"/>
        <v>6.8984881209503239</v>
      </c>
      <c r="L80" s="31">
        <f t="shared" si="5"/>
        <v>6.4377682403433476E-3</v>
      </c>
      <c r="M80" s="30">
        <f t="shared" si="6"/>
        <v>7.4285714285714288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75</v>
      </c>
      <c r="D83" s="11">
        <v>679</v>
      </c>
      <c r="E83" s="11">
        <v>1</v>
      </c>
      <c r="F83" s="11"/>
      <c r="G83" s="11"/>
      <c r="H83" s="11"/>
      <c r="I83" s="11"/>
      <c r="J83" s="11"/>
      <c r="K83" s="30">
        <f t="shared" si="4"/>
        <v>9.0533333333333328</v>
      </c>
      <c r="L83" s="31">
        <f t="shared" si="5"/>
        <v>1.3157894736842105E-2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75</v>
      </c>
      <c r="D86" s="8">
        <v>679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9.0533333333333328</v>
      </c>
      <c r="L86" s="31">
        <f t="shared" si="5"/>
        <v>1.3157894736842105E-2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190</v>
      </c>
      <c r="D88" s="11">
        <v>958</v>
      </c>
      <c r="E88" s="11">
        <v>1</v>
      </c>
      <c r="F88" s="11">
        <v>1</v>
      </c>
      <c r="G88" s="11"/>
      <c r="H88" s="11">
        <v>2</v>
      </c>
      <c r="I88" s="11"/>
      <c r="J88" s="11"/>
      <c r="K88" s="30">
        <f t="shared" si="4"/>
        <v>5.0421052631578949</v>
      </c>
      <c r="L88" s="31">
        <f t="shared" si="5"/>
        <v>5.235602094240838E-3</v>
      </c>
      <c r="M88" s="30">
        <f t="shared" si="6"/>
        <v>2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190</v>
      </c>
      <c r="D91" s="8">
        <v>958</v>
      </c>
      <c r="E91" s="8">
        <v>1</v>
      </c>
      <c r="F91" s="8">
        <v>1</v>
      </c>
      <c r="G91" s="8">
        <v>0</v>
      </c>
      <c r="H91" s="8">
        <v>2</v>
      </c>
      <c r="I91" s="8">
        <v>0</v>
      </c>
      <c r="J91" s="8">
        <v>0</v>
      </c>
      <c r="K91" s="30">
        <f t="shared" si="4"/>
        <v>5.0421052631578949</v>
      </c>
      <c r="L91" s="31">
        <f t="shared" si="5"/>
        <v>5.235602094240838E-3</v>
      </c>
      <c r="M91" s="30">
        <f t="shared" si="6"/>
        <v>2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19</v>
      </c>
      <c r="D93" s="11">
        <v>158</v>
      </c>
      <c r="E93" s="11"/>
      <c r="F93" s="11"/>
      <c r="G93" s="11"/>
      <c r="H93" s="11"/>
      <c r="I93" s="11"/>
      <c r="J93" s="11"/>
      <c r="K93" s="30">
        <f t="shared" si="4"/>
        <v>8.3157894736842106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19</v>
      </c>
      <c r="D95" s="8">
        <v>158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8.3157894736842106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37</v>
      </c>
      <c r="D101" s="11">
        <v>196</v>
      </c>
      <c r="E101" s="11"/>
      <c r="F101" s="11">
        <v>2</v>
      </c>
      <c r="G101" s="11"/>
      <c r="H101" s="11">
        <v>13</v>
      </c>
      <c r="I101" s="11"/>
      <c r="J101" s="11"/>
      <c r="K101" s="30">
        <f t="shared" si="4"/>
        <v>5.2972972972972974</v>
      </c>
      <c r="L101" s="31">
        <f t="shared" si="5"/>
        <v>0</v>
      </c>
      <c r="M101" s="30">
        <f t="shared" si="6"/>
        <v>6.5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37</v>
      </c>
      <c r="D104" s="8">
        <v>196</v>
      </c>
      <c r="E104" s="8">
        <v>0</v>
      </c>
      <c r="F104" s="8">
        <v>2</v>
      </c>
      <c r="G104" s="8">
        <v>0</v>
      </c>
      <c r="H104" s="8">
        <v>13</v>
      </c>
      <c r="I104" s="8">
        <v>0</v>
      </c>
      <c r="J104" s="8">
        <v>0</v>
      </c>
      <c r="K104" s="30">
        <f t="shared" si="4"/>
        <v>5.2972972972972974</v>
      </c>
      <c r="L104" s="31">
        <f t="shared" si="5"/>
        <v>0</v>
      </c>
      <c r="M104" s="30">
        <f t="shared" si="6"/>
        <v>6.5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372</v>
      </c>
      <c r="D106" s="11">
        <v>2681</v>
      </c>
      <c r="E106" s="11">
        <v>2</v>
      </c>
      <c r="F106" s="11"/>
      <c r="G106" s="11"/>
      <c r="H106" s="11"/>
      <c r="I106" s="11"/>
      <c r="J106" s="11"/>
      <c r="K106" s="30">
        <f t="shared" si="4"/>
        <v>7.206989247311828</v>
      </c>
      <c r="L106" s="31">
        <f t="shared" si="5"/>
        <v>5.3475935828877002E-3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372</v>
      </c>
      <c r="D108" s="8">
        <v>2681</v>
      </c>
      <c r="E108" s="8">
        <v>2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7.206989247311828</v>
      </c>
      <c r="L108" s="31">
        <f t="shared" si="5"/>
        <v>5.3475935828877002E-3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72</v>
      </c>
      <c r="D110" s="11">
        <v>482</v>
      </c>
      <c r="E110" s="11"/>
      <c r="F110" s="11">
        <v>1</v>
      </c>
      <c r="G110" s="11"/>
      <c r="H110" s="11">
        <v>10</v>
      </c>
      <c r="I110" s="11"/>
      <c r="J110" s="11"/>
      <c r="K110" s="30">
        <f t="shared" si="4"/>
        <v>6.6944444444444446</v>
      </c>
      <c r="L110" s="31">
        <f t="shared" si="5"/>
        <v>0</v>
      </c>
      <c r="M110" s="30">
        <f t="shared" si="6"/>
        <v>10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72</v>
      </c>
      <c r="D113" s="8">
        <v>482</v>
      </c>
      <c r="E113" s="8">
        <v>0</v>
      </c>
      <c r="F113" s="8">
        <v>1</v>
      </c>
      <c r="G113" s="8">
        <v>0</v>
      </c>
      <c r="H113" s="8">
        <v>10</v>
      </c>
      <c r="I113" s="8">
        <v>0</v>
      </c>
      <c r="J113" s="8">
        <v>0</v>
      </c>
      <c r="K113" s="30">
        <f t="shared" si="4"/>
        <v>6.6944444444444446</v>
      </c>
      <c r="L113" s="31">
        <f t="shared" si="5"/>
        <v>0</v>
      </c>
      <c r="M113" s="30">
        <f t="shared" si="6"/>
        <v>10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46</v>
      </c>
      <c r="D115" s="11">
        <v>238</v>
      </c>
      <c r="E115" s="11">
        <v>1</v>
      </c>
      <c r="F115" s="11"/>
      <c r="G115" s="11"/>
      <c r="H115" s="11"/>
      <c r="I115" s="11"/>
      <c r="J115" s="11"/>
      <c r="K115" s="30">
        <f t="shared" si="4"/>
        <v>5.1739130434782608</v>
      </c>
      <c r="L115" s="31">
        <f t="shared" si="5"/>
        <v>2.1276595744680851E-2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</v>
      </c>
      <c r="D116" s="11">
        <v>5</v>
      </c>
      <c r="E116" s="11"/>
      <c r="F116" s="11"/>
      <c r="G116" s="11"/>
      <c r="H116" s="11"/>
      <c r="I116" s="11"/>
      <c r="J116" s="11"/>
      <c r="K116" s="30">
        <f t="shared" si="4"/>
        <v>5</v>
      </c>
      <c r="L116" s="31">
        <f t="shared" si="5"/>
        <v>0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35</v>
      </c>
      <c r="E117" s="11">
        <v>1</v>
      </c>
      <c r="F117" s="11"/>
      <c r="G117" s="11"/>
      <c r="H117" s="11"/>
      <c r="I117" s="11"/>
      <c r="J117" s="11"/>
      <c r="K117" s="30">
        <f t="shared" si="4"/>
        <v>11.666666666666666</v>
      </c>
      <c r="L117" s="31">
        <f t="shared" si="5"/>
        <v>0.25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50</v>
      </c>
      <c r="D120" s="8">
        <v>278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5.56</v>
      </c>
      <c r="L120" s="31">
        <f t="shared" si="5"/>
        <v>3.8461538461538464E-2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50</v>
      </c>
      <c r="D122" s="11">
        <v>325</v>
      </c>
      <c r="E122" s="11"/>
      <c r="F122" s="11"/>
      <c r="G122" s="11"/>
      <c r="H122" s="11"/>
      <c r="I122" s="11"/>
      <c r="J122" s="11"/>
      <c r="K122" s="30">
        <f t="shared" si="4"/>
        <v>6.5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50</v>
      </c>
      <c r="D125" s="8">
        <v>325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6.5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7</v>
      </c>
      <c r="D127" s="11">
        <v>20</v>
      </c>
      <c r="E127" s="11"/>
      <c r="F127" s="11"/>
      <c r="G127" s="11"/>
      <c r="H127" s="11"/>
      <c r="I127" s="11"/>
      <c r="J127" s="11"/>
      <c r="K127" s="30">
        <f t="shared" si="4"/>
        <v>2.8571428571428572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3</v>
      </c>
      <c r="D128" s="11">
        <v>34</v>
      </c>
      <c r="E128" s="11">
        <v>1</v>
      </c>
      <c r="F128" s="11"/>
      <c r="G128" s="11"/>
      <c r="H128" s="11"/>
      <c r="I128" s="11"/>
      <c r="J128" s="11"/>
      <c r="K128" s="30">
        <f t="shared" si="4"/>
        <v>11.333333333333334</v>
      </c>
      <c r="L128" s="31">
        <f t="shared" si="5"/>
        <v>0.25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10</v>
      </c>
      <c r="D129" s="11">
        <v>120</v>
      </c>
      <c r="E129" s="11">
        <v>1</v>
      </c>
      <c r="F129" s="11"/>
      <c r="G129" s="11"/>
      <c r="H129" s="11"/>
      <c r="I129" s="11"/>
      <c r="J129" s="11"/>
      <c r="K129" s="30">
        <f t="shared" si="4"/>
        <v>12</v>
      </c>
      <c r="L129" s="31">
        <f t="shared" si="5"/>
        <v>9.0909090909090912E-2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</v>
      </c>
      <c r="G130" s="11"/>
      <c r="H130" s="11">
        <v>12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12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20</v>
      </c>
      <c r="D137" s="8">
        <v>174</v>
      </c>
      <c r="E137" s="8">
        <v>2</v>
      </c>
      <c r="F137" s="8">
        <v>1</v>
      </c>
      <c r="G137" s="8">
        <v>0</v>
      </c>
      <c r="H137" s="8">
        <v>12</v>
      </c>
      <c r="I137" s="8">
        <v>0</v>
      </c>
      <c r="J137" s="8">
        <v>0</v>
      </c>
      <c r="K137" s="30">
        <f t="shared" si="4"/>
        <v>8.6999999999999993</v>
      </c>
      <c r="L137" s="31">
        <f t="shared" si="5"/>
        <v>9.0909090909090912E-2</v>
      </c>
      <c r="M137" s="30">
        <f t="shared" si="6"/>
        <v>12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72</v>
      </c>
      <c r="D139" s="11">
        <v>527</v>
      </c>
      <c r="E139" s="11"/>
      <c r="F139" s="11"/>
      <c r="G139" s="11"/>
      <c r="H139" s="11"/>
      <c r="I139" s="11"/>
      <c r="J139" s="11"/>
      <c r="K139" s="30">
        <f t="shared" si="4"/>
        <v>7.3194444444444446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72</v>
      </c>
      <c r="D141" s="8">
        <v>527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7.3194444444444446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2</v>
      </c>
      <c r="D145" s="11">
        <v>16</v>
      </c>
      <c r="E145" s="11">
        <v>1</v>
      </c>
      <c r="F145" s="11">
        <v>1</v>
      </c>
      <c r="G145" s="11"/>
      <c r="H145" s="11">
        <v>7</v>
      </c>
      <c r="I145" s="11"/>
      <c r="J145" s="11"/>
      <c r="K145" s="30">
        <f t="shared" si="9"/>
        <v>8</v>
      </c>
      <c r="L145" s="31">
        <f t="shared" si="10"/>
        <v>0.33333333333333331</v>
      </c>
      <c r="M145" s="30">
        <f t="shared" si="11"/>
        <v>7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2</v>
      </c>
      <c r="D148" s="8">
        <v>16</v>
      </c>
      <c r="E148" s="8">
        <v>1</v>
      </c>
      <c r="F148" s="8">
        <v>1</v>
      </c>
      <c r="G148" s="8">
        <v>0</v>
      </c>
      <c r="H148" s="8">
        <v>7</v>
      </c>
      <c r="I148" s="8">
        <v>0</v>
      </c>
      <c r="J148" s="8">
        <v>0</v>
      </c>
      <c r="K148" s="30">
        <f t="shared" si="9"/>
        <v>8</v>
      </c>
      <c r="L148" s="31">
        <f t="shared" si="10"/>
        <v>0.33333333333333331</v>
      </c>
      <c r="M148" s="30">
        <f t="shared" si="11"/>
        <v>7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569</v>
      </c>
      <c r="D150" s="11">
        <v>6382</v>
      </c>
      <c r="E150" s="11">
        <v>1</v>
      </c>
      <c r="F150" s="11"/>
      <c r="G150" s="11"/>
      <c r="H150" s="11"/>
      <c r="I150" s="11"/>
      <c r="J150" s="11"/>
      <c r="K150" s="30">
        <f t="shared" si="9"/>
        <v>11.216168717047452</v>
      </c>
      <c r="L150" s="31">
        <f t="shared" si="10"/>
        <v>1.7543859649122807E-3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</v>
      </c>
      <c r="G151" s="11"/>
      <c r="H151" s="11">
        <v>20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10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14</v>
      </c>
      <c r="D152" s="11">
        <v>56</v>
      </c>
      <c r="E152" s="11"/>
      <c r="F152" s="11"/>
      <c r="G152" s="11"/>
      <c r="H152" s="11"/>
      <c r="I152" s="11"/>
      <c r="J152" s="11"/>
      <c r="K152" s="30">
        <f t="shared" si="9"/>
        <v>4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583</v>
      </c>
      <c r="D171" s="8">
        <v>6438</v>
      </c>
      <c r="E171" s="8">
        <v>1</v>
      </c>
      <c r="F171" s="8">
        <v>2</v>
      </c>
      <c r="G171" s="8">
        <v>0</v>
      </c>
      <c r="H171" s="8">
        <v>20</v>
      </c>
      <c r="I171" s="8">
        <v>0</v>
      </c>
      <c r="J171" s="8">
        <v>0</v>
      </c>
      <c r="K171" s="30">
        <f t="shared" si="9"/>
        <v>11.042881646655232</v>
      </c>
      <c r="L171" s="31">
        <f t="shared" si="10"/>
        <v>1.7123287671232876E-3</v>
      </c>
      <c r="M171" s="30">
        <f t="shared" si="11"/>
        <v>10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14</v>
      </c>
      <c r="D173" s="11">
        <v>134</v>
      </c>
      <c r="E173" s="11"/>
      <c r="F173" s="11"/>
      <c r="G173" s="11"/>
      <c r="H173" s="11"/>
      <c r="I173" s="11"/>
      <c r="J173" s="11"/>
      <c r="K173" s="30">
        <f t="shared" si="9"/>
        <v>9.5714285714285712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14</v>
      </c>
      <c r="D175" s="8">
        <v>134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9.5714285714285712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104</v>
      </c>
      <c r="D177" s="11">
        <v>647</v>
      </c>
      <c r="E177" s="11"/>
      <c r="F177" s="11"/>
      <c r="G177" s="11"/>
      <c r="H177" s="11"/>
      <c r="I177" s="11"/>
      <c r="J177" s="11"/>
      <c r="K177" s="30">
        <f t="shared" si="9"/>
        <v>6.2211538461538458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104</v>
      </c>
      <c r="D180" s="8">
        <v>647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6.2211538461538458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397</v>
      </c>
      <c r="D182" s="11">
        <v>4437</v>
      </c>
      <c r="E182" s="11">
        <v>1</v>
      </c>
      <c r="F182" s="11">
        <v>2</v>
      </c>
      <c r="G182" s="11"/>
      <c r="H182" s="11">
        <v>18</v>
      </c>
      <c r="I182" s="11"/>
      <c r="J182" s="11"/>
      <c r="K182" s="30">
        <f t="shared" si="9"/>
        <v>11.176322418136021</v>
      </c>
      <c r="L182" s="31">
        <f t="shared" si="10"/>
        <v>2.5125628140703518E-3</v>
      </c>
      <c r="M182" s="30">
        <f t="shared" si="11"/>
        <v>9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5</v>
      </c>
      <c r="D183" s="11">
        <v>58</v>
      </c>
      <c r="E183" s="11"/>
      <c r="F183" s="11"/>
      <c r="G183" s="11"/>
      <c r="H183" s="11"/>
      <c r="I183" s="11"/>
      <c r="J183" s="11"/>
      <c r="K183" s="30">
        <f t="shared" si="9"/>
        <v>11.6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402</v>
      </c>
      <c r="D187" s="8">
        <v>4495</v>
      </c>
      <c r="E187" s="8">
        <v>1</v>
      </c>
      <c r="F187" s="8">
        <v>2</v>
      </c>
      <c r="G187" s="8">
        <v>0</v>
      </c>
      <c r="H187" s="8">
        <v>18</v>
      </c>
      <c r="I187" s="8">
        <v>0</v>
      </c>
      <c r="J187" s="8">
        <v>0</v>
      </c>
      <c r="K187" s="30">
        <f t="shared" si="9"/>
        <v>11.181592039800995</v>
      </c>
      <c r="L187" s="31">
        <f t="shared" si="10"/>
        <v>2.4813895781637717E-3</v>
      </c>
      <c r="M187" s="30">
        <f t="shared" si="11"/>
        <v>9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2062</v>
      </c>
      <c r="D188" s="8">
        <v>18188</v>
      </c>
      <c r="E188" s="8">
        <v>11</v>
      </c>
      <c r="F188" s="8">
        <v>10</v>
      </c>
      <c r="G188" s="8">
        <v>0</v>
      </c>
      <c r="H188" s="8">
        <v>82</v>
      </c>
      <c r="I188" s="8">
        <v>0</v>
      </c>
      <c r="J188" s="8">
        <v>0</v>
      </c>
      <c r="K188" s="30">
        <f t="shared" si="9"/>
        <v>8.8205625606207558</v>
      </c>
      <c r="L188" s="31">
        <f t="shared" si="10"/>
        <v>5.3063193439459718E-3</v>
      </c>
      <c r="M188" s="30">
        <f t="shared" si="11"/>
        <v>8.1999999999999993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</v>
      </c>
      <c r="D191" s="11">
        <v>17</v>
      </c>
      <c r="E191" s="11"/>
      <c r="F191" s="11"/>
      <c r="G191" s="11"/>
      <c r="H191" s="11"/>
      <c r="I191" s="11"/>
      <c r="J191" s="11"/>
      <c r="K191" s="30">
        <f t="shared" si="9"/>
        <v>17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72</v>
      </c>
      <c r="D192" s="11">
        <v>496</v>
      </c>
      <c r="E192" s="11">
        <v>1</v>
      </c>
      <c r="F192" s="11"/>
      <c r="G192" s="11"/>
      <c r="H192" s="11"/>
      <c r="I192" s="11"/>
      <c r="J192" s="11"/>
      <c r="K192" s="30">
        <f t="shared" si="9"/>
        <v>6.8888888888888893</v>
      </c>
      <c r="L192" s="31">
        <f t="shared" si="10"/>
        <v>1.3698630136986301E-2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28</v>
      </c>
      <c r="D193" s="11">
        <v>220</v>
      </c>
      <c r="E193" s="11"/>
      <c r="F193" s="11"/>
      <c r="G193" s="11"/>
      <c r="H193" s="11"/>
      <c r="I193" s="11"/>
      <c r="J193" s="11"/>
      <c r="K193" s="30">
        <f t="shared" si="9"/>
        <v>7.8571428571428568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101</v>
      </c>
      <c r="D196" s="8">
        <v>733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7.2574257425742577</v>
      </c>
      <c r="L196" s="31">
        <f t="shared" si="10"/>
        <v>9.8039215686274508E-3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92</v>
      </c>
      <c r="D198" s="11">
        <v>407</v>
      </c>
      <c r="E198" s="11"/>
      <c r="F198" s="11">
        <v>1</v>
      </c>
      <c r="G198" s="11"/>
      <c r="H198" s="11">
        <v>7</v>
      </c>
      <c r="I198" s="11"/>
      <c r="J198" s="11"/>
      <c r="K198" s="30">
        <f t="shared" si="9"/>
        <v>4.4239130434782608</v>
      </c>
      <c r="L198" s="31">
        <f t="shared" si="10"/>
        <v>0</v>
      </c>
      <c r="M198" s="30">
        <f t="shared" si="11"/>
        <v>7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92</v>
      </c>
      <c r="D200" s="8">
        <v>407</v>
      </c>
      <c r="E200" s="8">
        <v>0</v>
      </c>
      <c r="F200" s="8">
        <v>1</v>
      </c>
      <c r="G200" s="8">
        <v>0</v>
      </c>
      <c r="H200" s="8">
        <v>7</v>
      </c>
      <c r="I200" s="8">
        <v>0</v>
      </c>
      <c r="J200" s="8">
        <v>0</v>
      </c>
      <c r="K200" s="30">
        <f t="shared" si="9"/>
        <v>4.4239130434782608</v>
      </c>
      <c r="L200" s="31">
        <f t="shared" si="10"/>
        <v>0</v>
      </c>
      <c r="M200" s="30">
        <f t="shared" si="11"/>
        <v>7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25</v>
      </c>
      <c r="D202" s="11">
        <v>253</v>
      </c>
      <c r="E202" s="11"/>
      <c r="F202" s="11"/>
      <c r="G202" s="11"/>
      <c r="H202" s="11"/>
      <c r="I202" s="11"/>
      <c r="J202" s="11"/>
      <c r="K202" s="30">
        <f t="shared" si="9"/>
        <v>10.119999999999999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91</v>
      </c>
      <c r="D203" s="11">
        <v>741</v>
      </c>
      <c r="E203" s="11"/>
      <c r="F203" s="11"/>
      <c r="G203" s="11"/>
      <c r="H203" s="11"/>
      <c r="I203" s="11"/>
      <c r="J203" s="11"/>
      <c r="K203" s="30">
        <f t="shared" si="9"/>
        <v>8.1428571428571423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116</v>
      </c>
      <c r="D206" s="8">
        <v>994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8.568965517241379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37</v>
      </c>
      <c r="D208" s="11">
        <v>330</v>
      </c>
      <c r="E208" s="11"/>
      <c r="F208" s="11"/>
      <c r="G208" s="11"/>
      <c r="H208" s="11"/>
      <c r="I208" s="11"/>
      <c r="J208" s="11"/>
      <c r="K208" s="30">
        <f t="shared" si="13"/>
        <v>8.9189189189189193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37</v>
      </c>
      <c r="D210" s="8">
        <v>330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8.9189189189189193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80</v>
      </c>
      <c r="D221" s="11">
        <v>402</v>
      </c>
      <c r="E221" s="11"/>
      <c r="F221" s="11"/>
      <c r="G221" s="11"/>
      <c r="H221" s="11"/>
      <c r="I221" s="11"/>
      <c r="J221" s="11"/>
      <c r="K221" s="30">
        <f t="shared" si="13"/>
        <v>5.0250000000000004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3</v>
      </c>
      <c r="E222" s="11"/>
      <c r="F222" s="11"/>
      <c r="G222" s="11"/>
      <c r="H222" s="11"/>
      <c r="I222" s="11"/>
      <c r="J222" s="11"/>
      <c r="K222" s="30">
        <f t="shared" si="13"/>
        <v>3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81</v>
      </c>
      <c r="D225" s="8">
        <v>405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5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17</v>
      </c>
      <c r="D227" s="11">
        <v>161</v>
      </c>
      <c r="E227" s="11"/>
      <c r="F227" s="11">
        <v>1</v>
      </c>
      <c r="G227" s="11"/>
      <c r="H227" s="11">
        <v>7</v>
      </c>
      <c r="I227" s="11"/>
      <c r="J227" s="11"/>
      <c r="K227" s="30">
        <f t="shared" si="13"/>
        <v>9.4705882352941178</v>
      </c>
      <c r="L227" s="31">
        <f t="shared" si="14"/>
        <v>0</v>
      </c>
      <c r="M227" s="30">
        <f t="shared" si="15"/>
        <v>7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17</v>
      </c>
      <c r="D229" s="8">
        <v>161</v>
      </c>
      <c r="E229" s="8">
        <v>0</v>
      </c>
      <c r="F229" s="8">
        <v>1</v>
      </c>
      <c r="G229" s="8">
        <v>0</v>
      </c>
      <c r="H229" s="8">
        <v>7</v>
      </c>
      <c r="I229" s="8">
        <v>0</v>
      </c>
      <c r="J229" s="8">
        <v>0</v>
      </c>
      <c r="K229" s="30">
        <f t="shared" si="13"/>
        <v>9.4705882352941178</v>
      </c>
      <c r="L229" s="31">
        <f t="shared" si="14"/>
        <v>0</v>
      </c>
      <c r="M229" s="30">
        <f t="shared" si="15"/>
        <v>7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32</v>
      </c>
      <c r="D231" s="11">
        <v>423</v>
      </c>
      <c r="E231" s="11"/>
      <c r="F231" s="11"/>
      <c r="G231" s="11"/>
      <c r="H231" s="11"/>
      <c r="I231" s="11"/>
      <c r="J231" s="11"/>
      <c r="K231" s="30">
        <f t="shared" si="13"/>
        <v>13.21875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32</v>
      </c>
      <c r="D233" s="8">
        <v>423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13.21875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12</v>
      </c>
      <c r="D235" s="11">
        <v>53</v>
      </c>
      <c r="E235" s="11"/>
      <c r="F235" s="11"/>
      <c r="G235" s="11"/>
      <c r="H235" s="11"/>
      <c r="I235" s="11"/>
      <c r="J235" s="11"/>
      <c r="K235" s="30">
        <f t="shared" si="13"/>
        <v>4.416666666666667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12</v>
      </c>
      <c r="D237" s="8">
        <v>53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4.416666666666667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488</v>
      </c>
      <c r="D242" s="8">
        <v>3506</v>
      </c>
      <c r="E242" s="8">
        <v>1</v>
      </c>
      <c r="F242" s="8">
        <v>2</v>
      </c>
      <c r="G242" s="8">
        <v>0</v>
      </c>
      <c r="H242" s="8">
        <v>14</v>
      </c>
      <c r="I242" s="8">
        <v>0</v>
      </c>
      <c r="J242" s="8">
        <v>0</v>
      </c>
      <c r="K242" s="30">
        <f t="shared" si="13"/>
        <v>7.1844262295081966</v>
      </c>
      <c r="L242" s="31">
        <f t="shared" si="14"/>
        <v>2.0449897750511249E-3</v>
      </c>
      <c r="M242" s="30">
        <f t="shared" si="15"/>
        <v>7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6</v>
      </c>
      <c r="E263" s="11"/>
      <c r="F263" s="11"/>
      <c r="G263" s="11"/>
      <c r="H263" s="11"/>
      <c r="I263" s="11"/>
      <c r="J263" s="11"/>
      <c r="K263" s="30">
        <f t="shared" si="13"/>
        <v>6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6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6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6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6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3477</v>
      </c>
      <c r="D270" s="8">
        <v>28088</v>
      </c>
      <c r="E270" s="8">
        <v>18</v>
      </c>
      <c r="F270" s="8">
        <v>19</v>
      </c>
      <c r="G270" s="8">
        <v>0</v>
      </c>
      <c r="H270" s="8">
        <v>148</v>
      </c>
      <c r="I270" s="8">
        <v>0</v>
      </c>
      <c r="J270" s="8">
        <v>0</v>
      </c>
      <c r="K270" s="30">
        <f t="shared" si="17"/>
        <v>8.0782283577796949</v>
      </c>
      <c r="L270" s="31">
        <f t="shared" si="18"/>
        <v>5.1502145922746783E-3</v>
      </c>
      <c r="M270" s="30">
        <f t="shared" si="19"/>
        <v>7.7894736842105265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16:36:34&amp;R&amp;8&amp;P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604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605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606</v>
      </c>
      <c r="B12" s="7" t="s">
        <v>607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360</v>
      </c>
      <c r="D16" s="11">
        <v>2911</v>
      </c>
      <c r="E16" s="11">
        <v>2</v>
      </c>
      <c r="F16" s="11"/>
      <c r="G16" s="11"/>
      <c r="H16" s="11"/>
      <c r="I16" s="11"/>
      <c r="J16" s="11"/>
      <c r="K16" s="30">
        <f t="shared" si="0"/>
        <v>8.0861111111111104</v>
      </c>
      <c r="L16" s="31">
        <f t="shared" si="1"/>
        <v>5.5248618784530384E-3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360</v>
      </c>
      <c r="D36" s="8">
        <v>2911</v>
      </c>
      <c r="E36" s="8">
        <v>2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8.0861111111111104</v>
      </c>
      <c r="L36" s="31">
        <f t="shared" si="1"/>
        <v>5.5248618784530384E-3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1</v>
      </c>
      <c r="D39" s="11">
        <v>15</v>
      </c>
      <c r="E39" s="11"/>
      <c r="F39" s="11"/>
      <c r="G39" s="11"/>
      <c r="H39" s="11"/>
      <c r="I39" s="11"/>
      <c r="J39" s="11"/>
      <c r="K39" s="30">
        <f t="shared" si="0"/>
        <v>15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</v>
      </c>
      <c r="D40" s="8">
        <v>15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15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361</v>
      </c>
      <c r="D80" s="8">
        <v>2926</v>
      </c>
      <c r="E80" s="8">
        <v>2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8.1052631578947363</v>
      </c>
      <c r="L80" s="31">
        <f t="shared" si="5"/>
        <v>5.5096418732782371E-3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</v>
      </c>
      <c r="D83" s="11">
        <v>27</v>
      </c>
      <c r="E83" s="11"/>
      <c r="F83" s="11"/>
      <c r="G83" s="11"/>
      <c r="H83" s="11"/>
      <c r="I83" s="11"/>
      <c r="J83" s="11"/>
      <c r="K83" s="30">
        <f t="shared" si="4"/>
        <v>9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</v>
      </c>
      <c r="D86" s="8">
        <v>27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9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81</v>
      </c>
      <c r="D88" s="11">
        <v>880</v>
      </c>
      <c r="E88" s="11">
        <v>2</v>
      </c>
      <c r="F88" s="11"/>
      <c r="G88" s="11"/>
      <c r="H88" s="11"/>
      <c r="I88" s="11"/>
      <c r="J88" s="11"/>
      <c r="K88" s="30">
        <f t="shared" si="4"/>
        <v>10.864197530864198</v>
      </c>
      <c r="L88" s="31">
        <f t="shared" si="5"/>
        <v>2.4096385542168676E-2</v>
      </c>
      <c r="M88" s="30" t="e">
        <f t="shared" si="6"/>
        <v>#DIV/0!</v>
      </c>
      <c r="N88" s="31" t="e">
        <f t="shared" si="7"/>
        <v>#DIV/0!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81</v>
      </c>
      <c r="D91" s="8">
        <v>880</v>
      </c>
      <c r="E91" s="8">
        <v>2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30">
        <f t="shared" si="4"/>
        <v>10.864197530864198</v>
      </c>
      <c r="L91" s="31">
        <f t="shared" si="5"/>
        <v>2.4096385542168676E-2</v>
      </c>
      <c r="M91" s="30" t="e">
        <f t="shared" si="6"/>
        <v>#DIV/0!</v>
      </c>
      <c r="N91" s="31" t="e">
        <f t="shared" si="7"/>
        <v>#DIV/0!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11</v>
      </c>
      <c r="D101" s="11">
        <v>106</v>
      </c>
      <c r="E101" s="11"/>
      <c r="F101" s="11"/>
      <c r="G101" s="11"/>
      <c r="H101" s="11"/>
      <c r="I101" s="11"/>
      <c r="J101" s="11"/>
      <c r="K101" s="30">
        <f t="shared" si="4"/>
        <v>9.6363636363636367</v>
      </c>
      <c r="L101" s="31">
        <f t="shared" si="5"/>
        <v>0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11</v>
      </c>
      <c r="D104" s="8">
        <v>106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9.6363636363636367</v>
      </c>
      <c r="L104" s="31">
        <f t="shared" si="5"/>
        <v>0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137</v>
      </c>
      <c r="D106" s="11">
        <v>1073</v>
      </c>
      <c r="E106" s="11"/>
      <c r="F106" s="11"/>
      <c r="G106" s="11"/>
      <c r="H106" s="11"/>
      <c r="I106" s="11"/>
      <c r="J106" s="11"/>
      <c r="K106" s="30">
        <f t="shared" si="4"/>
        <v>7.8321167883211675</v>
      </c>
      <c r="L106" s="31">
        <f t="shared" si="5"/>
        <v>0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137</v>
      </c>
      <c r="D108" s="8">
        <v>1073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>
        <f t="shared" si="4"/>
        <v>7.8321167883211675</v>
      </c>
      <c r="L108" s="31">
        <f t="shared" si="5"/>
        <v>0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1</v>
      </c>
      <c r="D110" s="11">
        <v>8</v>
      </c>
      <c r="E110" s="11"/>
      <c r="F110" s="11"/>
      <c r="G110" s="11"/>
      <c r="H110" s="11"/>
      <c r="I110" s="11"/>
      <c r="J110" s="11"/>
      <c r="K110" s="30">
        <f t="shared" si="4"/>
        <v>8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1</v>
      </c>
      <c r="D113" s="8">
        <v>8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8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2</v>
      </c>
      <c r="D115" s="11">
        <v>5</v>
      </c>
      <c r="E115" s="11"/>
      <c r="F115" s="11"/>
      <c r="G115" s="11"/>
      <c r="H115" s="11"/>
      <c r="I115" s="11"/>
      <c r="J115" s="11"/>
      <c r="K115" s="30">
        <f t="shared" si="4"/>
        <v>2.5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2</v>
      </c>
      <c r="D120" s="8">
        <v>5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2.5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29</v>
      </c>
      <c r="D122" s="11">
        <v>283</v>
      </c>
      <c r="E122" s="11"/>
      <c r="F122" s="11"/>
      <c r="G122" s="11"/>
      <c r="H122" s="11"/>
      <c r="I122" s="11"/>
      <c r="J122" s="11"/>
      <c r="K122" s="30">
        <f t="shared" si="4"/>
        <v>9.7586206896551726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29</v>
      </c>
      <c r="D125" s="8">
        <v>283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9.7586206896551726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264</v>
      </c>
      <c r="D128" s="11">
        <v>2300</v>
      </c>
      <c r="E128" s="11"/>
      <c r="F128" s="11"/>
      <c r="G128" s="11"/>
      <c r="H128" s="11"/>
      <c r="I128" s="11"/>
      <c r="J128" s="11"/>
      <c r="K128" s="30">
        <f t="shared" si="4"/>
        <v>8.7121212121212128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264</v>
      </c>
      <c r="D137" s="8">
        <v>2300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8.7121212121212128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21</v>
      </c>
      <c r="D139" s="11">
        <v>199</v>
      </c>
      <c r="E139" s="11"/>
      <c r="F139" s="11"/>
      <c r="G139" s="11"/>
      <c r="H139" s="11"/>
      <c r="I139" s="11"/>
      <c r="J139" s="11"/>
      <c r="K139" s="30">
        <f t="shared" si="4"/>
        <v>9.4761904761904763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21</v>
      </c>
      <c r="D141" s="8">
        <v>199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9.4761904761904763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13</v>
      </c>
      <c r="E144" s="11"/>
      <c r="F144" s="11"/>
      <c r="G144" s="11"/>
      <c r="H144" s="11"/>
      <c r="I144" s="11"/>
      <c r="J144" s="11"/>
      <c r="K144" s="30">
        <f t="shared" si="9"/>
        <v>13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</v>
      </c>
      <c r="D148" s="8">
        <v>13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>
        <f t="shared" si="9"/>
        <v>13</v>
      </c>
      <c r="L148" s="31">
        <f t="shared" si="10"/>
        <v>0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199</v>
      </c>
      <c r="D150" s="11">
        <v>2379</v>
      </c>
      <c r="E150" s="11"/>
      <c r="F150" s="11"/>
      <c r="G150" s="11"/>
      <c r="H150" s="11"/>
      <c r="I150" s="11"/>
      <c r="J150" s="11"/>
      <c r="K150" s="30">
        <f t="shared" si="9"/>
        <v>11.954773869346734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1</v>
      </c>
      <c r="D152" s="11">
        <v>28</v>
      </c>
      <c r="E152" s="11"/>
      <c r="F152" s="11"/>
      <c r="G152" s="11"/>
      <c r="H152" s="11"/>
      <c r="I152" s="11"/>
      <c r="J152" s="11"/>
      <c r="K152" s="30">
        <f t="shared" si="9"/>
        <v>28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5</v>
      </c>
      <c r="D157" s="11">
        <v>29</v>
      </c>
      <c r="E157" s="11"/>
      <c r="F157" s="11"/>
      <c r="G157" s="11"/>
      <c r="H157" s="11"/>
      <c r="I157" s="11"/>
      <c r="J157" s="11"/>
      <c r="K157" s="30">
        <f t="shared" si="9"/>
        <v>5.8</v>
      </c>
      <c r="L157" s="31">
        <f t="shared" si="10"/>
        <v>0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205</v>
      </c>
      <c r="D171" s="8">
        <v>2436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11.882926829268293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</v>
      </c>
      <c r="D173" s="11">
        <v>32</v>
      </c>
      <c r="E173" s="11"/>
      <c r="F173" s="11"/>
      <c r="G173" s="11"/>
      <c r="H173" s="11"/>
      <c r="I173" s="11"/>
      <c r="J173" s="11"/>
      <c r="K173" s="30">
        <f t="shared" si="9"/>
        <v>16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</v>
      </c>
      <c r="D175" s="8">
        <v>32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16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</v>
      </c>
      <c r="D177" s="11">
        <v>15</v>
      </c>
      <c r="E177" s="11"/>
      <c r="F177" s="11"/>
      <c r="G177" s="11"/>
      <c r="H177" s="11"/>
      <c r="I177" s="11"/>
      <c r="J177" s="11"/>
      <c r="K177" s="30">
        <f t="shared" si="9"/>
        <v>5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</v>
      </c>
      <c r="D180" s="8">
        <v>15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5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88</v>
      </c>
      <c r="D182" s="11">
        <v>1133</v>
      </c>
      <c r="E182" s="11">
        <v>1</v>
      </c>
      <c r="F182" s="11"/>
      <c r="G182" s="11"/>
      <c r="H182" s="11"/>
      <c r="I182" s="11"/>
      <c r="J182" s="11"/>
      <c r="K182" s="30">
        <f t="shared" si="9"/>
        <v>12.875</v>
      </c>
      <c r="L182" s="31">
        <f t="shared" si="10"/>
        <v>1.1235955056179775E-2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88</v>
      </c>
      <c r="D187" s="8">
        <v>1133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12.875</v>
      </c>
      <c r="L187" s="31">
        <f t="shared" si="10"/>
        <v>1.1235955056179775E-2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848</v>
      </c>
      <c r="D188" s="8">
        <v>8510</v>
      </c>
      <c r="E188" s="8">
        <v>3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30">
        <f t="shared" si="9"/>
        <v>10.035377358490566</v>
      </c>
      <c r="L188" s="31">
        <f t="shared" si="10"/>
        <v>3.5252643948296123E-3</v>
      </c>
      <c r="M188" s="30" t="e">
        <f t="shared" si="11"/>
        <v>#DIV/0!</v>
      </c>
      <c r="N188" s="31" t="e">
        <f t="shared" si="12"/>
        <v>#DIV/0!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</v>
      </c>
      <c r="D192" s="11">
        <v>27</v>
      </c>
      <c r="E192" s="11"/>
      <c r="F192" s="11"/>
      <c r="G192" s="11"/>
      <c r="H192" s="11"/>
      <c r="I192" s="11"/>
      <c r="J192" s="11"/>
      <c r="K192" s="30">
        <f t="shared" si="9"/>
        <v>6.75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7</v>
      </c>
      <c r="D193" s="11">
        <v>95</v>
      </c>
      <c r="E193" s="11"/>
      <c r="F193" s="11"/>
      <c r="G193" s="11"/>
      <c r="H193" s="11"/>
      <c r="I193" s="11"/>
      <c r="J193" s="11"/>
      <c r="K193" s="30">
        <f t="shared" si="9"/>
        <v>13.571428571428571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11</v>
      </c>
      <c r="D196" s="8">
        <v>122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11.090909090909092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12</v>
      </c>
      <c r="D198" s="11">
        <v>80</v>
      </c>
      <c r="E198" s="11"/>
      <c r="F198" s="11"/>
      <c r="G198" s="11"/>
      <c r="H198" s="11"/>
      <c r="I198" s="11"/>
      <c r="J198" s="11"/>
      <c r="K198" s="30">
        <f t="shared" si="9"/>
        <v>6.666666666666667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12</v>
      </c>
      <c r="D200" s="8">
        <v>80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6.666666666666667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16</v>
      </c>
      <c r="D202" s="11">
        <v>199</v>
      </c>
      <c r="E202" s="11"/>
      <c r="F202" s="11"/>
      <c r="G202" s="11"/>
      <c r="H202" s="11"/>
      <c r="I202" s="11"/>
      <c r="J202" s="11"/>
      <c r="K202" s="30">
        <f t="shared" si="9"/>
        <v>12.4375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8</v>
      </c>
      <c r="D203" s="11">
        <v>81</v>
      </c>
      <c r="E203" s="11"/>
      <c r="F203" s="11"/>
      <c r="G203" s="11"/>
      <c r="H203" s="11"/>
      <c r="I203" s="11"/>
      <c r="J203" s="11"/>
      <c r="K203" s="30">
        <f t="shared" si="9"/>
        <v>10.125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24</v>
      </c>
      <c r="D206" s="8">
        <v>280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11.666666666666666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</v>
      </c>
      <c r="D208" s="11">
        <v>7</v>
      </c>
      <c r="E208" s="11"/>
      <c r="F208" s="11"/>
      <c r="G208" s="11"/>
      <c r="H208" s="11"/>
      <c r="I208" s="11"/>
      <c r="J208" s="11"/>
      <c r="K208" s="30">
        <f t="shared" si="13"/>
        <v>3.5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</v>
      </c>
      <c r="D210" s="8">
        <v>7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3.5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12</v>
      </c>
      <c r="D221" s="11">
        <v>97</v>
      </c>
      <c r="E221" s="11"/>
      <c r="F221" s="11"/>
      <c r="G221" s="11"/>
      <c r="H221" s="11"/>
      <c r="I221" s="11"/>
      <c r="J221" s="11"/>
      <c r="K221" s="30">
        <f t="shared" si="13"/>
        <v>8.0833333333333339</v>
      </c>
      <c r="L221" s="31">
        <f t="shared" si="14"/>
        <v>0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1</v>
      </c>
      <c r="D222" s="11">
        <v>10</v>
      </c>
      <c r="E222" s="11"/>
      <c r="F222" s="11"/>
      <c r="G222" s="11"/>
      <c r="H222" s="11"/>
      <c r="I222" s="11"/>
      <c r="J222" s="11"/>
      <c r="K222" s="30">
        <f t="shared" si="13"/>
        <v>10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13</v>
      </c>
      <c r="D225" s="8">
        <v>107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8.2307692307692299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13</v>
      </c>
      <c r="D227" s="11">
        <v>146</v>
      </c>
      <c r="E227" s="11"/>
      <c r="F227" s="11"/>
      <c r="G227" s="11"/>
      <c r="H227" s="11"/>
      <c r="I227" s="11"/>
      <c r="J227" s="11"/>
      <c r="K227" s="30">
        <f t="shared" si="13"/>
        <v>11.23076923076923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13</v>
      </c>
      <c r="D229" s="8">
        <v>146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11.23076923076923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4</v>
      </c>
      <c r="D231" s="11">
        <v>56</v>
      </c>
      <c r="E231" s="11"/>
      <c r="F231" s="11"/>
      <c r="G231" s="11"/>
      <c r="H231" s="11"/>
      <c r="I231" s="11"/>
      <c r="J231" s="11"/>
      <c r="K231" s="30">
        <f t="shared" si="13"/>
        <v>14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4</v>
      </c>
      <c r="D233" s="8">
        <v>56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14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1</v>
      </c>
      <c r="E235" s="11"/>
      <c r="F235" s="11"/>
      <c r="G235" s="11"/>
      <c r="H235" s="11"/>
      <c r="I235" s="11"/>
      <c r="J235" s="11"/>
      <c r="K235" s="30">
        <f t="shared" si="13"/>
        <v>1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80</v>
      </c>
      <c r="D242" s="8">
        <v>799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9.9875000000000007</v>
      </c>
      <c r="L242" s="31">
        <f t="shared" si="14"/>
        <v>0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1289</v>
      </c>
      <c r="D270" s="8">
        <v>12235</v>
      </c>
      <c r="E270" s="8">
        <v>5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30">
        <f t="shared" si="17"/>
        <v>9.4918541505042668</v>
      </c>
      <c r="L270" s="31">
        <f t="shared" si="18"/>
        <v>3.8639876352395673E-3</v>
      </c>
      <c r="M270" s="30" t="e">
        <f t="shared" si="19"/>
        <v>#DIV/0!</v>
      </c>
      <c r="N270" s="31" t="e">
        <f t="shared" si="16"/>
        <v>#DIV/0!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16:36:36&amp;R&amp;8&amp;P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608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609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610</v>
      </c>
      <c r="B12" s="7" t="s">
        <v>611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295</v>
      </c>
      <c r="D16" s="11">
        <v>2289</v>
      </c>
      <c r="E16" s="11"/>
      <c r="F16" s="11"/>
      <c r="G16" s="11"/>
      <c r="H16" s="11"/>
      <c r="I16" s="11"/>
      <c r="J16" s="11"/>
      <c r="K16" s="30">
        <f t="shared" si="0"/>
        <v>7.7593220338983047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>
        <v>2184</v>
      </c>
      <c r="D21" s="11">
        <v>15703</v>
      </c>
      <c r="E21" s="11"/>
      <c r="F21" s="11">
        <v>17</v>
      </c>
      <c r="G21" s="11"/>
      <c r="H21" s="11">
        <v>81</v>
      </c>
      <c r="I21" s="11"/>
      <c r="J21" s="11"/>
      <c r="K21" s="30">
        <f t="shared" si="0"/>
        <v>7.1900183150183148</v>
      </c>
      <c r="L21" s="31">
        <f t="shared" si="1"/>
        <v>0</v>
      </c>
      <c r="M21" s="30">
        <f t="shared" si="2"/>
        <v>4.7647058823529411</v>
      </c>
      <c r="N21" s="31">
        <f t="shared" si="3"/>
        <v>0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>
        <v>2020</v>
      </c>
      <c r="D22" s="11">
        <v>13134</v>
      </c>
      <c r="E22" s="11">
        <v>1</v>
      </c>
      <c r="F22" s="11">
        <v>27</v>
      </c>
      <c r="G22" s="11"/>
      <c r="H22" s="11">
        <v>184</v>
      </c>
      <c r="I22" s="11"/>
      <c r="J22" s="11"/>
      <c r="K22" s="30">
        <f t="shared" si="0"/>
        <v>6.501980198019802</v>
      </c>
      <c r="L22" s="31">
        <f t="shared" si="1"/>
        <v>4.9480455220188031E-4</v>
      </c>
      <c r="M22" s="30">
        <f t="shared" si="2"/>
        <v>6.8148148148148149</v>
      </c>
      <c r="N22" s="31">
        <f t="shared" si="3"/>
        <v>0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4499</v>
      </c>
      <c r="D36" s="8">
        <v>31126</v>
      </c>
      <c r="E36" s="8">
        <v>1</v>
      </c>
      <c r="F36" s="8">
        <v>44</v>
      </c>
      <c r="G36" s="8">
        <v>0</v>
      </c>
      <c r="H36" s="8">
        <v>265</v>
      </c>
      <c r="I36" s="8">
        <v>0</v>
      </c>
      <c r="J36" s="8">
        <v>0</v>
      </c>
      <c r="K36" s="30">
        <f t="shared" si="0"/>
        <v>6.9184263169593239</v>
      </c>
      <c r="L36" s="31">
        <f t="shared" si="1"/>
        <v>2.2222222222222223E-4</v>
      </c>
      <c r="M36" s="30">
        <f t="shared" si="2"/>
        <v>6.0227272727272725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4499</v>
      </c>
      <c r="D80" s="8">
        <v>31126</v>
      </c>
      <c r="E80" s="8">
        <v>1</v>
      </c>
      <c r="F80" s="8">
        <v>44</v>
      </c>
      <c r="G80" s="8">
        <v>0</v>
      </c>
      <c r="H80" s="8">
        <v>265</v>
      </c>
      <c r="I80" s="8">
        <v>0</v>
      </c>
      <c r="J80" s="8">
        <v>0</v>
      </c>
      <c r="K80" s="30">
        <f t="shared" si="4"/>
        <v>6.9184263169593239</v>
      </c>
      <c r="L80" s="31">
        <f t="shared" si="5"/>
        <v>2.2222222222222223E-4</v>
      </c>
      <c r="M80" s="30">
        <f t="shared" si="6"/>
        <v>6.0227272727272725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1690</v>
      </c>
      <c r="D88" s="11">
        <v>11545</v>
      </c>
      <c r="E88" s="11">
        <v>1</v>
      </c>
      <c r="F88" s="11">
        <v>27</v>
      </c>
      <c r="G88" s="11"/>
      <c r="H88" s="11">
        <v>160</v>
      </c>
      <c r="I88" s="11"/>
      <c r="J88" s="11"/>
      <c r="K88" s="30">
        <f t="shared" si="4"/>
        <v>6.831360946745562</v>
      </c>
      <c r="L88" s="31">
        <f t="shared" si="5"/>
        <v>5.9136605558840927E-4</v>
      </c>
      <c r="M88" s="30">
        <f t="shared" si="6"/>
        <v>5.9259259259259256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1690</v>
      </c>
      <c r="D91" s="8">
        <v>11545</v>
      </c>
      <c r="E91" s="8">
        <v>1</v>
      </c>
      <c r="F91" s="8">
        <v>27</v>
      </c>
      <c r="G91" s="8">
        <v>0</v>
      </c>
      <c r="H91" s="8">
        <v>160</v>
      </c>
      <c r="I91" s="8">
        <v>0</v>
      </c>
      <c r="J91" s="8">
        <v>0</v>
      </c>
      <c r="K91" s="30">
        <f t="shared" si="4"/>
        <v>6.831360946745562</v>
      </c>
      <c r="L91" s="31">
        <f t="shared" si="5"/>
        <v>5.9136605558840927E-4</v>
      </c>
      <c r="M91" s="30">
        <f t="shared" si="6"/>
        <v>5.9259259259259256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56</v>
      </c>
      <c r="D93" s="11">
        <v>496</v>
      </c>
      <c r="E93" s="11"/>
      <c r="F93" s="11"/>
      <c r="G93" s="11"/>
      <c r="H93" s="11"/>
      <c r="I93" s="11"/>
      <c r="J93" s="11"/>
      <c r="K93" s="30">
        <f t="shared" si="4"/>
        <v>8.8571428571428577</v>
      </c>
      <c r="L93" s="31">
        <f t="shared" si="5"/>
        <v>0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56</v>
      </c>
      <c r="D95" s="8">
        <v>496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>
        <f t="shared" si="4"/>
        <v>8.8571428571428577</v>
      </c>
      <c r="L95" s="31">
        <f t="shared" si="5"/>
        <v>0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950</v>
      </c>
      <c r="D101" s="11">
        <v>6830</v>
      </c>
      <c r="E101" s="11"/>
      <c r="F101" s="11">
        <v>37</v>
      </c>
      <c r="G101" s="11"/>
      <c r="H101" s="11">
        <v>224</v>
      </c>
      <c r="I101" s="11"/>
      <c r="J101" s="11"/>
      <c r="K101" s="30">
        <f t="shared" si="4"/>
        <v>7.189473684210526</v>
      </c>
      <c r="L101" s="31">
        <f t="shared" si="5"/>
        <v>0</v>
      </c>
      <c r="M101" s="30">
        <f t="shared" si="6"/>
        <v>6.0540540540540544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950</v>
      </c>
      <c r="D104" s="8">
        <v>6830</v>
      </c>
      <c r="E104" s="8">
        <v>0</v>
      </c>
      <c r="F104" s="8">
        <v>37</v>
      </c>
      <c r="G104" s="8">
        <v>0</v>
      </c>
      <c r="H104" s="8">
        <v>224</v>
      </c>
      <c r="I104" s="8">
        <v>0</v>
      </c>
      <c r="J104" s="8">
        <v>0</v>
      </c>
      <c r="K104" s="30">
        <f t="shared" si="4"/>
        <v>7.189473684210526</v>
      </c>
      <c r="L104" s="31">
        <f t="shared" si="5"/>
        <v>0</v>
      </c>
      <c r="M104" s="30">
        <f t="shared" si="6"/>
        <v>6.0540540540540544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758</v>
      </c>
      <c r="D106" s="11">
        <v>7122</v>
      </c>
      <c r="E106" s="11"/>
      <c r="F106" s="11">
        <v>21</v>
      </c>
      <c r="G106" s="11"/>
      <c r="H106" s="11">
        <v>156</v>
      </c>
      <c r="I106" s="11"/>
      <c r="J106" s="11"/>
      <c r="K106" s="30">
        <f t="shared" si="4"/>
        <v>9.3957783641160955</v>
      </c>
      <c r="L106" s="31">
        <f t="shared" si="5"/>
        <v>0</v>
      </c>
      <c r="M106" s="30">
        <f t="shared" si="6"/>
        <v>7.4285714285714288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758</v>
      </c>
      <c r="D108" s="8">
        <v>7122</v>
      </c>
      <c r="E108" s="8">
        <v>0</v>
      </c>
      <c r="F108" s="8">
        <v>21</v>
      </c>
      <c r="G108" s="8">
        <v>0</v>
      </c>
      <c r="H108" s="8">
        <v>156</v>
      </c>
      <c r="I108" s="8">
        <v>0</v>
      </c>
      <c r="J108" s="8">
        <v>0</v>
      </c>
      <c r="K108" s="30">
        <f t="shared" si="4"/>
        <v>9.3957783641160955</v>
      </c>
      <c r="L108" s="31">
        <f t="shared" si="5"/>
        <v>0</v>
      </c>
      <c r="M108" s="30">
        <f t="shared" si="6"/>
        <v>7.4285714285714288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784</v>
      </c>
      <c r="D110" s="11">
        <v>6656</v>
      </c>
      <c r="E110" s="11"/>
      <c r="F110" s="11">
        <v>11</v>
      </c>
      <c r="G110" s="11"/>
      <c r="H110" s="11">
        <v>100</v>
      </c>
      <c r="I110" s="11"/>
      <c r="J110" s="11"/>
      <c r="K110" s="30">
        <f t="shared" si="4"/>
        <v>8.4897959183673475</v>
      </c>
      <c r="L110" s="31">
        <f t="shared" si="5"/>
        <v>0</v>
      </c>
      <c r="M110" s="30">
        <f t="shared" si="6"/>
        <v>9.0909090909090917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784</v>
      </c>
      <c r="D113" s="8">
        <v>6656</v>
      </c>
      <c r="E113" s="8">
        <v>0</v>
      </c>
      <c r="F113" s="8">
        <v>11</v>
      </c>
      <c r="G113" s="8">
        <v>0</v>
      </c>
      <c r="H113" s="8">
        <v>100</v>
      </c>
      <c r="I113" s="8">
        <v>0</v>
      </c>
      <c r="J113" s="8">
        <v>0</v>
      </c>
      <c r="K113" s="30">
        <f t="shared" si="4"/>
        <v>8.4897959183673475</v>
      </c>
      <c r="L113" s="31">
        <f t="shared" si="5"/>
        <v>0</v>
      </c>
      <c r="M113" s="30">
        <f t="shared" si="6"/>
        <v>9.0909090909090917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390</v>
      </c>
      <c r="D115" s="11">
        <v>4781</v>
      </c>
      <c r="E115" s="11"/>
      <c r="F115" s="11">
        <v>3</v>
      </c>
      <c r="G115" s="11"/>
      <c r="H115" s="11">
        <v>27</v>
      </c>
      <c r="I115" s="11"/>
      <c r="J115" s="11"/>
      <c r="K115" s="30">
        <f t="shared" si="4"/>
        <v>12.25897435897436</v>
      </c>
      <c r="L115" s="31">
        <f t="shared" si="5"/>
        <v>0</v>
      </c>
      <c r="M115" s="30">
        <f t="shared" si="6"/>
        <v>9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390</v>
      </c>
      <c r="D120" s="8">
        <v>4781</v>
      </c>
      <c r="E120" s="8">
        <v>0</v>
      </c>
      <c r="F120" s="8">
        <v>3</v>
      </c>
      <c r="G120" s="8">
        <v>0</v>
      </c>
      <c r="H120" s="8">
        <v>27</v>
      </c>
      <c r="I120" s="8">
        <v>0</v>
      </c>
      <c r="J120" s="8">
        <v>0</v>
      </c>
      <c r="K120" s="30">
        <f t="shared" si="4"/>
        <v>12.25897435897436</v>
      </c>
      <c r="L120" s="31">
        <f t="shared" si="5"/>
        <v>0</v>
      </c>
      <c r="M120" s="30">
        <f t="shared" si="6"/>
        <v>9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890</v>
      </c>
      <c r="D122" s="11">
        <v>4576</v>
      </c>
      <c r="E122" s="11"/>
      <c r="F122" s="11">
        <v>20</v>
      </c>
      <c r="G122" s="11"/>
      <c r="H122" s="11">
        <v>106</v>
      </c>
      <c r="I122" s="11"/>
      <c r="J122" s="11"/>
      <c r="K122" s="30">
        <f t="shared" si="4"/>
        <v>5.1415730337078651</v>
      </c>
      <c r="L122" s="31">
        <f t="shared" si="5"/>
        <v>0</v>
      </c>
      <c r="M122" s="30">
        <f t="shared" si="6"/>
        <v>5.3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890</v>
      </c>
      <c r="D125" s="8">
        <v>4576</v>
      </c>
      <c r="E125" s="8">
        <v>0</v>
      </c>
      <c r="F125" s="8">
        <v>20</v>
      </c>
      <c r="G125" s="8">
        <v>0</v>
      </c>
      <c r="H125" s="8">
        <v>106</v>
      </c>
      <c r="I125" s="8">
        <v>0</v>
      </c>
      <c r="J125" s="8">
        <v>0</v>
      </c>
      <c r="K125" s="30">
        <f t="shared" si="4"/>
        <v>5.1415730337078651</v>
      </c>
      <c r="L125" s="31">
        <f t="shared" si="5"/>
        <v>0</v>
      </c>
      <c r="M125" s="30">
        <f t="shared" si="6"/>
        <v>5.3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3</v>
      </c>
      <c r="D127" s="11">
        <v>17</v>
      </c>
      <c r="E127" s="11"/>
      <c r="F127" s="11"/>
      <c r="G127" s="11"/>
      <c r="H127" s="11"/>
      <c r="I127" s="11"/>
      <c r="J127" s="11"/>
      <c r="K127" s="30">
        <f t="shared" si="4"/>
        <v>5.666666666666667</v>
      </c>
      <c r="L127" s="31">
        <f t="shared" si="5"/>
        <v>0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2</v>
      </c>
      <c r="D128" s="11">
        <v>15</v>
      </c>
      <c r="E128" s="11"/>
      <c r="F128" s="11"/>
      <c r="G128" s="11"/>
      <c r="H128" s="11"/>
      <c r="I128" s="11"/>
      <c r="J128" s="11"/>
      <c r="K128" s="30">
        <f t="shared" si="4"/>
        <v>7.5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</v>
      </c>
      <c r="D137" s="8">
        <v>32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6.4</v>
      </c>
      <c r="L137" s="31">
        <f t="shared" si="5"/>
        <v>0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624</v>
      </c>
      <c r="D139" s="11">
        <v>4641</v>
      </c>
      <c r="E139" s="11"/>
      <c r="F139" s="11">
        <v>9</v>
      </c>
      <c r="G139" s="11"/>
      <c r="H139" s="11">
        <v>61</v>
      </c>
      <c r="I139" s="11"/>
      <c r="J139" s="11"/>
      <c r="K139" s="30">
        <f t="shared" si="4"/>
        <v>7.4375</v>
      </c>
      <c r="L139" s="31">
        <f t="shared" si="5"/>
        <v>0</v>
      </c>
      <c r="M139" s="30">
        <f t="shared" si="6"/>
        <v>6.7777777777777777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624</v>
      </c>
      <c r="D141" s="8">
        <v>4641</v>
      </c>
      <c r="E141" s="8">
        <v>0</v>
      </c>
      <c r="F141" s="8">
        <v>9</v>
      </c>
      <c r="G141" s="8">
        <v>0</v>
      </c>
      <c r="H141" s="8">
        <v>61</v>
      </c>
      <c r="I141" s="8">
        <v>0</v>
      </c>
      <c r="J141" s="8">
        <v>0</v>
      </c>
      <c r="K141" s="30">
        <f t="shared" si="9"/>
        <v>7.4375</v>
      </c>
      <c r="L141" s="31">
        <f t="shared" si="10"/>
        <v>0</v>
      </c>
      <c r="M141" s="30">
        <f t="shared" si="11"/>
        <v>6.7777777777777777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>
        <v>8</v>
      </c>
      <c r="E144" s="11"/>
      <c r="F144" s="11"/>
      <c r="G144" s="11"/>
      <c r="H144" s="11"/>
      <c r="I144" s="11"/>
      <c r="J144" s="11"/>
      <c r="K144" s="30">
        <f t="shared" si="9"/>
        <v>8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1461</v>
      </c>
      <c r="D145" s="11">
        <v>11118</v>
      </c>
      <c r="E145" s="11"/>
      <c r="F145" s="11">
        <v>19</v>
      </c>
      <c r="G145" s="11"/>
      <c r="H145" s="11">
        <v>156</v>
      </c>
      <c r="I145" s="11"/>
      <c r="J145" s="11"/>
      <c r="K145" s="30">
        <f t="shared" si="9"/>
        <v>7.6098562628336754</v>
      </c>
      <c r="L145" s="31">
        <f t="shared" si="10"/>
        <v>0</v>
      </c>
      <c r="M145" s="30">
        <f t="shared" si="11"/>
        <v>8.2105263157894743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1462</v>
      </c>
      <c r="D148" s="8">
        <v>11126</v>
      </c>
      <c r="E148" s="8">
        <v>0</v>
      </c>
      <c r="F148" s="8">
        <v>19</v>
      </c>
      <c r="G148" s="8">
        <v>0</v>
      </c>
      <c r="H148" s="8">
        <v>156</v>
      </c>
      <c r="I148" s="8">
        <v>0</v>
      </c>
      <c r="J148" s="8">
        <v>0</v>
      </c>
      <c r="K148" s="30">
        <f t="shared" si="9"/>
        <v>7.6101231190150482</v>
      </c>
      <c r="L148" s="31">
        <f t="shared" si="10"/>
        <v>0</v>
      </c>
      <c r="M148" s="30">
        <f t="shared" si="11"/>
        <v>8.2105263157894743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4</v>
      </c>
      <c r="D150" s="11">
        <v>34</v>
      </c>
      <c r="E150" s="11"/>
      <c r="F150" s="11"/>
      <c r="G150" s="11"/>
      <c r="H150" s="11"/>
      <c r="I150" s="11"/>
      <c r="J150" s="11"/>
      <c r="K150" s="30">
        <f t="shared" si="9"/>
        <v>8.5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>
        <v>1631</v>
      </c>
      <c r="D151" s="11">
        <v>9692</v>
      </c>
      <c r="E151" s="11"/>
      <c r="F151" s="11">
        <v>15</v>
      </c>
      <c r="G151" s="11"/>
      <c r="H151" s="11">
        <v>87</v>
      </c>
      <c r="I151" s="11"/>
      <c r="J151" s="11"/>
      <c r="K151" s="30">
        <f t="shared" si="9"/>
        <v>5.9423666462293072</v>
      </c>
      <c r="L151" s="31">
        <f t="shared" si="10"/>
        <v>0</v>
      </c>
      <c r="M151" s="30">
        <f t="shared" si="11"/>
        <v>5.8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7</v>
      </c>
      <c r="D152" s="11">
        <v>59</v>
      </c>
      <c r="E152" s="11"/>
      <c r="F152" s="11"/>
      <c r="G152" s="11"/>
      <c r="H152" s="11"/>
      <c r="I152" s="11"/>
      <c r="J152" s="11"/>
      <c r="K152" s="30">
        <f t="shared" si="9"/>
        <v>8.4285714285714288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>
        <v>1727</v>
      </c>
      <c r="D158" s="11">
        <v>7864</v>
      </c>
      <c r="E158" s="11"/>
      <c r="F158" s="11">
        <v>24</v>
      </c>
      <c r="G158" s="11"/>
      <c r="H158" s="11">
        <v>124</v>
      </c>
      <c r="I158" s="11"/>
      <c r="J158" s="11"/>
      <c r="K158" s="30">
        <f t="shared" si="9"/>
        <v>4.5535610885929358</v>
      </c>
      <c r="L158" s="31">
        <f t="shared" si="10"/>
        <v>0</v>
      </c>
      <c r="M158" s="30">
        <f t="shared" si="11"/>
        <v>5.166666666666667</v>
      </c>
      <c r="N158" s="31">
        <f t="shared" si="8"/>
        <v>0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3369</v>
      </c>
      <c r="D171" s="8">
        <v>17649</v>
      </c>
      <c r="E171" s="8">
        <v>0</v>
      </c>
      <c r="F171" s="8">
        <v>39</v>
      </c>
      <c r="G171" s="8">
        <v>0</v>
      </c>
      <c r="H171" s="8">
        <v>211</v>
      </c>
      <c r="I171" s="8">
        <v>0</v>
      </c>
      <c r="J171" s="8">
        <v>0</v>
      </c>
      <c r="K171" s="30">
        <f t="shared" si="9"/>
        <v>5.2386464826357972</v>
      </c>
      <c r="L171" s="31">
        <f t="shared" si="10"/>
        <v>0</v>
      </c>
      <c r="M171" s="30">
        <f t="shared" si="11"/>
        <v>5.4102564102564106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761</v>
      </c>
      <c r="D177" s="11">
        <v>6849</v>
      </c>
      <c r="E177" s="11"/>
      <c r="F177" s="11">
        <v>22</v>
      </c>
      <c r="G177" s="11"/>
      <c r="H177" s="11">
        <v>162</v>
      </c>
      <c r="I177" s="11"/>
      <c r="J177" s="11"/>
      <c r="K177" s="30">
        <f t="shared" si="9"/>
        <v>9</v>
      </c>
      <c r="L177" s="31">
        <f t="shared" si="10"/>
        <v>0</v>
      </c>
      <c r="M177" s="30">
        <f t="shared" si="11"/>
        <v>7.3636363636363633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761</v>
      </c>
      <c r="D180" s="8">
        <v>6849</v>
      </c>
      <c r="E180" s="8">
        <v>0</v>
      </c>
      <c r="F180" s="8">
        <v>22</v>
      </c>
      <c r="G180" s="8">
        <v>0</v>
      </c>
      <c r="H180" s="8">
        <v>162</v>
      </c>
      <c r="I180" s="8">
        <v>0</v>
      </c>
      <c r="J180" s="8">
        <v>0</v>
      </c>
      <c r="K180" s="30">
        <f t="shared" si="9"/>
        <v>9</v>
      </c>
      <c r="L180" s="31">
        <f t="shared" si="10"/>
        <v>0</v>
      </c>
      <c r="M180" s="30">
        <f t="shared" si="11"/>
        <v>7.3636363636363633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1186</v>
      </c>
      <c r="D182" s="11">
        <v>8348</v>
      </c>
      <c r="E182" s="11"/>
      <c r="F182" s="11">
        <v>34</v>
      </c>
      <c r="G182" s="11"/>
      <c r="H182" s="11">
        <v>237</v>
      </c>
      <c r="I182" s="11"/>
      <c r="J182" s="11"/>
      <c r="K182" s="30">
        <f t="shared" si="9"/>
        <v>7.0387858347386176</v>
      </c>
      <c r="L182" s="31">
        <f t="shared" si="10"/>
        <v>0</v>
      </c>
      <c r="M182" s="30">
        <f t="shared" si="11"/>
        <v>6.9705882352941178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1186</v>
      </c>
      <c r="D187" s="8">
        <v>8348</v>
      </c>
      <c r="E187" s="8">
        <v>0</v>
      </c>
      <c r="F187" s="8">
        <v>34</v>
      </c>
      <c r="G187" s="8">
        <v>0</v>
      </c>
      <c r="H187" s="8">
        <v>237</v>
      </c>
      <c r="I187" s="8">
        <v>0</v>
      </c>
      <c r="J187" s="8">
        <v>0</v>
      </c>
      <c r="K187" s="30">
        <f t="shared" si="9"/>
        <v>7.0387858347386176</v>
      </c>
      <c r="L187" s="31">
        <f t="shared" si="10"/>
        <v>0</v>
      </c>
      <c r="M187" s="30">
        <f t="shared" si="11"/>
        <v>6.9705882352941178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12925</v>
      </c>
      <c r="D188" s="8">
        <v>90651</v>
      </c>
      <c r="E188" s="8">
        <v>1</v>
      </c>
      <c r="F188" s="8">
        <v>242</v>
      </c>
      <c r="G188" s="8">
        <v>0</v>
      </c>
      <c r="H188" s="8">
        <v>1600</v>
      </c>
      <c r="I188" s="8">
        <v>0</v>
      </c>
      <c r="J188" s="8">
        <v>0</v>
      </c>
      <c r="K188" s="30">
        <f t="shared" si="9"/>
        <v>7.0136170212765956</v>
      </c>
      <c r="L188" s="31">
        <f t="shared" si="10"/>
        <v>7.7363453504564439E-5</v>
      </c>
      <c r="M188" s="30">
        <f t="shared" si="11"/>
        <v>6.6115702479338845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13</v>
      </c>
      <c r="D192" s="11">
        <v>177</v>
      </c>
      <c r="E192" s="11"/>
      <c r="F192" s="11"/>
      <c r="G192" s="11"/>
      <c r="H192" s="11"/>
      <c r="I192" s="11"/>
      <c r="J192" s="11"/>
      <c r="K192" s="30">
        <f t="shared" si="9"/>
        <v>13.615384615384615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40</v>
      </c>
      <c r="D193" s="11">
        <v>333</v>
      </c>
      <c r="E193" s="11"/>
      <c r="F193" s="11"/>
      <c r="G193" s="11"/>
      <c r="H193" s="11"/>
      <c r="I193" s="11"/>
      <c r="J193" s="11"/>
      <c r="K193" s="30">
        <f t="shared" si="9"/>
        <v>8.3249999999999993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53</v>
      </c>
      <c r="D196" s="8">
        <v>510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9.6226415094339615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283</v>
      </c>
      <c r="D198" s="11">
        <v>2921</v>
      </c>
      <c r="E198" s="11"/>
      <c r="F198" s="11">
        <v>5</v>
      </c>
      <c r="G198" s="11"/>
      <c r="H198" s="11">
        <v>30</v>
      </c>
      <c r="I198" s="11"/>
      <c r="J198" s="11"/>
      <c r="K198" s="30">
        <f t="shared" si="9"/>
        <v>10.321554770318022</v>
      </c>
      <c r="L198" s="31">
        <f t="shared" si="10"/>
        <v>0</v>
      </c>
      <c r="M198" s="30">
        <f t="shared" si="11"/>
        <v>6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283</v>
      </c>
      <c r="D200" s="8">
        <v>2921</v>
      </c>
      <c r="E200" s="8">
        <v>0</v>
      </c>
      <c r="F200" s="8">
        <v>5</v>
      </c>
      <c r="G200" s="8">
        <v>0</v>
      </c>
      <c r="H200" s="8">
        <v>30</v>
      </c>
      <c r="I200" s="8">
        <v>0</v>
      </c>
      <c r="J200" s="8">
        <v>0</v>
      </c>
      <c r="K200" s="30">
        <f t="shared" si="9"/>
        <v>10.321554770318022</v>
      </c>
      <c r="L200" s="31">
        <f t="shared" si="10"/>
        <v>0</v>
      </c>
      <c r="M200" s="30">
        <f t="shared" si="11"/>
        <v>6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2</v>
      </c>
      <c r="D202" s="11">
        <v>30</v>
      </c>
      <c r="E202" s="11"/>
      <c r="F202" s="11"/>
      <c r="G202" s="11"/>
      <c r="H202" s="11"/>
      <c r="I202" s="11"/>
      <c r="J202" s="11"/>
      <c r="K202" s="30">
        <f t="shared" si="9"/>
        <v>15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631</v>
      </c>
      <c r="D203" s="11">
        <v>4866</v>
      </c>
      <c r="E203" s="11"/>
      <c r="F203" s="11">
        <v>18</v>
      </c>
      <c r="G203" s="11"/>
      <c r="H203" s="11">
        <v>149</v>
      </c>
      <c r="I203" s="11"/>
      <c r="J203" s="11"/>
      <c r="K203" s="30">
        <f t="shared" si="9"/>
        <v>7.7115689381933441</v>
      </c>
      <c r="L203" s="31">
        <f t="shared" si="10"/>
        <v>0</v>
      </c>
      <c r="M203" s="30">
        <f t="shared" si="11"/>
        <v>8.2777777777777786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633</v>
      </c>
      <c r="D206" s="8">
        <v>4896</v>
      </c>
      <c r="E206" s="8">
        <v>0</v>
      </c>
      <c r="F206" s="8">
        <v>18</v>
      </c>
      <c r="G206" s="8">
        <v>0</v>
      </c>
      <c r="H206" s="8">
        <v>149</v>
      </c>
      <c r="I206" s="8">
        <v>0</v>
      </c>
      <c r="J206" s="8">
        <v>0</v>
      </c>
      <c r="K206" s="30">
        <f t="shared" si="13"/>
        <v>7.7345971563981042</v>
      </c>
      <c r="L206" s="31">
        <f t="shared" si="14"/>
        <v>0</v>
      </c>
      <c r="M206" s="30">
        <f t="shared" si="15"/>
        <v>8.2777777777777786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180</v>
      </c>
      <c r="D221" s="11">
        <v>1316</v>
      </c>
      <c r="E221" s="11"/>
      <c r="F221" s="11">
        <v>3</v>
      </c>
      <c r="G221" s="11"/>
      <c r="H221" s="11">
        <v>18</v>
      </c>
      <c r="I221" s="11"/>
      <c r="J221" s="11"/>
      <c r="K221" s="30">
        <f t="shared" si="13"/>
        <v>7.3111111111111109</v>
      </c>
      <c r="L221" s="31">
        <f t="shared" si="14"/>
        <v>0</v>
      </c>
      <c r="M221" s="30">
        <f t="shared" si="15"/>
        <v>6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180</v>
      </c>
      <c r="D225" s="8">
        <v>1316</v>
      </c>
      <c r="E225" s="8">
        <v>0</v>
      </c>
      <c r="F225" s="8">
        <v>3</v>
      </c>
      <c r="G225" s="8">
        <v>0</v>
      </c>
      <c r="H225" s="8">
        <v>18</v>
      </c>
      <c r="I225" s="8">
        <v>0</v>
      </c>
      <c r="J225" s="8">
        <v>0</v>
      </c>
      <c r="K225" s="30">
        <f t="shared" si="13"/>
        <v>7.3111111111111109</v>
      </c>
      <c r="L225" s="31">
        <f t="shared" si="14"/>
        <v>0</v>
      </c>
      <c r="M225" s="30">
        <f t="shared" si="15"/>
        <v>6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113</v>
      </c>
      <c r="D231" s="11">
        <v>1339</v>
      </c>
      <c r="E231" s="11"/>
      <c r="F231" s="11">
        <v>2</v>
      </c>
      <c r="G231" s="11"/>
      <c r="H231" s="11">
        <v>14</v>
      </c>
      <c r="I231" s="11"/>
      <c r="J231" s="11"/>
      <c r="K231" s="30">
        <f t="shared" si="13"/>
        <v>11.849557522123893</v>
      </c>
      <c r="L231" s="31">
        <f t="shared" si="14"/>
        <v>0</v>
      </c>
      <c r="M231" s="30">
        <f t="shared" si="15"/>
        <v>7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113</v>
      </c>
      <c r="D233" s="8">
        <v>1339</v>
      </c>
      <c r="E233" s="8">
        <v>0</v>
      </c>
      <c r="F233" s="8">
        <v>2</v>
      </c>
      <c r="G233" s="8">
        <v>0</v>
      </c>
      <c r="H233" s="8">
        <v>14</v>
      </c>
      <c r="I233" s="8">
        <v>0</v>
      </c>
      <c r="J233" s="8">
        <v>0</v>
      </c>
      <c r="K233" s="30">
        <f t="shared" si="13"/>
        <v>11.849557522123893</v>
      </c>
      <c r="L233" s="31">
        <f t="shared" si="14"/>
        <v>0</v>
      </c>
      <c r="M233" s="30">
        <f t="shared" si="15"/>
        <v>7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122</v>
      </c>
      <c r="D235" s="11">
        <v>1516</v>
      </c>
      <c r="E235" s="11"/>
      <c r="F235" s="11">
        <v>2</v>
      </c>
      <c r="G235" s="11"/>
      <c r="H235" s="11">
        <v>15</v>
      </c>
      <c r="I235" s="11"/>
      <c r="J235" s="11"/>
      <c r="K235" s="30">
        <f t="shared" si="13"/>
        <v>12.426229508196721</v>
      </c>
      <c r="L235" s="31">
        <f t="shared" si="14"/>
        <v>0</v>
      </c>
      <c r="M235" s="30">
        <f t="shared" si="15"/>
        <v>7.5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122</v>
      </c>
      <c r="D237" s="8">
        <v>1516</v>
      </c>
      <c r="E237" s="8">
        <v>0</v>
      </c>
      <c r="F237" s="8">
        <v>2</v>
      </c>
      <c r="G237" s="8">
        <v>0</v>
      </c>
      <c r="H237" s="8">
        <v>15</v>
      </c>
      <c r="I237" s="8">
        <v>0</v>
      </c>
      <c r="J237" s="8">
        <v>0</v>
      </c>
      <c r="K237" s="30">
        <f t="shared" si="13"/>
        <v>12.426229508196721</v>
      </c>
      <c r="L237" s="31">
        <f t="shared" si="14"/>
        <v>0</v>
      </c>
      <c r="M237" s="30">
        <f t="shared" si="15"/>
        <v>7.5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1384</v>
      </c>
      <c r="D242" s="8">
        <v>12498</v>
      </c>
      <c r="E242" s="8">
        <v>0</v>
      </c>
      <c r="F242" s="8">
        <v>30</v>
      </c>
      <c r="G242" s="8">
        <v>0</v>
      </c>
      <c r="H242" s="8">
        <v>226</v>
      </c>
      <c r="I242" s="8">
        <v>0</v>
      </c>
      <c r="J242" s="8">
        <v>0</v>
      </c>
      <c r="K242" s="30">
        <f t="shared" si="13"/>
        <v>9.0303468208092479</v>
      </c>
      <c r="L242" s="31">
        <f t="shared" si="14"/>
        <v>0</v>
      </c>
      <c r="M242" s="30">
        <f t="shared" si="15"/>
        <v>7.5333333333333332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18808</v>
      </c>
      <c r="D270" s="8">
        <v>134275</v>
      </c>
      <c r="E270" s="8">
        <v>2</v>
      </c>
      <c r="F270" s="8">
        <v>316</v>
      </c>
      <c r="G270" s="8">
        <v>0</v>
      </c>
      <c r="H270" s="8">
        <v>2091</v>
      </c>
      <c r="I270" s="8">
        <v>0</v>
      </c>
      <c r="J270" s="8">
        <v>0</v>
      </c>
      <c r="K270" s="30">
        <f t="shared" si="17"/>
        <v>7.1392492556358995</v>
      </c>
      <c r="L270" s="31">
        <f t="shared" si="18"/>
        <v>1.063264221158958E-4</v>
      </c>
      <c r="M270" s="30">
        <f t="shared" si="19"/>
        <v>6.6170886075949369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9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16:36:37&amp;R&amp;8&amp;P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612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613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614</v>
      </c>
      <c r="B12" s="7" t="s">
        <v>615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50</v>
      </c>
      <c r="G17" s="11">
        <v>50</v>
      </c>
      <c r="H17" s="11">
        <v>687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13.74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>
        <v>8</v>
      </c>
      <c r="G18" s="11">
        <v>8</v>
      </c>
      <c r="H18" s="11">
        <v>74</v>
      </c>
      <c r="I18" s="11"/>
      <c r="J18" s="11"/>
      <c r="K18" s="30" t="e">
        <f t="shared" si="0"/>
        <v>#DIV/0!</v>
      </c>
      <c r="L18" s="31" t="e">
        <f t="shared" si="1"/>
        <v>#DIV/0!</v>
      </c>
      <c r="M18" s="30">
        <f t="shared" si="2"/>
        <v>9.25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>
        <v>265</v>
      </c>
      <c r="G21" s="11">
        <v>265</v>
      </c>
      <c r="H21" s="11">
        <v>1793</v>
      </c>
      <c r="I21" s="11">
        <v>20</v>
      </c>
      <c r="J21" s="11">
        <v>20</v>
      </c>
      <c r="K21" s="30" t="e">
        <f t="shared" si="0"/>
        <v>#DIV/0!</v>
      </c>
      <c r="L21" s="31" t="e">
        <f t="shared" si="1"/>
        <v>#DIV/0!</v>
      </c>
      <c r="M21" s="30">
        <f t="shared" si="2"/>
        <v>6.7660377358490562</v>
      </c>
      <c r="N21" s="31">
        <f t="shared" si="3"/>
        <v>7.0175438596491224E-2</v>
      </c>
      <c r="O21" s="31">
        <f t="shared" si="3"/>
        <v>7.0175438596491224E-2</v>
      </c>
    </row>
    <row r="22" spans="1:15" x14ac:dyDescent="0.25">
      <c r="A22" s="9"/>
      <c r="B22" s="10" t="s">
        <v>31</v>
      </c>
      <c r="C22" s="11"/>
      <c r="D22" s="11"/>
      <c r="E22" s="11"/>
      <c r="F22" s="11">
        <v>235</v>
      </c>
      <c r="G22" s="11">
        <v>235</v>
      </c>
      <c r="H22" s="11">
        <v>2421</v>
      </c>
      <c r="I22" s="11">
        <v>14</v>
      </c>
      <c r="J22" s="11">
        <v>14</v>
      </c>
      <c r="K22" s="30" t="e">
        <f t="shared" si="0"/>
        <v>#DIV/0!</v>
      </c>
      <c r="L22" s="31" t="e">
        <f t="shared" si="1"/>
        <v>#DIV/0!</v>
      </c>
      <c r="M22" s="30">
        <f t="shared" si="2"/>
        <v>10.302127659574468</v>
      </c>
      <c r="N22" s="31">
        <f t="shared" si="3"/>
        <v>5.6224899598393573E-2</v>
      </c>
      <c r="O22" s="31">
        <f t="shared" si="3"/>
        <v>5.6224899598393573E-2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558</v>
      </c>
      <c r="G36" s="8">
        <v>558</v>
      </c>
      <c r="H36" s="8">
        <v>4975</v>
      </c>
      <c r="I36" s="8">
        <v>34</v>
      </c>
      <c r="J36" s="8">
        <v>34</v>
      </c>
      <c r="K36" s="30" t="e">
        <f t="shared" si="0"/>
        <v>#DIV/0!</v>
      </c>
      <c r="L36" s="31" t="e">
        <f t="shared" si="1"/>
        <v>#DIV/0!</v>
      </c>
      <c r="M36" s="30">
        <f t="shared" si="2"/>
        <v>8.9157706093189972</v>
      </c>
      <c r="N36" s="31">
        <f t="shared" si="3"/>
        <v>5.7432432432432436E-2</v>
      </c>
      <c r="O36" s="31">
        <f t="shared" si="3"/>
        <v>5.7432432432432436E-2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558</v>
      </c>
      <c r="G80" s="8">
        <v>558</v>
      </c>
      <c r="H80" s="8">
        <v>4975</v>
      </c>
      <c r="I80" s="8">
        <v>34</v>
      </c>
      <c r="J80" s="8">
        <v>34</v>
      </c>
      <c r="K80" s="30" t="e">
        <f t="shared" si="4"/>
        <v>#DIV/0!</v>
      </c>
      <c r="L80" s="31" t="e">
        <f t="shared" si="5"/>
        <v>#DIV/0!</v>
      </c>
      <c r="M80" s="30">
        <f t="shared" si="6"/>
        <v>8.9157706093189972</v>
      </c>
      <c r="N80" s="31">
        <f t="shared" si="7"/>
        <v>5.7432432432432436E-2</v>
      </c>
      <c r="O80" s="31">
        <f t="shared" si="7"/>
        <v>5.7432432432432436E-2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>
        <v>21</v>
      </c>
      <c r="G88" s="11">
        <v>21</v>
      </c>
      <c r="H88" s="11">
        <v>269</v>
      </c>
      <c r="I88" s="11">
        <v>6</v>
      </c>
      <c r="J88" s="11">
        <v>6</v>
      </c>
      <c r="K88" s="30" t="e">
        <f t="shared" si="4"/>
        <v>#DIV/0!</v>
      </c>
      <c r="L88" s="31" t="e">
        <f t="shared" si="5"/>
        <v>#DIV/0!</v>
      </c>
      <c r="M88" s="30">
        <f t="shared" si="6"/>
        <v>12.80952380952381</v>
      </c>
      <c r="N88" s="31">
        <f t="shared" si="7"/>
        <v>0.22222222222222221</v>
      </c>
      <c r="O88" s="31">
        <f t="shared" si="7"/>
        <v>0.22222222222222221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21</v>
      </c>
      <c r="G91" s="8">
        <v>21</v>
      </c>
      <c r="H91" s="8">
        <v>269</v>
      </c>
      <c r="I91" s="8">
        <v>6</v>
      </c>
      <c r="J91" s="8">
        <v>6</v>
      </c>
      <c r="K91" s="30" t="e">
        <f t="shared" si="4"/>
        <v>#DIV/0!</v>
      </c>
      <c r="L91" s="31" t="e">
        <f t="shared" si="5"/>
        <v>#DIV/0!</v>
      </c>
      <c r="M91" s="30">
        <f t="shared" si="6"/>
        <v>12.80952380952381</v>
      </c>
      <c r="N91" s="31">
        <f t="shared" si="7"/>
        <v>0.22222222222222221</v>
      </c>
      <c r="O91" s="31">
        <f t="shared" si="7"/>
        <v>0.22222222222222221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>
        <v>2</v>
      </c>
      <c r="G101" s="11">
        <v>2</v>
      </c>
      <c r="H101" s="11">
        <v>17</v>
      </c>
      <c r="I101" s="11"/>
      <c r="J101" s="11"/>
      <c r="K101" s="30" t="e">
        <f t="shared" si="4"/>
        <v>#DIV/0!</v>
      </c>
      <c r="L101" s="31" t="e">
        <f t="shared" si="5"/>
        <v>#DIV/0!</v>
      </c>
      <c r="M101" s="30">
        <f t="shared" si="6"/>
        <v>8.5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2</v>
      </c>
      <c r="G104" s="8">
        <v>2</v>
      </c>
      <c r="H104" s="8">
        <v>17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>
        <f t="shared" si="6"/>
        <v>8.5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>
        <v>64</v>
      </c>
      <c r="G106" s="11">
        <v>64</v>
      </c>
      <c r="H106" s="11">
        <v>512</v>
      </c>
      <c r="I106" s="11">
        <v>1</v>
      </c>
      <c r="J106" s="11">
        <v>1</v>
      </c>
      <c r="K106" s="30" t="e">
        <f t="shared" si="4"/>
        <v>#DIV/0!</v>
      </c>
      <c r="L106" s="31" t="e">
        <f t="shared" si="5"/>
        <v>#DIV/0!</v>
      </c>
      <c r="M106" s="30">
        <f t="shared" si="6"/>
        <v>8</v>
      </c>
      <c r="N106" s="31">
        <f t="shared" si="8"/>
        <v>1.5384615384615385E-2</v>
      </c>
      <c r="O106" s="31">
        <f t="shared" si="8"/>
        <v>1.5384615384615385E-2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64</v>
      </c>
      <c r="G108" s="8">
        <v>64</v>
      </c>
      <c r="H108" s="8">
        <v>512</v>
      </c>
      <c r="I108" s="8">
        <v>1</v>
      </c>
      <c r="J108" s="8">
        <v>1</v>
      </c>
      <c r="K108" s="30" t="e">
        <f t="shared" si="4"/>
        <v>#DIV/0!</v>
      </c>
      <c r="L108" s="31" t="e">
        <f t="shared" si="5"/>
        <v>#DIV/0!</v>
      </c>
      <c r="M108" s="30">
        <f t="shared" si="6"/>
        <v>8</v>
      </c>
      <c r="N108" s="31">
        <f t="shared" si="8"/>
        <v>1.5384615384615385E-2</v>
      </c>
      <c r="O108" s="31">
        <f t="shared" si="8"/>
        <v>1.5384615384615385E-2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>
        <v>52</v>
      </c>
      <c r="G110" s="11">
        <v>52</v>
      </c>
      <c r="H110" s="11">
        <v>383</v>
      </c>
      <c r="I110" s="11"/>
      <c r="J110" s="11"/>
      <c r="K110" s="30" t="e">
        <f t="shared" si="4"/>
        <v>#DIV/0!</v>
      </c>
      <c r="L110" s="31" t="e">
        <f t="shared" si="5"/>
        <v>#DIV/0!</v>
      </c>
      <c r="M110" s="30">
        <f t="shared" si="6"/>
        <v>7.365384615384615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52</v>
      </c>
      <c r="G113" s="8">
        <v>52</v>
      </c>
      <c r="H113" s="8">
        <v>383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>
        <f t="shared" si="6"/>
        <v>7.365384615384615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>
        <v>11</v>
      </c>
      <c r="G115" s="11">
        <v>11</v>
      </c>
      <c r="H115" s="11">
        <v>55</v>
      </c>
      <c r="I115" s="11"/>
      <c r="J115" s="11"/>
      <c r="K115" s="30" t="e">
        <f t="shared" si="4"/>
        <v>#DIV/0!</v>
      </c>
      <c r="L115" s="31" t="e">
        <f t="shared" si="5"/>
        <v>#DIV/0!</v>
      </c>
      <c r="M115" s="30">
        <f t="shared" si="6"/>
        <v>5</v>
      </c>
      <c r="N115" s="31">
        <f t="shared" si="8"/>
        <v>0</v>
      </c>
      <c r="O115" s="31">
        <f t="shared" si="8"/>
        <v>0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1</v>
      </c>
      <c r="G117" s="11">
        <v>1</v>
      </c>
      <c r="H117" s="11">
        <v>9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9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12</v>
      </c>
      <c r="G120" s="8">
        <v>12</v>
      </c>
      <c r="H120" s="8">
        <v>64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>
        <f t="shared" si="6"/>
        <v>5.333333333333333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>
        <v>90</v>
      </c>
      <c r="G122" s="11">
        <v>90</v>
      </c>
      <c r="H122" s="11">
        <v>529</v>
      </c>
      <c r="I122" s="11">
        <v>2</v>
      </c>
      <c r="J122" s="11">
        <v>2</v>
      </c>
      <c r="K122" s="30" t="e">
        <f t="shared" si="4"/>
        <v>#DIV/0!</v>
      </c>
      <c r="L122" s="31" t="e">
        <f t="shared" si="5"/>
        <v>#DIV/0!</v>
      </c>
      <c r="M122" s="30">
        <f t="shared" si="6"/>
        <v>5.8777777777777782</v>
      </c>
      <c r="N122" s="31">
        <f t="shared" si="8"/>
        <v>2.1739130434782608E-2</v>
      </c>
      <c r="O122" s="31">
        <f t="shared" si="8"/>
        <v>2.1739130434782608E-2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90</v>
      </c>
      <c r="G125" s="8">
        <v>90</v>
      </c>
      <c r="H125" s="8">
        <v>529</v>
      </c>
      <c r="I125" s="8">
        <v>2</v>
      </c>
      <c r="J125" s="8">
        <v>2</v>
      </c>
      <c r="K125" s="30" t="e">
        <f t="shared" si="4"/>
        <v>#DIV/0!</v>
      </c>
      <c r="L125" s="31" t="e">
        <f t="shared" si="5"/>
        <v>#DIV/0!</v>
      </c>
      <c r="M125" s="30">
        <f t="shared" si="6"/>
        <v>5.8777777777777782</v>
      </c>
      <c r="N125" s="31">
        <f t="shared" si="8"/>
        <v>2.1739130434782608E-2</v>
      </c>
      <c r="O125" s="31">
        <f t="shared" si="8"/>
        <v>2.1739130434782608E-2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263</v>
      </c>
      <c r="G130" s="11">
        <v>263</v>
      </c>
      <c r="H130" s="11">
        <v>4428</v>
      </c>
      <c r="I130" s="11">
        <v>2</v>
      </c>
      <c r="J130" s="11">
        <v>2</v>
      </c>
      <c r="K130" s="30" t="e">
        <f t="shared" si="4"/>
        <v>#DIV/0!</v>
      </c>
      <c r="L130" s="31" t="e">
        <f t="shared" si="5"/>
        <v>#DIV/0!</v>
      </c>
      <c r="M130" s="30">
        <f t="shared" si="6"/>
        <v>16.836501901140686</v>
      </c>
      <c r="N130" s="31">
        <f t="shared" si="8"/>
        <v>7.5471698113207548E-3</v>
      </c>
      <c r="O130" s="31">
        <f t="shared" si="8"/>
        <v>7.5471698113207548E-3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263</v>
      </c>
      <c r="G137" s="8">
        <v>263</v>
      </c>
      <c r="H137" s="8">
        <v>4428</v>
      </c>
      <c r="I137" s="8">
        <v>2</v>
      </c>
      <c r="J137" s="8">
        <v>2</v>
      </c>
      <c r="K137" s="30" t="e">
        <f t="shared" si="4"/>
        <v>#DIV/0!</v>
      </c>
      <c r="L137" s="31" t="e">
        <f t="shared" si="5"/>
        <v>#DIV/0!</v>
      </c>
      <c r="M137" s="30">
        <f t="shared" si="6"/>
        <v>16.836501901140686</v>
      </c>
      <c r="N137" s="31">
        <f t="shared" si="8"/>
        <v>7.5471698113207548E-3</v>
      </c>
      <c r="O137" s="31">
        <f t="shared" si="8"/>
        <v>7.5471698113207548E-3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>
        <v>5</v>
      </c>
      <c r="G139" s="11">
        <v>5</v>
      </c>
      <c r="H139" s="11">
        <v>23</v>
      </c>
      <c r="I139" s="11"/>
      <c r="J139" s="11"/>
      <c r="K139" s="30" t="e">
        <f t="shared" si="4"/>
        <v>#DIV/0!</v>
      </c>
      <c r="L139" s="31" t="e">
        <f t="shared" si="5"/>
        <v>#DIV/0!</v>
      </c>
      <c r="M139" s="30">
        <f t="shared" si="6"/>
        <v>4.5999999999999996</v>
      </c>
      <c r="N139" s="31">
        <f t="shared" si="8"/>
        <v>0</v>
      </c>
      <c r="O139" s="31">
        <f t="shared" si="8"/>
        <v>0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5</v>
      </c>
      <c r="G141" s="8">
        <v>5</v>
      </c>
      <c r="H141" s="8">
        <v>23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>
        <f t="shared" si="11"/>
        <v>4.5999999999999996</v>
      </c>
      <c r="N141" s="31">
        <f t="shared" si="8"/>
        <v>0</v>
      </c>
      <c r="O141" s="31">
        <f t="shared" si="8"/>
        <v>0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>
        <v>269</v>
      </c>
      <c r="G145" s="11">
        <v>269</v>
      </c>
      <c r="H145" s="11">
        <v>2373</v>
      </c>
      <c r="I145" s="11">
        <v>1</v>
      </c>
      <c r="J145" s="11">
        <v>1</v>
      </c>
      <c r="K145" s="30" t="e">
        <f t="shared" si="9"/>
        <v>#DIV/0!</v>
      </c>
      <c r="L145" s="31" t="e">
        <f t="shared" si="10"/>
        <v>#DIV/0!</v>
      </c>
      <c r="M145" s="30">
        <f t="shared" si="11"/>
        <v>8.8215613382899623</v>
      </c>
      <c r="N145" s="31">
        <f t="shared" si="8"/>
        <v>3.7037037037037038E-3</v>
      </c>
      <c r="O145" s="31">
        <f t="shared" si="8"/>
        <v>3.7037037037037038E-3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269</v>
      </c>
      <c r="G148" s="8">
        <v>269</v>
      </c>
      <c r="H148" s="8">
        <v>2373</v>
      </c>
      <c r="I148" s="8">
        <v>1</v>
      </c>
      <c r="J148" s="8">
        <v>1</v>
      </c>
      <c r="K148" s="30" t="e">
        <f t="shared" si="9"/>
        <v>#DIV/0!</v>
      </c>
      <c r="L148" s="31" t="e">
        <f t="shared" si="10"/>
        <v>#DIV/0!</v>
      </c>
      <c r="M148" s="30">
        <f t="shared" si="11"/>
        <v>8.8215613382899623</v>
      </c>
      <c r="N148" s="31">
        <f t="shared" si="8"/>
        <v>3.7037037037037038E-3</v>
      </c>
      <c r="O148" s="31">
        <f t="shared" si="8"/>
        <v>3.7037037037037038E-3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257</v>
      </c>
      <c r="G151" s="11">
        <v>257</v>
      </c>
      <c r="H151" s="11">
        <v>3650</v>
      </c>
      <c r="I151" s="11">
        <v>2</v>
      </c>
      <c r="J151" s="11">
        <v>2</v>
      </c>
      <c r="K151" s="30" t="e">
        <f t="shared" si="9"/>
        <v>#DIV/0!</v>
      </c>
      <c r="L151" s="31" t="e">
        <f t="shared" si="10"/>
        <v>#DIV/0!</v>
      </c>
      <c r="M151" s="30">
        <f t="shared" si="11"/>
        <v>14.202334630350194</v>
      </c>
      <c r="N151" s="31">
        <f t="shared" si="8"/>
        <v>7.7220077220077222E-3</v>
      </c>
      <c r="O151" s="31">
        <f t="shared" si="8"/>
        <v>7.7220077220077222E-3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>
        <v>36</v>
      </c>
      <c r="G158" s="11">
        <v>36</v>
      </c>
      <c r="H158" s="11">
        <v>162</v>
      </c>
      <c r="I158" s="11">
        <v>1</v>
      </c>
      <c r="J158" s="11">
        <v>1</v>
      </c>
      <c r="K158" s="30" t="e">
        <f t="shared" si="9"/>
        <v>#DIV/0!</v>
      </c>
      <c r="L158" s="31" t="e">
        <f t="shared" si="10"/>
        <v>#DIV/0!</v>
      </c>
      <c r="M158" s="30">
        <f t="shared" si="11"/>
        <v>4.5</v>
      </c>
      <c r="N158" s="31">
        <f t="shared" si="8"/>
        <v>2.7027027027027029E-2</v>
      </c>
      <c r="O158" s="31">
        <f t="shared" si="8"/>
        <v>2.7027027027027029E-2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293</v>
      </c>
      <c r="G171" s="8">
        <v>293</v>
      </c>
      <c r="H171" s="8">
        <v>3812</v>
      </c>
      <c r="I171" s="8">
        <v>3</v>
      </c>
      <c r="J171" s="8">
        <v>3</v>
      </c>
      <c r="K171" s="30" t="e">
        <f t="shared" si="9"/>
        <v>#DIV/0!</v>
      </c>
      <c r="L171" s="31" t="e">
        <f t="shared" si="10"/>
        <v>#DIV/0!</v>
      </c>
      <c r="M171" s="30">
        <f t="shared" si="11"/>
        <v>13.01023890784983</v>
      </c>
      <c r="N171" s="31">
        <f t="shared" si="12"/>
        <v>1.0135135135135136E-2</v>
      </c>
      <c r="O171" s="31">
        <f t="shared" si="12"/>
        <v>1.0135135135135136E-2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/>
      <c r="D177" s="11"/>
      <c r="E177" s="11"/>
      <c r="F177" s="11">
        <v>26</v>
      </c>
      <c r="G177" s="11">
        <v>26</v>
      </c>
      <c r="H177" s="11">
        <v>92</v>
      </c>
      <c r="I177" s="11"/>
      <c r="J177" s="11"/>
      <c r="K177" s="30" t="e">
        <f t="shared" si="9"/>
        <v>#DIV/0!</v>
      </c>
      <c r="L177" s="31" t="e">
        <f t="shared" si="10"/>
        <v>#DIV/0!</v>
      </c>
      <c r="M177" s="30">
        <f t="shared" si="11"/>
        <v>3.5384615384615383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0</v>
      </c>
      <c r="D180" s="8">
        <v>0</v>
      </c>
      <c r="E180" s="8">
        <v>0</v>
      </c>
      <c r="F180" s="8">
        <v>26</v>
      </c>
      <c r="G180" s="8">
        <v>26</v>
      </c>
      <c r="H180" s="8">
        <v>92</v>
      </c>
      <c r="I180" s="8">
        <v>0</v>
      </c>
      <c r="J180" s="8">
        <v>0</v>
      </c>
      <c r="K180" s="30" t="e">
        <f t="shared" si="9"/>
        <v>#DIV/0!</v>
      </c>
      <c r="L180" s="31" t="e">
        <f t="shared" si="10"/>
        <v>#DIV/0!</v>
      </c>
      <c r="M180" s="30">
        <f t="shared" si="11"/>
        <v>3.5384615384615383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>
        <v>42</v>
      </c>
      <c r="G182" s="11">
        <v>42</v>
      </c>
      <c r="H182" s="11">
        <v>240</v>
      </c>
      <c r="I182" s="11"/>
      <c r="J182" s="11"/>
      <c r="K182" s="30" t="e">
        <f t="shared" si="9"/>
        <v>#DIV/0!</v>
      </c>
      <c r="L182" s="31" t="e">
        <f t="shared" si="10"/>
        <v>#DIV/0!</v>
      </c>
      <c r="M182" s="30">
        <f t="shared" si="11"/>
        <v>5.7142857142857144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42</v>
      </c>
      <c r="G187" s="8">
        <v>42</v>
      </c>
      <c r="H187" s="8">
        <v>240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>
        <f t="shared" si="11"/>
        <v>5.7142857142857144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0</v>
      </c>
      <c r="D188" s="8">
        <v>0</v>
      </c>
      <c r="E188" s="8">
        <v>0</v>
      </c>
      <c r="F188" s="8">
        <v>1139</v>
      </c>
      <c r="G188" s="8">
        <v>1139</v>
      </c>
      <c r="H188" s="8">
        <v>12742</v>
      </c>
      <c r="I188" s="8">
        <v>15</v>
      </c>
      <c r="J188" s="8">
        <v>15</v>
      </c>
      <c r="K188" s="30" t="e">
        <f t="shared" si="9"/>
        <v>#DIV/0!</v>
      </c>
      <c r="L188" s="31" t="e">
        <f t="shared" si="10"/>
        <v>#DIV/0!</v>
      </c>
      <c r="M188" s="30">
        <f t="shared" si="11"/>
        <v>11.187006145741879</v>
      </c>
      <c r="N188" s="31">
        <f t="shared" si="12"/>
        <v>1.2998266897746967E-2</v>
      </c>
      <c r="O188" s="31">
        <f t="shared" si="12"/>
        <v>1.2998266897746967E-2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>
        <v>12</v>
      </c>
      <c r="G198" s="11">
        <v>12</v>
      </c>
      <c r="H198" s="11">
        <v>65</v>
      </c>
      <c r="I198" s="11">
        <v>2</v>
      </c>
      <c r="J198" s="11">
        <v>2</v>
      </c>
      <c r="K198" s="30" t="e">
        <f t="shared" si="9"/>
        <v>#DIV/0!</v>
      </c>
      <c r="L198" s="31" t="e">
        <f t="shared" si="10"/>
        <v>#DIV/0!</v>
      </c>
      <c r="M198" s="30">
        <f t="shared" si="11"/>
        <v>5.416666666666667</v>
      </c>
      <c r="N198" s="31">
        <f t="shared" si="12"/>
        <v>0.14285714285714285</v>
      </c>
      <c r="O198" s="31">
        <f t="shared" si="12"/>
        <v>0.14285714285714285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12</v>
      </c>
      <c r="G200" s="8">
        <v>12</v>
      </c>
      <c r="H200" s="8">
        <v>65</v>
      </c>
      <c r="I200" s="8">
        <v>2</v>
      </c>
      <c r="J200" s="8">
        <v>2</v>
      </c>
      <c r="K200" s="30" t="e">
        <f t="shared" si="9"/>
        <v>#DIV/0!</v>
      </c>
      <c r="L200" s="31" t="e">
        <f t="shared" si="10"/>
        <v>#DIV/0!</v>
      </c>
      <c r="M200" s="30">
        <f t="shared" si="11"/>
        <v>5.416666666666667</v>
      </c>
      <c r="N200" s="31">
        <f t="shared" si="12"/>
        <v>0.14285714285714285</v>
      </c>
      <c r="O200" s="31">
        <f t="shared" si="12"/>
        <v>0.14285714285714285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>
        <v>32</v>
      </c>
      <c r="G203" s="11">
        <v>32</v>
      </c>
      <c r="H203" s="11">
        <v>117</v>
      </c>
      <c r="I203" s="11">
        <v>1</v>
      </c>
      <c r="J203" s="11">
        <v>1</v>
      </c>
      <c r="K203" s="30" t="e">
        <f t="shared" si="9"/>
        <v>#DIV/0!</v>
      </c>
      <c r="L203" s="31" t="e">
        <f t="shared" si="10"/>
        <v>#DIV/0!</v>
      </c>
      <c r="M203" s="30">
        <f t="shared" si="11"/>
        <v>3.65625</v>
      </c>
      <c r="N203" s="31">
        <f t="shared" si="12"/>
        <v>3.0303030303030304E-2</v>
      </c>
      <c r="O203" s="31">
        <f t="shared" si="12"/>
        <v>3.0303030303030304E-2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32</v>
      </c>
      <c r="G206" s="8">
        <v>32</v>
      </c>
      <c r="H206" s="8">
        <v>117</v>
      </c>
      <c r="I206" s="8">
        <v>1</v>
      </c>
      <c r="J206" s="8">
        <v>1</v>
      </c>
      <c r="K206" s="30" t="e">
        <f t="shared" si="13"/>
        <v>#DIV/0!</v>
      </c>
      <c r="L206" s="31" t="e">
        <f t="shared" si="14"/>
        <v>#DIV/0!</v>
      </c>
      <c r="M206" s="30">
        <f t="shared" si="15"/>
        <v>3.65625</v>
      </c>
      <c r="N206" s="31">
        <f t="shared" si="12"/>
        <v>3.0303030303030304E-2</v>
      </c>
      <c r="O206" s="31">
        <f t="shared" si="12"/>
        <v>3.0303030303030304E-2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>
        <v>3</v>
      </c>
      <c r="G208" s="11">
        <v>3</v>
      </c>
      <c r="H208" s="11">
        <v>49</v>
      </c>
      <c r="I208" s="11"/>
      <c r="J208" s="11"/>
      <c r="K208" s="30" t="e">
        <f t="shared" si="13"/>
        <v>#DIV/0!</v>
      </c>
      <c r="L208" s="31" t="e">
        <f t="shared" si="14"/>
        <v>#DIV/0!</v>
      </c>
      <c r="M208" s="30">
        <f t="shared" si="15"/>
        <v>16.333333333333332</v>
      </c>
      <c r="N208" s="31">
        <f t="shared" si="12"/>
        <v>0</v>
      </c>
      <c r="O208" s="31">
        <f t="shared" si="12"/>
        <v>0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3</v>
      </c>
      <c r="G210" s="8">
        <v>3</v>
      </c>
      <c r="H210" s="8">
        <v>49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>
        <f t="shared" si="15"/>
        <v>16.333333333333332</v>
      </c>
      <c r="N210" s="31">
        <f t="shared" si="12"/>
        <v>0</v>
      </c>
      <c r="O210" s="31">
        <f t="shared" si="12"/>
        <v>0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>
        <v>9</v>
      </c>
      <c r="G221" s="11">
        <v>9</v>
      </c>
      <c r="H221" s="11">
        <v>92</v>
      </c>
      <c r="I221" s="11"/>
      <c r="J221" s="11"/>
      <c r="K221" s="30" t="e">
        <f t="shared" si="13"/>
        <v>#DIV/0!</v>
      </c>
      <c r="L221" s="31" t="e">
        <f t="shared" si="14"/>
        <v>#DIV/0!</v>
      </c>
      <c r="M221" s="30">
        <f t="shared" si="15"/>
        <v>10.222222222222221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9</v>
      </c>
      <c r="G225" s="8">
        <v>9</v>
      </c>
      <c r="H225" s="8">
        <v>92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>
        <f t="shared" si="15"/>
        <v>10.222222222222221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56</v>
      </c>
      <c r="G242" s="8">
        <v>56</v>
      </c>
      <c r="H242" s="8">
        <v>323</v>
      </c>
      <c r="I242" s="8">
        <v>3</v>
      </c>
      <c r="J242" s="8">
        <v>3</v>
      </c>
      <c r="K242" s="30" t="e">
        <f t="shared" si="13"/>
        <v>#DIV/0!</v>
      </c>
      <c r="L242" s="31" t="e">
        <f t="shared" si="14"/>
        <v>#DIV/0!</v>
      </c>
      <c r="M242" s="30">
        <f t="shared" si="15"/>
        <v>5.7678571428571432</v>
      </c>
      <c r="N242" s="31">
        <f t="shared" si="16"/>
        <v>5.0847457627118647E-2</v>
      </c>
      <c r="O242" s="31">
        <f t="shared" si="16"/>
        <v>5.0847457627118647E-2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0</v>
      </c>
      <c r="D270" s="8">
        <v>0</v>
      </c>
      <c r="E270" s="8">
        <v>0</v>
      </c>
      <c r="F270" s="8">
        <v>1753</v>
      </c>
      <c r="G270" s="8">
        <v>1753</v>
      </c>
      <c r="H270" s="8">
        <v>18040</v>
      </c>
      <c r="I270" s="8">
        <v>52</v>
      </c>
      <c r="J270" s="8">
        <v>52</v>
      </c>
      <c r="K270" s="30" t="e">
        <f t="shared" si="17"/>
        <v>#DIV/0!</v>
      </c>
      <c r="L270" s="31" t="e">
        <f t="shared" si="18"/>
        <v>#DIV/0!</v>
      </c>
      <c r="M270" s="30">
        <f t="shared" si="19"/>
        <v>10.29092983456931</v>
      </c>
      <c r="N270" s="31">
        <f t="shared" si="16"/>
        <v>2.8808864265927978E-2</v>
      </c>
      <c r="O270" s="31">
        <f t="shared" si="16"/>
        <v>2.8808864265927978E-2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16:36:39&amp;R&amp;8&amp;P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616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617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618</v>
      </c>
      <c r="B12" s="7" t="s">
        <v>619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58</v>
      </c>
      <c r="D16" s="11">
        <v>642</v>
      </c>
      <c r="E16" s="11"/>
      <c r="F16" s="11">
        <v>3</v>
      </c>
      <c r="G16" s="11"/>
      <c r="H16" s="11">
        <v>40</v>
      </c>
      <c r="I16" s="11"/>
      <c r="J16" s="11"/>
      <c r="K16" s="30">
        <f t="shared" si="0"/>
        <v>11.068965517241379</v>
      </c>
      <c r="L16" s="31">
        <f t="shared" si="1"/>
        <v>0</v>
      </c>
      <c r="M16" s="30">
        <f t="shared" si="2"/>
        <v>13.333333333333334</v>
      </c>
      <c r="N16" s="31">
        <f t="shared" si="3"/>
        <v>0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61</v>
      </c>
      <c r="G17" s="11">
        <v>10</v>
      </c>
      <c r="H17" s="11">
        <v>515</v>
      </c>
      <c r="I17" s="11">
        <v>3</v>
      </c>
      <c r="J17" s="11">
        <v>1</v>
      </c>
      <c r="K17" s="30" t="e">
        <f t="shared" si="0"/>
        <v>#DIV/0!</v>
      </c>
      <c r="L17" s="31" t="e">
        <f t="shared" si="1"/>
        <v>#DIV/0!</v>
      </c>
      <c r="M17" s="30">
        <f t="shared" si="2"/>
        <v>8.442622950819672</v>
      </c>
      <c r="N17" s="31">
        <f t="shared" si="3"/>
        <v>4.6875E-2</v>
      </c>
      <c r="O17" s="31">
        <f t="shared" si="3"/>
        <v>9.0909090909090912E-2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>
        <v>34</v>
      </c>
      <c r="G21" s="11">
        <v>34</v>
      </c>
      <c r="H21" s="11">
        <v>113</v>
      </c>
      <c r="I21" s="11">
        <v>4</v>
      </c>
      <c r="J21" s="11">
        <v>4</v>
      </c>
      <c r="K21" s="30" t="e">
        <f t="shared" si="0"/>
        <v>#DIV/0!</v>
      </c>
      <c r="L21" s="31" t="e">
        <f t="shared" si="1"/>
        <v>#DIV/0!</v>
      </c>
      <c r="M21" s="30">
        <f t="shared" si="2"/>
        <v>3.3235294117647061</v>
      </c>
      <c r="N21" s="31">
        <f t="shared" si="3"/>
        <v>0.10526315789473684</v>
      </c>
      <c r="O21" s="31">
        <f t="shared" si="3"/>
        <v>0.10526315789473684</v>
      </c>
    </row>
    <row r="22" spans="1:15" x14ac:dyDescent="0.25">
      <c r="A22" s="9"/>
      <c r="B22" s="10" t="s">
        <v>31</v>
      </c>
      <c r="C22" s="11"/>
      <c r="D22" s="11"/>
      <c r="E22" s="11"/>
      <c r="F22" s="11">
        <v>17</v>
      </c>
      <c r="G22" s="11">
        <v>17</v>
      </c>
      <c r="H22" s="11">
        <v>164</v>
      </c>
      <c r="I22" s="11">
        <v>1</v>
      </c>
      <c r="J22" s="11">
        <v>1</v>
      </c>
      <c r="K22" s="30" t="e">
        <f t="shared" si="0"/>
        <v>#DIV/0!</v>
      </c>
      <c r="L22" s="31" t="e">
        <f t="shared" si="1"/>
        <v>#DIV/0!</v>
      </c>
      <c r="M22" s="30">
        <f t="shared" si="2"/>
        <v>9.6470588235294112</v>
      </c>
      <c r="N22" s="31">
        <f t="shared" si="3"/>
        <v>5.5555555555555552E-2</v>
      </c>
      <c r="O22" s="31">
        <f t="shared" si="3"/>
        <v>5.5555555555555552E-2</v>
      </c>
    </row>
    <row r="23" spans="1:15" x14ac:dyDescent="0.25">
      <c r="A23" s="9"/>
      <c r="B23" s="10" t="s">
        <v>32</v>
      </c>
      <c r="C23" s="11">
        <v>1</v>
      </c>
      <c r="D23" s="11">
        <v>16</v>
      </c>
      <c r="E23" s="11"/>
      <c r="F23" s="11">
        <v>22</v>
      </c>
      <c r="G23" s="11">
        <v>15</v>
      </c>
      <c r="H23" s="11">
        <v>374</v>
      </c>
      <c r="I23" s="11"/>
      <c r="J23" s="11"/>
      <c r="K23" s="30">
        <f t="shared" si="0"/>
        <v>16</v>
      </c>
      <c r="L23" s="31">
        <f t="shared" si="1"/>
        <v>0</v>
      </c>
      <c r="M23" s="30">
        <f t="shared" si="2"/>
        <v>17</v>
      </c>
      <c r="N23" s="31">
        <f t="shared" si="3"/>
        <v>0</v>
      </c>
      <c r="O23" s="31">
        <f t="shared" si="3"/>
        <v>0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59</v>
      </c>
      <c r="D36" s="8">
        <v>658</v>
      </c>
      <c r="E36" s="8">
        <v>0</v>
      </c>
      <c r="F36" s="8">
        <v>137</v>
      </c>
      <c r="G36" s="8">
        <v>76</v>
      </c>
      <c r="H36" s="8">
        <v>1206</v>
      </c>
      <c r="I36" s="8">
        <v>8</v>
      </c>
      <c r="J36" s="8">
        <v>6</v>
      </c>
      <c r="K36" s="30">
        <f t="shared" si="0"/>
        <v>11.152542372881356</v>
      </c>
      <c r="L36" s="31">
        <f t="shared" si="1"/>
        <v>0</v>
      </c>
      <c r="M36" s="30">
        <f t="shared" si="2"/>
        <v>8.8029197080291972</v>
      </c>
      <c r="N36" s="31">
        <f t="shared" si="3"/>
        <v>5.5172413793103448E-2</v>
      </c>
      <c r="O36" s="31">
        <f t="shared" si="3"/>
        <v>7.3170731707317069E-2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13</v>
      </c>
      <c r="D38" s="11">
        <v>69</v>
      </c>
      <c r="E38" s="11"/>
      <c r="F38" s="11">
        <v>75</v>
      </c>
      <c r="G38" s="11"/>
      <c r="H38" s="11">
        <v>585</v>
      </c>
      <c r="I38" s="11"/>
      <c r="J38" s="11"/>
      <c r="K38" s="30">
        <f t="shared" si="0"/>
        <v>5.3076923076923075</v>
      </c>
      <c r="L38" s="31">
        <f t="shared" si="1"/>
        <v>0</v>
      </c>
      <c r="M38" s="30">
        <f t="shared" si="2"/>
        <v>7.8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>
        <v>4</v>
      </c>
      <c r="D39" s="11">
        <v>72</v>
      </c>
      <c r="E39" s="11"/>
      <c r="F39" s="11"/>
      <c r="G39" s="11"/>
      <c r="H39" s="11"/>
      <c r="I39" s="11"/>
      <c r="J39" s="11"/>
      <c r="K39" s="30">
        <f t="shared" si="0"/>
        <v>18</v>
      </c>
      <c r="L39" s="31">
        <f t="shared" si="1"/>
        <v>0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17</v>
      </c>
      <c r="D40" s="8">
        <v>141</v>
      </c>
      <c r="E40" s="8">
        <v>0</v>
      </c>
      <c r="F40" s="8">
        <v>75</v>
      </c>
      <c r="G40" s="8">
        <v>0</v>
      </c>
      <c r="H40" s="8">
        <v>585</v>
      </c>
      <c r="I40" s="8">
        <v>0</v>
      </c>
      <c r="J40" s="8">
        <v>0</v>
      </c>
      <c r="K40" s="30">
        <f t="shared" si="0"/>
        <v>8.2941176470588243</v>
      </c>
      <c r="L40" s="31">
        <f t="shared" si="1"/>
        <v>0</v>
      </c>
      <c r="M40" s="30">
        <f t="shared" si="2"/>
        <v>7.8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76</v>
      </c>
      <c r="D80" s="8">
        <v>799</v>
      </c>
      <c r="E80" s="8">
        <v>0</v>
      </c>
      <c r="F80" s="8">
        <v>212</v>
      </c>
      <c r="G80" s="8">
        <v>76</v>
      </c>
      <c r="H80" s="8">
        <v>1791</v>
      </c>
      <c r="I80" s="8">
        <v>8</v>
      </c>
      <c r="J80" s="8">
        <v>6</v>
      </c>
      <c r="K80" s="30">
        <f t="shared" si="4"/>
        <v>10.513157894736842</v>
      </c>
      <c r="L80" s="31">
        <f t="shared" si="5"/>
        <v>0</v>
      </c>
      <c r="M80" s="30">
        <f t="shared" si="6"/>
        <v>8.4481132075471699</v>
      </c>
      <c r="N80" s="31">
        <f t="shared" si="7"/>
        <v>3.6363636363636362E-2</v>
      </c>
      <c r="O80" s="31">
        <f t="shared" si="7"/>
        <v>7.3170731707317069E-2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</v>
      </c>
      <c r="D83" s="11">
        <v>39</v>
      </c>
      <c r="E83" s="11"/>
      <c r="F83" s="11"/>
      <c r="G83" s="11"/>
      <c r="H83" s="11"/>
      <c r="I83" s="11"/>
      <c r="J83" s="11"/>
      <c r="K83" s="30">
        <f t="shared" si="4"/>
        <v>13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</v>
      </c>
      <c r="D86" s="8">
        <v>39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13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26</v>
      </c>
      <c r="D88" s="11">
        <v>297</v>
      </c>
      <c r="E88" s="11"/>
      <c r="F88" s="11">
        <v>4</v>
      </c>
      <c r="G88" s="11"/>
      <c r="H88" s="11">
        <v>32</v>
      </c>
      <c r="I88" s="11">
        <v>1</v>
      </c>
      <c r="J88" s="11">
        <v>1</v>
      </c>
      <c r="K88" s="30">
        <f t="shared" si="4"/>
        <v>11.423076923076923</v>
      </c>
      <c r="L88" s="31">
        <f t="shared" si="5"/>
        <v>0</v>
      </c>
      <c r="M88" s="30">
        <f t="shared" si="6"/>
        <v>8</v>
      </c>
      <c r="N88" s="31">
        <f t="shared" si="7"/>
        <v>0.2</v>
      </c>
      <c r="O88" s="31">
        <f t="shared" si="7"/>
        <v>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26</v>
      </c>
      <c r="D91" s="8">
        <v>297</v>
      </c>
      <c r="E91" s="8">
        <v>0</v>
      </c>
      <c r="F91" s="8">
        <v>4</v>
      </c>
      <c r="G91" s="8">
        <v>0</v>
      </c>
      <c r="H91" s="8">
        <v>32</v>
      </c>
      <c r="I91" s="8">
        <v>1</v>
      </c>
      <c r="J91" s="8">
        <v>1</v>
      </c>
      <c r="K91" s="30">
        <f t="shared" si="4"/>
        <v>11.423076923076923</v>
      </c>
      <c r="L91" s="31">
        <f t="shared" si="5"/>
        <v>0</v>
      </c>
      <c r="M91" s="30">
        <f t="shared" si="6"/>
        <v>8</v>
      </c>
      <c r="N91" s="31">
        <f t="shared" si="7"/>
        <v>0.2</v>
      </c>
      <c r="O91" s="31">
        <f t="shared" si="7"/>
        <v>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11</v>
      </c>
      <c r="D101" s="11">
        <v>147</v>
      </c>
      <c r="E101" s="11"/>
      <c r="F101" s="11">
        <v>17</v>
      </c>
      <c r="G101" s="11">
        <v>1</v>
      </c>
      <c r="H101" s="11">
        <v>413</v>
      </c>
      <c r="I101" s="11"/>
      <c r="J101" s="11"/>
      <c r="K101" s="30">
        <f t="shared" si="4"/>
        <v>13.363636363636363</v>
      </c>
      <c r="L101" s="31">
        <f t="shared" si="5"/>
        <v>0</v>
      </c>
      <c r="M101" s="30">
        <f t="shared" si="6"/>
        <v>24.294117647058822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11</v>
      </c>
      <c r="D104" s="8">
        <v>147</v>
      </c>
      <c r="E104" s="8">
        <v>0</v>
      </c>
      <c r="F104" s="8">
        <v>17</v>
      </c>
      <c r="G104" s="8">
        <v>1</v>
      </c>
      <c r="H104" s="8">
        <v>413</v>
      </c>
      <c r="I104" s="8">
        <v>0</v>
      </c>
      <c r="J104" s="8">
        <v>0</v>
      </c>
      <c r="K104" s="30">
        <f t="shared" si="4"/>
        <v>13.363636363636363</v>
      </c>
      <c r="L104" s="31">
        <f t="shared" si="5"/>
        <v>0</v>
      </c>
      <c r="M104" s="30">
        <f t="shared" si="6"/>
        <v>24.294117647058822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18</v>
      </c>
      <c r="D106" s="11">
        <v>162</v>
      </c>
      <c r="E106" s="11"/>
      <c r="F106" s="11">
        <v>9</v>
      </c>
      <c r="G106" s="11">
        <v>9</v>
      </c>
      <c r="H106" s="11">
        <v>46</v>
      </c>
      <c r="I106" s="11"/>
      <c r="J106" s="11"/>
      <c r="K106" s="30">
        <f t="shared" si="4"/>
        <v>9</v>
      </c>
      <c r="L106" s="31">
        <f t="shared" si="5"/>
        <v>0</v>
      </c>
      <c r="M106" s="30">
        <f t="shared" si="6"/>
        <v>5.1111111111111107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18</v>
      </c>
      <c r="D108" s="8">
        <v>162</v>
      </c>
      <c r="E108" s="8">
        <v>0</v>
      </c>
      <c r="F108" s="8">
        <v>9</v>
      </c>
      <c r="G108" s="8">
        <v>9</v>
      </c>
      <c r="H108" s="8">
        <v>46</v>
      </c>
      <c r="I108" s="8">
        <v>0</v>
      </c>
      <c r="J108" s="8">
        <v>0</v>
      </c>
      <c r="K108" s="30">
        <f t="shared" si="4"/>
        <v>9</v>
      </c>
      <c r="L108" s="31">
        <f t="shared" si="5"/>
        <v>0</v>
      </c>
      <c r="M108" s="30">
        <f t="shared" si="6"/>
        <v>5.1111111111111107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4</v>
      </c>
      <c r="D110" s="11">
        <v>38</v>
      </c>
      <c r="E110" s="11"/>
      <c r="F110" s="11">
        <v>5</v>
      </c>
      <c r="G110" s="11">
        <v>2</v>
      </c>
      <c r="H110" s="11">
        <v>38</v>
      </c>
      <c r="I110" s="11"/>
      <c r="J110" s="11"/>
      <c r="K110" s="30">
        <f t="shared" si="4"/>
        <v>9.5</v>
      </c>
      <c r="L110" s="31">
        <f t="shared" si="5"/>
        <v>0</v>
      </c>
      <c r="M110" s="30">
        <f t="shared" si="6"/>
        <v>7.6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4</v>
      </c>
      <c r="D113" s="8">
        <v>38</v>
      </c>
      <c r="E113" s="8">
        <v>0</v>
      </c>
      <c r="F113" s="8">
        <v>5</v>
      </c>
      <c r="G113" s="8">
        <v>2</v>
      </c>
      <c r="H113" s="8">
        <v>38</v>
      </c>
      <c r="I113" s="8">
        <v>0</v>
      </c>
      <c r="J113" s="8">
        <v>0</v>
      </c>
      <c r="K113" s="30">
        <f t="shared" si="4"/>
        <v>9.5</v>
      </c>
      <c r="L113" s="31">
        <f t="shared" si="5"/>
        <v>0</v>
      </c>
      <c r="M113" s="30">
        <f t="shared" si="6"/>
        <v>7.6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>
        <v>2</v>
      </c>
      <c r="G115" s="11">
        <v>2</v>
      </c>
      <c r="H115" s="11">
        <v>10</v>
      </c>
      <c r="I115" s="11"/>
      <c r="J115" s="11"/>
      <c r="K115" s="30" t="e">
        <f t="shared" si="4"/>
        <v>#DIV/0!</v>
      </c>
      <c r="L115" s="31" t="e">
        <f t="shared" si="5"/>
        <v>#DIV/0!</v>
      </c>
      <c r="M115" s="30">
        <f t="shared" si="6"/>
        <v>5</v>
      </c>
      <c r="N115" s="31">
        <f t="shared" si="8"/>
        <v>0</v>
      </c>
      <c r="O115" s="31">
        <f t="shared" si="8"/>
        <v>0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3</v>
      </c>
      <c r="D117" s="11">
        <v>31</v>
      </c>
      <c r="E117" s="11"/>
      <c r="F117" s="11"/>
      <c r="G117" s="11"/>
      <c r="H117" s="11"/>
      <c r="I117" s="11">
        <v>1</v>
      </c>
      <c r="J117" s="11">
        <v>1</v>
      </c>
      <c r="K117" s="30">
        <f t="shared" si="4"/>
        <v>10.333333333333334</v>
      </c>
      <c r="L117" s="31">
        <f t="shared" si="5"/>
        <v>0</v>
      </c>
      <c r="M117" s="30" t="e">
        <f t="shared" si="6"/>
        <v>#DIV/0!</v>
      </c>
      <c r="N117" s="31">
        <f t="shared" si="8"/>
        <v>1</v>
      </c>
      <c r="O117" s="31">
        <f t="shared" si="8"/>
        <v>1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</v>
      </c>
      <c r="D120" s="8">
        <v>31</v>
      </c>
      <c r="E120" s="8">
        <v>0</v>
      </c>
      <c r="F120" s="8">
        <v>2</v>
      </c>
      <c r="G120" s="8">
        <v>2</v>
      </c>
      <c r="H120" s="8">
        <v>10</v>
      </c>
      <c r="I120" s="8">
        <v>1</v>
      </c>
      <c r="J120" s="8">
        <v>1</v>
      </c>
      <c r="K120" s="30">
        <f t="shared" si="4"/>
        <v>10.333333333333334</v>
      </c>
      <c r="L120" s="31">
        <f t="shared" si="5"/>
        <v>0</v>
      </c>
      <c r="M120" s="30">
        <f t="shared" si="6"/>
        <v>5</v>
      </c>
      <c r="N120" s="31">
        <f t="shared" si="8"/>
        <v>0.33333333333333331</v>
      </c>
      <c r="O120" s="31">
        <f t="shared" si="8"/>
        <v>0.33333333333333331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15</v>
      </c>
      <c r="D122" s="11">
        <v>161</v>
      </c>
      <c r="E122" s="11"/>
      <c r="F122" s="11">
        <v>17</v>
      </c>
      <c r="G122" s="11">
        <v>9</v>
      </c>
      <c r="H122" s="11">
        <v>97</v>
      </c>
      <c r="I122" s="11"/>
      <c r="J122" s="11"/>
      <c r="K122" s="30">
        <f t="shared" si="4"/>
        <v>10.733333333333333</v>
      </c>
      <c r="L122" s="31">
        <f t="shared" si="5"/>
        <v>0</v>
      </c>
      <c r="M122" s="30">
        <f t="shared" si="6"/>
        <v>5.7058823529411766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15</v>
      </c>
      <c r="D125" s="8">
        <v>161</v>
      </c>
      <c r="E125" s="8">
        <v>0</v>
      </c>
      <c r="F125" s="8">
        <v>17</v>
      </c>
      <c r="G125" s="8">
        <v>9</v>
      </c>
      <c r="H125" s="8">
        <v>97</v>
      </c>
      <c r="I125" s="8">
        <v>0</v>
      </c>
      <c r="J125" s="8">
        <v>0</v>
      </c>
      <c r="K125" s="30">
        <f t="shared" si="4"/>
        <v>10.733333333333333</v>
      </c>
      <c r="L125" s="31">
        <f t="shared" si="5"/>
        <v>0</v>
      </c>
      <c r="M125" s="30">
        <f t="shared" si="6"/>
        <v>5.7058823529411766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11</v>
      </c>
      <c r="D127" s="11">
        <v>66</v>
      </c>
      <c r="E127" s="11"/>
      <c r="F127" s="11">
        <v>1</v>
      </c>
      <c r="G127" s="11"/>
      <c r="H127" s="11">
        <v>7</v>
      </c>
      <c r="I127" s="11"/>
      <c r="J127" s="11"/>
      <c r="K127" s="30">
        <f t="shared" si="4"/>
        <v>6</v>
      </c>
      <c r="L127" s="31">
        <f t="shared" si="5"/>
        <v>0</v>
      </c>
      <c r="M127" s="30">
        <f t="shared" si="6"/>
        <v>7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14</v>
      </c>
      <c r="D128" s="11">
        <v>112</v>
      </c>
      <c r="E128" s="11"/>
      <c r="F128" s="11">
        <v>1</v>
      </c>
      <c r="G128" s="11"/>
      <c r="H128" s="11">
        <v>4</v>
      </c>
      <c r="I128" s="11"/>
      <c r="J128" s="11"/>
      <c r="K128" s="30">
        <f t="shared" si="4"/>
        <v>8</v>
      </c>
      <c r="L128" s="31">
        <f t="shared" si="5"/>
        <v>0</v>
      </c>
      <c r="M128" s="30">
        <f t="shared" si="6"/>
        <v>4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34</v>
      </c>
      <c r="D129" s="11">
        <v>356</v>
      </c>
      <c r="E129" s="11"/>
      <c r="F129" s="11"/>
      <c r="G129" s="11"/>
      <c r="H129" s="11"/>
      <c r="I129" s="11"/>
      <c r="J129" s="11"/>
      <c r="K129" s="30">
        <f t="shared" si="4"/>
        <v>10.470588235294118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31</v>
      </c>
      <c r="G130" s="11">
        <v>6</v>
      </c>
      <c r="H130" s="11">
        <v>328</v>
      </c>
      <c r="I130" s="11">
        <v>2</v>
      </c>
      <c r="J130" s="11">
        <v>2</v>
      </c>
      <c r="K130" s="30" t="e">
        <f t="shared" si="4"/>
        <v>#DIV/0!</v>
      </c>
      <c r="L130" s="31" t="e">
        <f t="shared" si="5"/>
        <v>#DIV/0!</v>
      </c>
      <c r="M130" s="30">
        <f t="shared" si="6"/>
        <v>10.580645161290322</v>
      </c>
      <c r="N130" s="31">
        <f t="shared" si="8"/>
        <v>6.0606060606060608E-2</v>
      </c>
      <c r="O130" s="31">
        <f t="shared" si="8"/>
        <v>0.25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59</v>
      </c>
      <c r="D137" s="8">
        <v>534</v>
      </c>
      <c r="E137" s="8">
        <v>0</v>
      </c>
      <c r="F137" s="8">
        <v>33</v>
      </c>
      <c r="G137" s="8">
        <v>6</v>
      </c>
      <c r="H137" s="8">
        <v>339</v>
      </c>
      <c r="I137" s="8">
        <v>2</v>
      </c>
      <c r="J137" s="8">
        <v>2</v>
      </c>
      <c r="K137" s="30">
        <f t="shared" si="4"/>
        <v>9.0508474576271194</v>
      </c>
      <c r="L137" s="31">
        <f t="shared" si="5"/>
        <v>0</v>
      </c>
      <c r="M137" s="30">
        <f t="shared" si="6"/>
        <v>10.272727272727273</v>
      </c>
      <c r="N137" s="31">
        <f t="shared" si="8"/>
        <v>5.7142857142857141E-2</v>
      </c>
      <c r="O137" s="31">
        <f t="shared" si="8"/>
        <v>0.25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7</v>
      </c>
      <c r="D139" s="11">
        <v>98</v>
      </c>
      <c r="E139" s="11"/>
      <c r="F139" s="11">
        <v>2</v>
      </c>
      <c r="G139" s="11">
        <v>2</v>
      </c>
      <c r="H139" s="11">
        <v>15</v>
      </c>
      <c r="I139" s="11">
        <v>1</v>
      </c>
      <c r="J139" s="11">
        <v>1</v>
      </c>
      <c r="K139" s="30">
        <f t="shared" si="4"/>
        <v>14</v>
      </c>
      <c r="L139" s="31">
        <f t="shared" si="5"/>
        <v>0</v>
      </c>
      <c r="M139" s="30">
        <f t="shared" si="6"/>
        <v>7.5</v>
      </c>
      <c r="N139" s="31">
        <f t="shared" si="8"/>
        <v>0.33333333333333331</v>
      </c>
      <c r="O139" s="31">
        <f t="shared" si="8"/>
        <v>0.33333333333333331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7</v>
      </c>
      <c r="D141" s="8">
        <v>98</v>
      </c>
      <c r="E141" s="8">
        <v>0</v>
      </c>
      <c r="F141" s="8">
        <v>2</v>
      </c>
      <c r="G141" s="8">
        <v>2</v>
      </c>
      <c r="H141" s="8">
        <v>15</v>
      </c>
      <c r="I141" s="8">
        <v>1</v>
      </c>
      <c r="J141" s="8">
        <v>1</v>
      </c>
      <c r="K141" s="30">
        <f t="shared" si="9"/>
        <v>14</v>
      </c>
      <c r="L141" s="31">
        <f t="shared" si="10"/>
        <v>0</v>
      </c>
      <c r="M141" s="30">
        <f t="shared" si="11"/>
        <v>7.5</v>
      </c>
      <c r="N141" s="31">
        <f t="shared" si="8"/>
        <v>0.33333333333333331</v>
      </c>
      <c r="O141" s="31">
        <f t="shared" si="8"/>
        <v>0.33333333333333331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</v>
      </c>
      <c r="D143" s="11">
        <v>11</v>
      </c>
      <c r="E143" s="11"/>
      <c r="F143" s="11"/>
      <c r="G143" s="11"/>
      <c r="H143" s="11"/>
      <c r="I143" s="11"/>
      <c r="J143" s="11"/>
      <c r="K143" s="30">
        <f t="shared" si="9"/>
        <v>11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18</v>
      </c>
      <c r="D145" s="11">
        <v>186</v>
      </c>
      <c r="E145" s="11">
        <v>1</v>
      </c>
      <c r="F145" s="11">
        <v>20</v>
      </c>
      <c r="G145" s="11">
        <v>16</v>
      </c>
      <c r="H145" s="11">
        <v>113</v>
      </c>
      <c r="I145" s="11">
        <v>1</v>
      </c>
      <c r="J145" s="11">
        <v>1</v>
      </c>
      <c r="K145" s="30">
        <f t="shared" si="9"/>
        <v>10.333333333333334</v>
      </c>
      <c r="L145" s="31">
        <f t="shared" si="10"/>
        <v>5.2631578947368418E-2</v>
      </c>
      <c r="M145" s="30">
        <f t="shared" si="11"/>
        <v>5.65</v>
      </c>
      <c r="N145" s="31">
        <f t="shared" si="8"/>
        <v>4.7619047619047616E-2</v>
      </c>
      <c r="O145" s="31">
        <f t="shared" si="8"/>
        <v>5.8823529411764705E-2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19</v>
      </c>
      <c r="D148" s="8">
        <v>197</v>
      </c>
      <c r="E148" s="8">
        <v>1</v>
      </c>
      <c r="F148" s="8">
        <v>20</v>
      </c>
      <c r="G148" s="8">
        <v>16</v>
      </c>
      <c r="H148" s="8">
        <v>113</v>
      </c>
      <c r="I148" s="8">
        <v>1</v>
      </c>
      <c r="J148" s="8">
        <v>1</v>
      </c>
      <c r="K148" s="30">
        <f t="shared" si="9"/>
        <v>10.368421052631579</v>
      </c>
      <c r="L148" s="31">
        <f t="shared" si="10"/>
        <v>0.05</v>
      </c>
      <c r="M148" s="30">
        <f t="shared" si="11"/>
        <v>5.65</v>
      </c>
      <c r="N148" s="31">
        <f t="shared" si="8"/>
        <v>4.7619047619047616E-2</v>
      </c>
      <c r="O148" s="31">
        <f t="shared" si="8"/>
        <v>5.8823529411764705E-2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60</v>
      </c>
      <c r="D150" s="11">
        <v>634</v>
      </c>
      <c r="E150" s="11"/>
      <c r="F150" s="11">
        <v>1</v>
      </c>
      <c r="G150" s="11"/>
      <c r="H150" s="11">
        <v>38</v>
      </c>
      <c r="I150" s="11"/>
      <c r="J150" s="11"/>
      <c r="K150" s="30">
        <f t="shared" si="9"/>
        <v>10.566666666666666</v>
      </c>
      <c r="L150" s="31">
        <f t="shared" si="10"/>
        <v>0</v>
      </c>
      <c r="M150" s="30">
        <f t="shared" si="11"/>
        <v>38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273</v>
      </c>
      <c r="G151" s="11">
        <v>101</v>
      </c>
      <c r="H151" s="11">
        <v>2643</v>
      </c>
      <c r="I151" s="11">
        <v>2</v>
      </c>
      <c r="J151" s="11">
        <v>1</v>
      </c>
      <c r="K151" s="30" t="e">
        <f t="shared" si="9"/>
        <v>#DIV/0!</v>
      </c>
      <c r="L151" s="31" t="e">
        <f t="shared" si="10"/>
        <v>#DIV/0!</v>
      </c>
      <c r="M151" s="30">
        <f t="shared" si="11"/>
        <v>9.6813186813186807</v>
      </c>
      <c r="N151" s="31">
        <f t="shared" si="8"/>
        <v>7.2727272727272727E-3</v>
      </c>
      <c r="O151" s="31">
        <f t="shared" si="8"/>
        <v>9.8039215686274508E-3</v>
      </c>
    </row>
    <row r="152" spans="1:15" x14ac:dyDescent="0.25">
      <c r="A152" s="9"/>
      <c r="B152" s="10" t="s">
        <v>161</v>
      </c>
      <c r="C152" s="11">
        <v>11</v>
      </c>
      <c r="D152" s="11">
        <v>96</v>
      </c>
      <c r="E152" s="11"/>
      <c r="F152" s="11">
        <v>1</v>
      </c>
      <c r="G152" s="11"/>
      <c r="H152" s="11">
        <v>15</v>
      </c>
      <c r="I152" s="11">
        <v>2</v>
      </c>
      <c r="J152" s="11">
        <v>1</v>
      </c>
      <c r="K152" s="30">
        <f t="shared" si="9"/>
        <v>8.7272727272727266</v>
      </c>
      <c r="L152" s="31">
        <f t="shared" si="10"/>
        <v>0</v>
      </c>
      <c r="M152" s="30">
        <f t="shared" si="11"/>
        <v>15</v>
      </c>
      <c r="N152" s="31">
        <f t="shared" si="8"/>
        <v>0.66666666666666663</v>
      </c>
      <c r="O152" s="31">
        <f t="shared" si="8"/>
        <v>1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9</v>
      </c>
      <c r="E155" s="11"/>
      <c r="F155" s="11"/>
      <c r="G155" s="11"/>
      <c r="H155" s="11"/>
      <c r="I155" s="11"/>
      <c r="J155" s="11"/>
      <c r="K155" s="30">
        <f t="shared" si="9"/>
        <v>9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19</v>
      </c>
      <c r="D157" s="11">
        <v>174</v>
      </c>
      <c r="E157" s="11">
        <v>1</v>
      </c>
      <c r="F157" s="11"/>
      <c r="G157" s="11"/>
      <c r="H157" s="11"/>
      <c r="I157" s="11"/>
      <c r="J157" s="11"/>
      <c r="K157" s="30">
        <f t="shared" si="9"/>
        <v>9.1578947368421044</v>
      </c>
      <c r="L157" s="31">
        <f t="shared" si="10"/>
        <v>0.05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>
        <v>6</v>
      </c>
      <c r="G158" s="11">
        <v>6</v>
      </c>
      <c r="H158" s="11">
        <v>22</v>
      </c>
      <c r="I158" s="11"/>
      <c r="J158" s="11"/>
      <c r="K158" s="30" t="e">
        <f t="shared" si="9"/>
        <v>#DIV/0!</v>
      </c>
      <c r="L158" s="31" t="e">
        <f t="shared" si="10"/>
        <v>#DIV/0!</v>
      </c>
      <c r="M158" s="30">
        <f t="shared" si="11"/>
        <v>3.6666666666666665</v>
      </c>
      <c r="N158" s="31">
        <f t="shared" si="8"/>
        <v>0</v>
      </c>
      <c r="O158" s="31">
        <f t="shared" si="8"/>
        <v>0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91</v>
      </c>
      <c r="D171" s="8">
        <v>913</v>
      </c>
      <c r="E171" s="8">
        <v>1</v>
      </c>
      <c r="F171" s="8">
        <v>281</v>
      </c>
      <c r="G171" s="8">
        <v>107</v>
      </c>
      <c r="H171" s="8">
        <v>2718</v>
      </c>
      <c r="I171" s="8">
        <v>4</v>
      </c>
      <c r="J171" s="8">
        <v>2</v>
      </c>
      <c r="K171" s="30">
        <f t="shared" si="9"/>
        <v>10.032967032967033</v>
      </c>
      <c r="L171" s="31">
        <f t="shared" si="10"/>
        <v>1.0869565217391304E-2</v>
      </c>
      <c r="M171" s="30">
        <f t="shared" si="11"/>
        <v>9.672597864768683</v>
      </c>
      <c r="N171" s="31">
        <f t="shared" si="12"/>
        <v>1.4035087719298246E-2</v>
      </c>
      <c r="O171" s="31">
        <f t="shared" si="12"/>
        <v>1.834862385321101E-2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2</v>
      </c>
      <c r="D173" s="11">
        <v>18</v>
      </c>
      <c r="E173" s="11"/>
      <c r="F173" s="11"/>
      <c r="G173" s="11"/>
      <c r="H173" s="11"/>
      <c r="I173" s="11"/>
      <c r="J173" s="11"/>
      <c r="K173" s="30">
        <f t="shared" si="9"/>
        <v>9</v>
      </c>
      <c r="L173" s="31">
        <f t="shared" si="10"/>
        <v>0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2</v>
      </c>
      <c r="D175" s="8">
        <v>18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>
        <f t="shared" si="9"/>
        <v>9</v>
      </c>
      <c r="L175" s="31">
        <f t="shared" si="10"/>
        <v>0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</v>
      </c>
      <c r="D177" s="11">
        <v>40</v>
      </c>
      <c r="E177" s="11">
        <v>1</v>
      </c>
      <c r="F177" s="11">
        <v>13</v>
      </c>
      <c r="G177" s="11">
        <v>12</v>
      </c>
      <c r="H177" s="11">
        <v>46</v>
      </c>
      <c r="I177" s="11"/>
      <c r="J177" s="11"/>
      <c r="K177" s="30">
        <f t="shared" si="9"/>
        <v>13.333333333333334</v>
      </c>
      <c r="L177" s="31">
        <f t="shared" si="10"/>
        <v>0.25</v>
      </c>
      <c r="M177" s="30">
        <f t="shared" si="11"/>
        <v>3.5384615384615383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</v>
      </c>
      <c r="D180" s="8">
        <v>40</v>
      </c>
      <c r="E180" s="8">
        <v>1</v>
      </c>
      <c r="F180" s="8">
        <v>13</v>
      </c>
      <c r="G180" s="8">
        <v>12</v>
      </c>
      <c r="H180" s="8">
        <v>46</v>
      </c>
      <c r="I180" s="8">
        <v>0</v>
      </c>
      <c r="J180" s="8">
        <v>0</v>
      </c>
      <c r="K180" s="30">
        <f t="shared" si="9"/>
        <v>13.333333333333334</v>
      </c>
      <c r="L180" s="31">
        <f t="shared" si="10"/>
        <v>0.25</v>
      </c>
      <c r="M180" s="30">
        <f t="shared" si="11"/>
        <v>3.5384615384615383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22</v>
      </c>
      <c r="D182" s="11">
        <v>227</v>
      </c>
      <c r="E182" s="11"/>
      <c r="F182" s="11">
        <v>8</v>
      </c>
      <c r="G182" s="11">
        <v>4</v>
      </c>
      <c r="H182" s="11">
        <v>40</v>
      </c>
      <c r="I182" s="11"/>
      <c r="J182" s="11"/>
      <c r="K182" s="30">
        <f t="shared" si="9"/>
        <v>10.318181818181818</v>
      </c>
      <c r="L182" s="31">
        <f t="shared" si="10"/>
        <v>0</v>
      </c>
      <c r="M182" s="30">
        <f t="shared" si="11"/>
        <v>5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>
        <v>8</v>
      </c>
      <c r="D183" s="11">
        <v>56</v>
      </c>
      <c r="E183" s="11">
        <v>1</v>
      </c>
      <c r="F183" s="11"/>
      <c r="G183" s="11"/>
      <c r="H183" s="11"/>
      <c r="I183" s="11"/>
      <c r="J183" s="11"/>
      <c r="K183" s="30">
        <f t="shared" si="9"/>
        <v>7</v>
      </c>
      <c r="L183" s="31">
        <f t="shared" si="10"/>
        <v>0.1111111111111111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30</v>
      </c>
      <c r="D187" s="8">
        <v>283</v>
      </c>
      <c r="E187" s="8">
        <v>1</v>
      </c>
      <c r="F187" s="8">
        <v>8</v>
      </c>
      <c r="G187" s="8">
        <v>4</v>
      </c>
      <c r="H187" s="8">
        <v>40</v>
      </c>
      <c r="I187" s="8">
        <v>0</v>
      </c>
      <c r="J187" s="8">
        <v>0</v>
      </c>
      <c r="K187" s="30">
        <f t="shared" si="9"/>
        <v>9.4333333333333336</v>
      </c>
      <c r="L187" s="31">
        <f t="shared" si="10"/>
        <v>3.2258064516129031E-2</v>
      </c>
      <c r="M187" s="30">
        <f t="shared" si="11"/>
        <v>5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291</v>
      </c>
      <c r="D188" s="8">
        <v>2958</v>
      </c>
      <c r="E188" s="8">
        <v>4</v>
      </c>
      <c r="F188" s="8">
        <v>411</v>
      </c>
      <c r="G188" s="8">
        <v>170</v>
      </c>
      <c r="H188" s="8">
        <v>3907</v>
      </c>
      <c r="I188" s="8">
        <v>10</v>
      </c>
      <c r="J188" s="8">
        <v>8</v>
      </c>
      <c r="K188" s="30">
        <f t="shared" si="9"/>
        <v>10.164948453608247</v>
      </c>
      <c r="L188" s="31">
        <f t="shared" si="10"/>
        <v>1.3559322033898305E-2</v>
      </c>
      <c r="M188" s="30">
        <f t="shared" si="11"/>
        <v>9.5060827250608266</v>
      </c>
      <c r="N188" s="31">
        <f t="shared" si="12"/>
        <v>2.3752969121140142E-2</v>
      </c>
      <c r="O188" s="31">
        <f t="shared" si="12"/>
        <v>4.49438202247191E-2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3</v>
      </c>
      <c r="D191" s="11">
        <v>40</v>
      </c>
      <c r="E191" s="11"/>
      <c r="F191" s="11"/>
      <c r="G191" s="11"/>
      <c r="H191" s="11"/>
      <c r="I191" s="11"/>
      <c r="J191" s="11"/>
      <c r="K191" s="30">
        <f t="shared" si="9"/>
        <v>13.333333333333334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3</v>
      </c>
      <c r="D193" s="11">
        <v>29</v>
      </c>
      <c r="E193" s="11"/>
      <c r="F193" s="11"/>
      <c r="G193" s="11"/>
      <c r="H193" s="11"/>
      <c r="I193" s="11"/>
      <c r="J193" s="11"/>
      <c r="K193" s="30">
        <f t="shared" si="9"/>
        <v>9.6666666666666661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6</v>
      </c>
      <c r="D196" s="8">
        <v>69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11.5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</v>
      </c>
      <c r="D198" s="11">
        <v>49</v>
      </c>
      <c r="E198" s="11"/>
      <c r="F198" s="11"/>
      <c r="G198" s="11"/>
      <c r="H198" s="11"/>
      <c r="I198" s="11"/>
      <c r="J198" s="11"/>
      <c r="K198" s="30">
        <f t="shared" si="9"/>
        <v>12.25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</v>
      </c>
      <c r="D200" s="8">
        <v>49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12.25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5</v>
      </c>
      <c r="D202" s="11">
        <v>47</v>
      </c>
      <c r="E202" s="11"/>
      <c r="F202" s="11"/>
      <c r="G202" s="11"/>
      <c r="H202" s="11"/>
      <c r="I202" s="11"/>
      <c r="J202" s="11"/>
      <c r="K202" s="30">
        <f t="shared" si="9"/>
        <v>9.4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19</v>
      </c>
      <c r="D203" s="11">
        <v>181</v>
      </c>
      <c r="E203" s="11"/>
      <c r="F203" s="11">
        <v>6</v>
      </c>
      <c r="G203" s="11">
        <v>4</v>
      </c>
      <c r="H203" s="11">
        <v>37</v>
      </c>
      <c r="I203" s="11"/>
      <c r="J203" s="11"/>
      <c r="K203" s="30">
        <f t="shared" si="9"/>
        <v>9.526315789473685</v>
      </c>
      <c r="L203" s="31">
        <f t="shared" si="10"/>
        <v>0</v>
      </c>
      <c r="M203" s="30">
        <f t="shared" si="11"/>
        <v>6.166666666666667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24</v>
      </c>
      <c r="D206" s="8">
        <v>228</v>
      </c>
      <c r="E206" s="8">
        <v>0</v>
      </c>
      <c r="F206" s="8">
        <v>6</v>
      </c>
      <c r="G206" s="8">
        <v>4</v>
      </c>
      <c r="H206" s="8">
        <v>37</v>
      </c>
      <c r="I206" s="8">
        <v>0</v>
      </c>
      <c r="J206" s="8">
        <v>0</v>
      </c>
      <c r="K206" s="30">
        <f t="shared" si="13"/>
        <v>9.5</v>
      </c>
      <c r="L206" s="31">
        <f t="shared" si="14"/>
        <v>0</v>
      </c>
      <c r="M206" s="30">
        <f t="shared" si="15"/>
        <v>6.166666666666667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10</v>
      </c>
      <c r="D208" s="11">
        <v>171</v>
      </c>
      <c r="E208" s="11"/>
      <c r="F208" s="11"/>
      <c r="G208" s="11"/>
      <c r="H208" s="11"/>
      <c r="I208" s="11"/>
      <c r="J208" s="11"/>
      <c r="K208" s="30">
        <f t="shared" si="13"/>
        <v>17.100000000000001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10</v>
      </c>
      <c r="D210" s="8">
        <v>171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17.100000000000001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</v>
      </c>
      <c r="D221" s="11">
        <v>17</v>
      </c>
      <c r="E221" s="11"/>
      <c r="F221" s="11">
        <v>1</v>
      </c>
      <c r="G221" s="11">
        <v>1</v>
      </c>
      <c r="H221" s="11">
        <v>8</v>
      </c>
      <c r="I221" s="11"/>
      <c r="J221" s="11"/>
      <c r="K221" s="30">
        <f t="shared" si="13"/>
        <v>8.5</v>
      </c>
      <c r="L221" s="31">
        <f t="shared" si="14"/>
        <v>0</v>
      </c>
      <c r="M221" s="30">
        <f t="shared" si="15"/>
        <v>8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>
        <v>7</v>
      </c>
      <c r="D222" s="11">
        <v>71</v>
      </c>
      <c r="E222" s="11">
        <v>1</v>
      </c>
      <c r="F222" s="11"/>
      <c r="G222" s="11"/>
      <c r="H222" s="11"/>
      <c r="I222" s="11"/>
      <c r="J222" s="11"/>
      <c r="K222" s="30">
        <f t="shared" si="13"/>
        <v>10.142857142857142</v>
      </c>
      <c r="L222" s="31">
        <f t="shared" si="14"/>
        <v>0.125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9</v>
      </c>
      <c r="D225" s="8">
        <v>88</v>
      </c>
      <c r="E225" s="8">
        <v>1</v>
      </c>
      <c r="F225" s="8">
        <v>1</v>
      </c>
      <c r="G225" s="8">
        <v>1</v>
      </c>
      <c r="H225" s="8">
        <v>8</v>
      </c>
      <c r="I225" s="8">
        <v>0</v>
      </c>
      <c r="J225" s="8">
        <v>0</v>
      </c>
      <c r="K225" s="30">
        <f t="shared" si="13"/>
        <v>9.7777777777777786</v>
      </c>
      <c r="L225" s="31">
        <f t="shared" si="14"/>
        <v>0.1</v>
      </c>
      <c r="M225" s="30">
        <f t="shared" si="15"/>
        <v>8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>
        <v>1</v>
      </c>
      <c r="G227" s="11"/>
      <c r="H227" s="11">
        <v>11</v>
      </c>
      <c r="I227" s="11"/>
      <c r="J227" s="11"/>
      <c r="K227" s="30" t="e">
        <f t="shared" si="13"/>
        <v>#DIV/0!</v>
      </c>
      <c r="L227" s="31" t="e">
        <f t="shared" si="14"/>
        <v>#DIV/0!</v>
      </c>
      <c r="M227" s="30">
        <f t="shared" si="15"/>
        <v>11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1</v>
      </c>
      <c r="G229" s="8">
        <v>0</v>
      </c>
      <c r="H229" s="8">
        <v>11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>
        <f t="shared" si="15"/>
        <v>11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5</v>
      </c>
      <c r="D231" s="11">
        <v>58</v>
      </c>
      <c r="E231" s="11"/>
      <c r="F231" s="11"/>
      <c r="G231" s="11"/>
      <c r="H231" s="11"/>
      <c r="I231" s="11"/>
      <c r="J231" s="11"/>
      <c r="K231" s="30">
        <f t="shared" si="13"/>
        <v>11.6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5</v>
      </c>
      <c r="D233" s="8">
        <v>58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11.6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20</v>
      </c>
      <c r="D235" s="11">
        <v>281</v>
      </c>
      <c r="E235" s="11"/>
      <c r="F235" s="11"/>
      <c r="G235" s="11"/>
      <c r="H235" s="11"/>
      <c r="I235" s="11"/>
      <c r="J235" s="11"/>
      <c r="K235" s="30">
        <f t="shared" si="13"/>
        <v>14.05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20</v>
      </c>
      <c r="D237" s="8">
        <v>281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14.05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78</v>
      </c>
      <c r="D242" s="8">
        <v>944</v>
      </c>
      <c r="E242" s="8">
        <v>1</v>
      </c>
      <c r="F242" s="8">
        <v>8</v>
      </c>
      <c r="G242" s="8">
        <v>5</v>
      </c>
      <c r="H242" s="8">
        <v>56</v>
      </c>
      <c r="I242" s="8">
        <v>0</v>
      </c>
      <c r="J242" s="8">
        <v>0</v>
      </c>
      <c r="K242" s="30">
        <f t="shared" si="13"/>
        <v>12.102564102564102</v>
      </c>
      <c r="L242" s="31">
        <f t="shared" si="14"/>
        <v>1.2658227848101266E-2</v>
      </c>
      <c r="M242" s="30">
        <f t="shared" si="15"/>
        <v>7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1</v>
      </c>
      <c r="D263" s="11">
        <v>12</v>
      </c>
      <c r="E263" s="11">
        <v>1</v>
      </c>
      <c r="F263" s="11"/>
      <c r="G263" s="11"/>
      <c r="H263" s="11"/>
      <c r="I263" s="11"/>
      <c r="J263" s="11"/>
      <c r="K263" s="30">
        <f t="shared" si="13"/>
        <v>12</v>
      </c>
      <c r="L263" s="31">
        <f t="shared" si="14"/>
        <v>0.5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1</v>
      </c>
      <c r="D265" s="8">
        <v>12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</v>
      </c>
      <c r="L265" s="31">
        <f t="shared" si="14"/>
        <v>0.5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1</v>
      </c>
      <c r="D269" s="8">
        <v>12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</v>
      </c>
      <c r="L269" s="31">
        <f t="shared" si="18"/>
        <v>0.5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446</v>
      </c>
      <c r="D270" s="8">
        <v>4713</v>
      </c>
      <c r="E270" s="8">
        <v>6</v>
      </c>
      <c r="F270" s="8">
        <v>631</v>
      </c>
      <c r="G270" s="8">
        <v>251</v>
      </c>
      <c r="H270" s="8">
        <v>5754</v>
      </c>
      <c r="I270" s="8">
        <v>18</v>
      </c>
      <c r="J270" s="8">
        <v>14</v>
      </c>
      <c r="K270" s="30">
        <f t="shared" si="17"/>
        <v>10.567264573991032</v>
      </c>
      <c r="L270" s="31">
        <f t="shared" si="18"/>
        <v>1.3274336283185841E-2</v>
      </c>
      <c r="M270" s="30">
        <f t="shared" si="19"/>
        <v>9.1188589540412046</v>
      </c>
      <c r="N270" s="31">
        <f t="shared" si="16"/>
        <v>2.7734976887519261E-2</v>
      </c>
      <c r="O270" s="31">
        <f t="shared" si="16"/>
        <v>5.2830188679245285E-2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7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16:36:40&amp;R&amp;8&amp;P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620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621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33.75" x14ac:dyDescent="0.25">
      <c r="A12" s="6" t="s">
        <v>622</v>
      </c>
      <c r="B12" s="7" t="s">
        <v>623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>
        <v>1</v>
      </c>
      <c r="J21" s="11">
        <v>1</v>
      </c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>
        <f t="shared" si="3"/>
        <v>1</v>
      </c>
      <c r="O21" s="31">
        <f t="shared" si="3"/>
        <v>1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4</v>
      </c>
      <c r="D25" s="11">
        <v>46</v>
      </c>
      <c r="E25" s="11"/>
      <c r="F25" s="11"/>
      <c r="G25" s="11"/>
      <c r="H25" s="11"/>
      <c r="I25" s="11"/>
      <c r="J25" s="11"/>
      <c r="K25" s="30">
        <f t="shared" si="0"/>
        <v>11.5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4</v>
      </c>
      <c r="D36" s="8">
        <v>46</v>
      </c>
      <c r="E36" s="8">
        <v>0</v>
      </c>
      <c r="F36" s="8">
        <v>0</v>
      </c>
      <c r="G36" s="8">
        <v>0</v>
      </c>
      <c r="H36" s="8">
        <v>0</v>
      </c>
      <c r="I36" s="8">
        <v>1</v>
      </c>
      <c r="J36" s="8">
        <v>1</v>
      </c>
      <c r="K36" s="30">
        <f t="shared" si="0"/>
        <v>11.5</v>
      </c>
      <c r="L36" s="31">
        <f t="shared" si="1"/>
        <v>0</v>
      </c>
      <c r="M36" s="30" t="e">
        <f t="shared" si="2"/>
        <v>#DIV/0!</v>
      </c>
      <c r="N36" s="31">
        <f t="shared" si="3"/>
        <v>1</v>
      </c>
      <c r="O36" s="31">
        <f t="shared" si="3"/>
        <v>1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4</v>
      </c>
      <c r="D38" s="11">
        <v>19</v>
      </c>
      <c r="E38" s="11"/>
      <c r="F38" s="11">
        <v>2</v>
      </c>
      <c r="G38" s="11"/>
      <c r="H38" s="11"/>
      <c r="I38" s="11"/>
      <c r="J38" s="11"/>
      <c r="K38" s="30">
        <f t="shared" si="0"/>
        <v>4.75</v>
      </c>
      <c r="L38" s="31">
        <f t="shared" si="1"/>
        <v>0</v>
      </c>
      <c r="M38" s="30">
        <f t="shared" si="2"/>
        <v>0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4</v>
      </c>
      <c r="D40" s="8">
        <v>19</v>
      </c>
      <c r="E40" s="8">
        <v>0</v>
      </c>
      <c r="F40" s="8">
        <v>2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4.75</v>
      </c>
      <c r="L40" s="31">
        <f t="shared" si="1"/>
        <v>0</v>
      </c>
      <c r="M40" s="30">
        <f t="shared" si="2"/>
        <v>0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8</v>
      </c>
      <c r="D80" s="8">
        <v>65</v>
      </c>
      <c r="E80" s="8">
        <v>0</v>
      </c>
      <c r="F80" s="8">
        <v>2</v>
      </c>
      <c r="G80" s="8">
        <v>0</v>
      </c>
      <c r="H80" s="8">
        <v>0</v>
      </c>
      <c r="I80" s="8">
        <v>1</v>
      </c>
      <c r="J80" s="8">
        <v>1</v>
      </c>
      <c r="K80" s="30">
        <f t="shared" si="4"/>
        <v>8.125</v>
      </c>
      <c r="L80" s="31">
        <f t="shared" si="5"/>
        <v>0</v>
      </c>
      <c r="M80" s="30">
        <f t="shared" si="6"/>
        <v>0</v>
      </c>
      <c r="N80" s="31">
        <f t="shared" si="7"/>
        <v>0.33333333333333331</v>
      </c>
      <c r="O80" s="31">
        <f t="shared" si="7"/>
        <v>1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/>
      <c r="G88" s="11"/>
      <c r="H88" s="11"/>
      <c r="I88" s="11">
        <v>1</v>
      </c>
      <c r="J88" s="11">
        <v>1</v>
      </c>
      <c r="K88" s="30" t="e">
        <f t="shared" si="4"/>
        <v>#DIV/0!</v>
      </c>
      <c r="L88" s="31" t="e">
        <f t="shared" si="5"/>
        <v>#DIV/0!</v>
      </c>
      <c r="M88" s="30" t="e">
        <f t="shared" si="6"/>
        <v>#DIV/0!</v>
      </c>
      <c r="N88" s="31">
        <f t="shared" si="7"/>
        <v>1</v>
      </c>
      <c r="O88" s="31">
        <f t="shared" si="7"/>
        <v>1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1</v>
      </c>
      <c r="J91" s="8">
        <v>1</v>
      </c>
      <c r="K91" s="30" t="e">
        <f t="shared" si="4"/>
        <v>#DIV/0!</v>
      </c>
      <c r="L91" s="31" t="e">
        <f t="shared" si="5"/>
        <v>#DIV/0!</v>
      </c>
      <c r="M91" s="30" t="e">
        <f t="shared" si="6"/>
        <v>#DIV/0!</v>
      </c>
      <c r="N91" s="31">
        <f t="shared" si="7"/>
        <v>1</v>
      </c>
      <c r="O91" s="31">
        <f t="shared" si="7"/>
        <v>1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2</v>
      </c>
      <c r="D101" s="11">
        <v>5</v>
      </c>
      <c r="E101" s="11">
        <v>1</v>
      </c>
      <c r="F101" s="11">
        <v>1</v>
      </c>
      <c r="G101" s="11"/>
      <c r="H101" s="11">
        <v>5</v>
      </c>
      <c r="I101" s="11"/>
      <c r="J101" s="11"/>
      <c r="K101" s="30">
        <f t="shared" si="4"/>
        <v>2.5</v>
      </c>
      <c r="L101" s="31">
        <f t="shared" si="5"/>
        <v>0.33333333333333331</v>
      </c>
      <c r="M101" s="30">
        <f t="shared" si="6"/>
        <v>5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2</v>
      </c>
      <c r="D104" s="8">
        <v>5</v>
      </c>
      <c r="E104" s="8">
        <v>1</v>
      </c>
      <c r="F104" s="8">
        <v>1</v>
      </c>
      <c r="G104" s="8">
        <v>0</v>
      </c>
      <c r="H104" s="8">
        <v>5</v>
      </c>
      <c r="I104" s="8">
        <v>0</v>
      </c>
      <c r="J104" s="8">
        <v>0</v>
      </c>
      <c r="K104" s="30">
        <f t="shared" si="4"/>
        <v>2.5</v>
      </c>
      <c r="L104" s="31">
        <f t="shared" si="5"/>
        <v>0.33333333333333331</v>
      </c>
      <c r="M104" s="30">
        <f t="shared" si="6"/>
        <v>5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/>
      <c r="D122" s="11"/>
      <c r="E122" s="11"/>
      <c r="F122" s="11"/>
      <c r="G122" s="11"/>
      <c r="H122" s="11"/>
      <c r="I122" s="11"/>
      <c r="J122" s="11"/>
      <c r="K122" s="30" t="e">
        <f t="shared" si="4"/>
        <v>#DIV/0!</v>
      </c>
      <c r="L122" s="31" t="e">
        <f t="shared" si="5"/>
        <v>#DIV/0!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 t="e">
        <f t="shared" si="4"/>
        <v>#DIV/0!</v>
      </c>
      <c r="L125" s="31" t="e">
        <f t="shared" si="5"/>
        <v>#DIV/0!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 t="e">
        <f t="shared" si="5"/>
        <v>#DIV/0!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/>
      <c r="D152" s="11"/>
      <c r="E152" s="11"/>
      <c r="F152" s="11"/>
      <c r="G152" s="11"/>
      <c r="H152" s="11"/>
      <c r="I152" s="11"/>
      <c r="J152" s="11"/>
      <c r="K152" s="30" t="e">
        <f t="shared" si="9"/>
        <v>#DIV/0!</v>
      </c>
      <c r="L152" s="31" t="e">
        <f t="shared" si="10"/>
        <v>#DIV/0!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 t="e">
        <f t="shared" si="9"/>
        <v>#DIV/0!</v>
      </c>
      <c r="L171" s="31" t="e">
        <f t="shared" si="10"/>
        <v>#DIV/0!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2</v>
      </c>
      <c r="D177" s="11">
        <v>10</v>
      </c>
      <c r="E177" s="11"/>
      <c r="F177" s="11">
        <v>5</v>
      </c>
      <c r="G177" s="11"/>
      <c r="H177" s="11">
        <v>234</v>
      </c>
      <c r="I177" s="11"/>
      <c r="J177" s="11"/>
      <c r="K177" s="30">
        <f t="shared" si="9"/>
        <v>5</v>
      </c>
      <c r="L177" s="31">
        <f t="shared" si="10"/>
        <v>0</v>
      </c>
      <c r="M177" s="30">
        <f t="shared" si="11"/>
        <v>46.8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2</v>
      </c>
      <c r="D180" s="8">
        <v>10</v>
      </c>
      <c r="E180" s="8">
        <v>0</v>
      </c>
      <c r="F180" s="8">
        <v>5</v>
      </c>
      <c r="G180" s="8">
        <v>0</v>
      </c>
      <c r="H180" s="8">
        <v>234</v>
      </c>
      <c r="I180" s="8">
        <v>0</v>
      </c>
      <c r="J180" s="8">
        <v>0</v>
      </c>
      <c r="K180" s="30">
        <f t="shared" si="9"/>
        <v>5</v>
      </c>
      <c r="L180" s="31">
        <f t="shared" si="10"/>
        <v>0</v>
      </c>
      <c r="M180" s="30">
        <f t="shared" si="11"/>
        <v>46.8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>
        <v>1</v>
      </c>
      <c r="F182" s="11"/>
      <c r="G182" s="11"/>
      <c r="H182" s="11"/>
      <c r="I182" s="11"/>
      <c r="J182" s="11"/>
      <c r="K182" s="30" t="e">
        <f t="shared" si="9"/>
        <v>#DIV/0!</v>
      </c>
      <c r="L182" s="31">
        <f t="shared" si="10"/>
        <v>1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>
        <f t="shared" si="10"/>
        <v>1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</v>
      </c>
      <c r="D188" s="8">
        <v>15</v>
      </c>
      <c r="E188" s="8">
        <v>2</v>
      </c>
      <c r="F188" s="8">
        <v>6</v>
      </c>
      <c r="G188" s="8">
        <v>0</v>
      </c>
      <c r="H188" s="8">
        <v>239</v>
      </c>
      <c r="I188" s="8">
        <v>1</v>
      </c>
      <c r="J188" s="8">
        <v>1</v>
      </c>
      <c r="K188" s="30">
        <f t="shared" si="9"/>
        <v>3.75</v>
      </c>
      <c r="L188" s="31">
        <f t="shared" si="10"/>
        <v>0.33333333333333331</v>
      </c>
      <c r="M188" s="30">
        <f t="shared" si="11"/>
        <v>39.833333333333336</v>
      </c>
      <c r="N188" s="31">
        <f t="shared" si="12"/>
        <v>0.14285714285714285</v>
      </c>
      <c r="O188" s="31">
        <f t="shared" si="12"/>
        <v>1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2</v>
      </c>
      <c r="D192" s="11">
        <v>21</v>
      </c>
      <c r="E192" s="11">
        <v>1</v>
      </c>
      <c r="F192" s="11"/>
      <c r="G192" s="11"/>
      <c r="H192" s="11"/>
      <c r="I192" s="11"/>
      <c r="J192" s="11"/>
      <c r="K192" s="30">
        <f t="shared" si="9"/>
        <v>10.5</v>
      </c>
      <c r="L192" s="31">
        <f t="shared" si="10"/>
        <v>0.33333333333333331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</v>
      </c>
      <c r="D196" s="8">
        <v>21</v>
      </c>
      <c r="E196" s="8">
        <v>1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10.5</v>
      </c>
      <c r="L196" s="31">
        <f t="shared" si="10"/>
        <v>0.33333333333333331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</v>
      </c>
      <c r="D242" s="8">
        <v>21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10.5</v>
      </c>
      <c r="L242" s="31">
        <f t="shared" si="14"/>
        <v>0.33333333333333331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14</v>
      </c>
      <c r="D270" s="8">
        <v>101</v>
      </c>
      <c r="E270" s="8">
        <v>3</v>
      </c>
      <c r="F270" s="8">
        <v>8</v>
      </c>
      <c r="G270" s="8">
        <v>0</v>
      </c>
      <c r="H270" s="8">
        <v>239</v>
      </c>
      <c r="I270" s="8">
        <v>2</v>
      </c>
      <c r="J270" s="8">
        <v>2</v>
      </c>
      <c r="K270" s="30">
        <f t="shared" si="17"/>
        <v>7.2142857142857144</v>
      </c>
      <c r="L270" s="31">
        <f t="shared" si="18"/>
        <v>0.17647058823529413</v>
      </c>
      <c r="M270" s="30">
        <f t="shared" si="19"/>
        <v>29.875</v>
      </c>
      <c r="N270" s="31">
        <f t="shared" si="16"/>
        <v>0.2</v>
      </c>
      <c r="O270" s="31">
        <f t="shared" si="16"/>
        <v>1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16:36:42&amp;R&amp;8&amp;P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300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301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302</v>
      </c>
      <c r="B12" s="7" t="s">
        <v>303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/>
      <c r="D16" s="11"/>
      <c r="E16" s="11"/>
      <c r="F16" s="11"/>
      <c r="G16" s="11"/>
      <c r="H16" s="11"/>
      <c r="I16" s="11"/>
      <c r="J16" s="11"/>
      <c r="K16" s="30" t="e">
        <f t="shared" si="0"/>
        <v>#DIV/0!</v>
      </c>
      <c r="L16" s="31" t="e">
        <f t="shared" si="1"/>
        <v>#DIV/0!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 t="e">
        <f t="shared" si="0"/>
        <v>#DIV/0!</v>
      </c>
      <c r="L36" s="31" t="e">
        <f t="shared" si="1"/>
        <v>#DIV/0!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 t="e">
        <f t="shared" si="4"/>
        <v>#DIV/0!</v>
      </c>
      <c r="L80" s="31" t="e">
        <f t="shared" si="5"/>
        <v>#DIV/0!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/>
      <c r="D83" s="11"/>
      <c r="E83" s="11"/>
      <c r="F83" s="11"/>
      <c r="G83" s="11"/>
      <c r="H83" s="11"/>
      <c r="I83" s="11"/>
      <c r="J83" s="11"/>
      <c r="K83" s="30" t="e">
        <f t="shared" si="4"/>
        <v>#DIV/0!</v>
      </c>
      <c r="L83" s="31" t="e">
        <f t="shared" si="5"/>
        <v>#DIV/0!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 t="e">
        <f t="shared" si="4"/>
        <v>#DIV/0!</v>
      </c>
      <c r="L86" s="31" t="e">
        <f t="shared" si="5"/>
        <v>#DIV/0!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/>
      <c r="D88" s="11"/>
      <c r="E88" s="11"/>
      <c r="F88" s="11">
        <v>1</v>
      </c>
      <c r="G88" s="11"/>
      <c r="H88" s="11">
        <v>25</v>
      </c>
      <c r="I88" s="11"/>
      <c r="J88" s="11"/>
      <c r="K88" s="30" t="e">
        <f t="shared" si="4"/>
        <v>#DIV/0!</v>
      </c>
      <c r="L88" s="31" t="e">
        <f t="shared" si="5"/>
        <v>#DIV/0!</v>
      </c>
      <c r="M88" s="30">
        <f t="shared" si="6"/>
        <v>25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0</v>
      </c>
      <c r="D91" s="8">
        <v>0</v>
      </c>
      <c r="E91" s="8">
        <v>0</v>
      </c>
      <c r="F91" s="8">
        <v>1</v>
      </c>
      <c r="G91" s="8">
        <v>0</v>
      </c>
      <c r="H91" s="8">
        <v>25</v>
      </c>
      <c r="I91" s="8">
        <v>0</v>
      </c>
      <c r="J91" s="8">
        <v>0</v>
      </c>
      <c r="K91" s="30" t="e">
        <f t="shared" si="4"/>
        <v>#DIV/0!</v>
      </c>
      <c r="L91" s="31" t="e">
        <f t="shared" si="5"/>
        <v>#DIV/0!</v>
      </c>
      <c r="M91" s="30">
        <f t="shared" si="6"/>
        <v>25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/>
      <c r="D101" s="11"/>
      <c r="E101" s="11"/>
      <c r="F101" s="11"/>
      <c r="G101" s="11"/>
      <c r="H101" s="11"/>
      <c r="I101" s="11"/>
      <c r="J101" s="11"/>
      <c r="K101" s="30" t="e">
        <f t="shared" si="4"/>
        <v>#DIV/0!</v>
      </c>
      <c r="L101" s="31" t="e">
        <f t="shared" si="5"/>
        <v>#DIV/0!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 t="e">
        <f t="shared" si="4"/>
        <v>#DIV/0!</v>
      </c>
      <c r="L104" s="31" t="e">
        <f t="shared" si="5"/>
        <v>#DIV/0!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/>
      <c r="D106" s="11"/>
      <c r="E106" s="11"/>
      <c r="F106" s="11"/>
      <c r="G106" s="11"/>
      <c r="H106" s="11"/>
      <c r="I106" s="11"/>
      <c r="J106" s="11"/>
      <c r="K106" s="30" t="e">
        <f t="shared" si="4"/>
        <v>#DIV/0!</v>
      </c>
      <c r="L106" s="31" t="e">
        <f t="shared" si="5"/>
        <v>#DIV/0!</v>
      </c>
      <c r="M106" s="30" t="e">
        <f t="shared" si="6"/>
        <v>#DIV/0!</v>
      </c>
      <c r="N106" s="31" t="e">
        <f t="shared" si="8"/>
        <v>#DIV/0!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30" t="e">
        <f t="shared" si="4"/>
        <v>#DIV/0!</v>
      </c>
      <c r="L108" s="31" t="e">
        <f t="shared" si="5"/>
        <v>#DIV/0!</v>
      </c>
      <c r="M108" s="30" t="e">
        <f t="shared" si="6"/>
        <v>#DIV/0!</v>
      </c>
      <c r="N108" s="31" t="e">
        <f t="shared" si="8"/>
        <v>#DIV/0!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/>
      <c r="D110" s="11"/>
      <c r="E110" s="11"/>
      <c r="F110" s="11"/>
      <c r="G110" s="11"/>
      <c r="H110" s="11"/>
      <c r="I110" s="11"/>
      <c r="J110" s="11"/>
      <c r="K110" s="30" t="e">
        <f t="shared" si="4"/>
        <v>#DIV/0!</v>
      </c>
      <c r="L110" s="31" t="e">
        <f t="shared" si="5"/>
        <v>#DIV/0!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 t="e">
        <f t="shared" si="4"/>
        <v>#DIV/0!</v>
      </c>
      <c r="L113" s="31" t="e">
        <f t="shared" si="5"/>
        <v>#DIV/0!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/>
      <c r="D115" s="11"/>
      <c r="E115" s="11"/>
      <c r="F115" s="11"/>
      <c r="G115" s="11"/>
      <c r="H115" s="11"/>
      <c r="I115" s="11"/>
      <c r="J115" s="11"/>
      <c r="K115" s="30" t="e">
        <f t="shared" si="4"/>
        <v>#DIV/0!</v>
      </c>
      <c r="L115" s="31" t="e">
        <f t="shared" si="5"/>
        <v>#DIV/0!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 t="e">
        <f t="shared" si="4"/>
        <v>#DIV/0!</v>
      </c>
      <c r="L120" s="31" t="e">
        <f t="shared" si="5"/>
        <v>#DIV/0!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</v>
      </c>
      <c r="D122" s="11">
        <v>6</v>
      </c>
      <c r="E122" s="11"/>
      <c r="F122" s="11"/>
      <c r="G122" s="11"/>
      <c r="H122" s="11"/>
      <c r="I122" s="11"/>
      <c r="J122" s="11"/>
      <c r="K122" s="30">
        <f t="shared" si="4"/>
        <v>6</v>
      </c>
      <c r="L122" s="31">
        <f t="shared" si="5"/>
        <v>0</v>
      </c>
      <c r="M122" s="30" t="e">
        <f t="shared" si="6"/>
        <v>#DIV/0!</v>
      </c>
      <c r="N122" s="31" t="e">
        <f t="shared" si="8"/>
        <v>#DIV/0!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</v>
      </c>
      <c r="D125" s="8">
        <v>6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30">
        <f t="shared" si="4"/>
        <v>6</v>
      </c>
      <c r="L125" s="31">
        <f t="shared" si="5"/>
        <v>0</v>
      </c>
      <c r="M125" s="30" t="e">
        <f t="shared" si="6"/>
        <v>#DIV/0!</v>
      </c>
      <c r="N125" s="31" t="e">
        <f t="shared" si="8"/>
        <v>#DIV/0!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>
        <v>1</v>
      </c>
      <c r="F128" s="11"/>
      <c r="G128" s="11"/>
      <c r="H128" s="11"/>
      <c r="I128" s="11"/>
      <c r="J128" s="11"/>
      <c r="K128" s="30" t="e">
        <f t="shared" si="4"/>
        <v>#DIV/0!</v>
      </c>
      <c r="L128" s="31">
        <f t="shared" si="5"/>
        <v>1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/>
      <c r="D129" s="11"/>
      <c r="E129" s="11"/>
      <c r="F129" s="11"/>
      <c r="G129" s="11"/>
      <c r="H129" s="11"/>
      <c r="I129" s="11"/>
      <c r="J129" s="11"/>
      <c r="K129" s="30" t="e">
        <f t="shared" si="4"/>
        <v>#DIV/0!</v>
      </c>
      <c r="L129" s="31" t="e">
        <f t="shared" si="5"/>
        <v>#DIV/0!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0</v>
      </c>
      <c r="D137" s="8">
        <v>0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 t="e">
        <f t="shared" si="4"/>
        <v>#DIV/0!</v>
      </c>
      <c r="L137" s="31">
        <f t="shared" si="5"/>
        <v>1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/>
      <c r="D139" s="11"/>
      <c r="E139" s="11"/>
      <c r="F139" s="11"/>
      <c r="G139" s="11"/>
      <c r="H139" s="11"/>
      <c r="I139" s="11"/>
      <c r="J139" s="11"/>
      <c r="K139" s="30" t="e">
        <f t="shared" si="4"/>
        <v>#DIV/0!</v>
      </c>
      <c r="L139" s="31" t="e">
        <f t="shared" si="5"/>
        <v>#DIV/0!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 t="e">
        <f t="shared" si="9"/>
        <v>#DIV/0!</v>
      </c>
      <c r="L141" s="31" t="e">
        <f t="shared" si="10"/>
        <v>#DIV/0!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/>
      <c r="D145" s="11"/>
      <c r="E145" s="11"/>
      <c r="F145" s="11"/>
      <c r="G145" s="11"/>
      <c r="H145" s="11"/>
      <c r="I145" s="11"/>
      <c r="J145" s="11"/>
      <c r="K145" s="30" t="e">
        <f t="shared" si="9"/>
        <v>#DIV/0!</v>
      </c>
      <c r="L145" s="31" t="e">
        <f t="shared" si="10"/>
        <v>#DIV/0!</v>
      </c>
      <c r="M145" s="30" t="e">
        <f t="shared" si="11"/>
        <v>#DIV/0!</v>
      </c>
      <c r="N145" s="31" t="e">
        <f t="shared" si="8"/>
        <v>#DIV/0!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30" t="e">
        <f t="shared" si="9"/>
        <v>#DIV/0!</v>
      </c>
      <c r="L148" s="31" t="e">
        <f t="shared" si="10"/>
        <v>#DIV/0!</v>
      </c>
      <c r="M148" s="30" t="e">
        <f t="shared" si="11"/>
        <v>#DIV/0!</v>
      </c>
      <c r="N148" s="31" t="e">
        <f t="shared" si="8"/>
        <v>#DIV/0!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/>
      <c r="D150" s="11"/>
      <c r="E150" s="11"/>
      <c r="F150" s="11"/>
      <c r="G150" s="11"/>
      <c r="H150" s="11"/>
      <c r="I150" s="11"/>
      <c r="J150" s="11"/>
      <c r="K150" s="30" t="e">
        <f t="shared" si="9"/>
        <v>#DIV/0!</v>
      </c>
      <c r="L150" s="31" t="e">
        <f t="shared" si="10"/>
        <v>#DIV/0!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</v>
      </c>
      <c r="D152" s="11">
        <v>74</v>
      </c>
      <c r="E152" s="11"/>
      <c r="F152" s="11"/>
      <c r="G152" s="11"/>
      <c r="H152" s="11"/>
      <c r="I152" s="11"/>
      <c r="J152" s="11"/>
      <c r="K152" s="30">
        <f t="shared" si="9"/>
        <v>12.333333333333334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6</v>
      </c>
      <c r="D171" s="8">
        <v>74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30">
        <f t="shared" si="9"/>
        <v>12.333333333333334</v>
      </c>
      <c r="L171" s="31">
        <f t="shared" si="10"/>
        <v>0</v>
      </c>
      <c r="M171" s="30" t="e">
        <f t="shared" si="11"/>
        <v>#DIV/0!</v>
      </c>
      <c r="N171" s="31" t="e">
        <f t="shared" si="12"/>
        <v>#DIV/0!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4</v>
      </c>
      <c r="D177" s="11">
        <v>96</v>
      </c>
      <c r="E177" s="11"/>
      <c r="F177" s="11"/>
      <c r="G177" s="11"/>
      <c r="H177" s="11"/>
      <c r="I177" s="11"/>
      <c r="J177" s="11"/>
      <c r="K177" s="30">
        <f t="shared" si="9"/>
        <v>24</v>
      </c>
      <c r="L177" s="31">
        <f t="shared" si="10"/>
        <v>0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4</v>
      </c>
      <c r="D180" s="8">
        <v>96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24</v>
      </c>
      <c r="L180" s="31">
        <f t="shared" si="10"/>
        <v>0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/>
      <c r="D182" s="11"/>
      <c r="E182" s="11"/>
      <c r="F182" s="11"/>
      <c r="G182" s="11"/>
      <c r="H182" s="11"/>
      <c r="I182" s="11"/>
      <c r="J182" s="11"/>
      <c r="K182" s="30" t="e">
        <f t="shared" si="9"/>
        <v>#DIV/0!</v>
      </c>
      <c r="L182" s="31" t="e">
        <f t="shared" si="10"/>
        <v>#DIV/0!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 t="e">
        <f t="shared" si="9"/>
        <v>#DIV/0!</v>
      </c>
      <c r="L187" s="31" t="e">
        <f t="shared" si="10"/>
        <v>#DIV/0!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11</v>
      </c>
      <c r="D188" s="8">
        <v>176</v>
      </c>
      <c r="E188" s="8">
        <v>1</v>
      </c>
      <c r="F188" s="8">
        <v>1</v>
      </c>
      <c r="G188" s="8">
        <v>0</v>
      </c>
      <c r="H188" s="8">
        <v>25</v>
      </c>
      <c r="I188" s="8">
        <v>0</v>
      </c>
      <c r="J188" s="8">
        <v>0</v>
      </c>
      <c r="K188" s="30">
        <f t="shared" si="9"/>
        <v>16</v>
      </c>
      <c r="L188" s="31">
        <f t="shared" si="10"/>
        <v>8.3333333333333329E-2</v>
      </c>
      <c r="M188" s="30">
        <f t="shared" si="11"/>
        <v>25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/>
      <c r="D198" s="11"/>
      <c r="E198" s="11"/>
      <c r="F198" s="11"/>
      <c r="G198" s="11"/>
      <c r="H198" s="11"/>
      <c r="I198" s="11"/>
      <c r="J198" s="11"/>
      <c r="K198" s="30" t="e">
        <f t="shared" si="9"/>
        <v>#DIV/0!</v>
      </c>
      <c r="L198" s="31" t="e">
        <f t="shared" si="10"/>
        <v>#DIV/0!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0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 t="e">
        <f t="shared" si="9"/>
        <v>#DIV/0!</v>
      </c>
      <c r="L200" s="31" t="e">
        <f t="shared" si="10"/>
        <v>#DIV/0!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/>
      <c r="D203" s="11"/>
      <c r="E203" s="11"/>
      <c r="F203" s="11"/>
      <c r="G203" s="11"/>
      <c r="H203" s="11"/>
      <c r="I203" s="11"/>
      <c r="J203" s="11"/>
      <c r="K203" s="30" t="e">
        <f t="shared" si="9"/>
        <v>#DIV/0!</v>
      </c>
      <c r="L203" s="31" t="e">
        <f t="shared" si="10"/>
        <v>#DIV/0!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 t="e">
        <f t="shared" si="13"/>
        <v>#DIV/0!</v>
      </c>
      <c r="L206" s="31" t="e">
        <f t="shared" si="14"/>
        <v>#DIV/0!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 t="e">
        <f t="shared" si="13"/>
        <v>#DIV/0!</v>
      </c>
      <c r="L225" s="31" t="e">
        <f t="shared" si="14"/>
        <v>#DIV/0!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 t="e">
        <f t="shared" si="13"/>
        <v>#DIV/0!</v>
      </c>
      <c r="L242" s="31" t="e">
        <f t="shared" si="14"/>
        <v>#DIV/0!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11</v>
      </c>
      <c r="D270" s="8">
        <v>176</v>
      </c>
      <c r="E270" s="8">
        <v>1</v>
      </c>
      <c r="F270" s="8">
        <v>1</v>
      </c>
      <c r="G270" s="8">
        <v>0</v>
      </c>
      <c r="H270" s="8">
        <v>25</v>
      </c>
      <c r="I270" s="8">
        <v>0</v>
      </c>
      <c r="J270" s="8">
        <v>0</v>
      </c>
      <c r="K270" s="30">
        <f t="shared" si="17"/>
        <v>16</v>
      </c>
      <c r="L270" s="31">
        <f t="shared" si="18"/>
        <v>8.3333333333333329E-2</v>
      </c>
      <c r="M270" s="30">
        <f t="shared" si="19"/>
        <v>25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86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16:34:38&amp;R&amp;8&amp;P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624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625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626</v>
      </c>
      <c r="B12" s="7" t="s">
        <v>627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2149</v>
      </c>
      <c r="D16" s="11">
        <v>22398</v>
      </c>
      <c r="E16" s="11">
        <v>66</v>
      </c>
      <c r="F16" s="11">
        <v>114</v>
      </c>
      <c r="G16" s="11">
        <v>5</v>
      </c>
      <c r="H16" s="11">
        <v>845</v>
      </c>
      <c r="I16" s="11">
        <v>2</v>
      </c>
      <c r="J16" s="11"/>
      <c r="K16" s="30">
        <f t="shared" si="0"/>
        <v>10.422522103303862</v>
      </c>
      <c r="L16" s="31">
        <f t="shared" si="1"/>
        <v>2.9796839729119638E-2</v>
      </c>
      <c r="M16" s="30">
        <f t="shared" si="2"/>
        <v>7.4122807017543861</v>
      </c>
      <c r="N16" s="31">
        <f t="shared" si="3"/>
        <v>1.7241379310344827E-2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72</v>
      </c>
      <c r="G17" s="11">
        <v>8</v>
      </c>
      <c r="H17" s="11">
        <v>304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4.2222222222222223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259</v>
      </c>
      <c r="D18" s="11">
        <v>4298</v>
      </c>
      <c r="E18" s="11">
        <v>11</v>
      </c>
      <c r="F18" s="11">
        <v>52</v>
      </c>
      <c r="G18" s="11">
        <v>8</v>
      </c>
      <c r="H18" s="11">
        <v>768</v>
      </c>
      <c r="I18" s="11"/>
      <c r="J18" s="11"/>
      <c r="K18" s="30">
        <f t="shared" si="0"/>
        <v>16.594594594594593</v>
      </c>
      <c r="L18" s="31">
        <f t="shared" si="1"/>
        <v>4.0740740740740744E-2</v>
      </c>
      <c r="M18" s="30">
        <f t="shared" si="2"/>
        <v>14.76923076923077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>
        <v>101</v>
      </c>
      <c r="D20" s="11">
        <v>1932</v>
      </c>
      <c r="E20" s="11"/>
      <c r="F20" s="11"/>
      <c r="G20" s="11"/>
      <c r="H20" s="11"/>
      <c r="I20" s="11"/>
      <c r="J20" s="11"/>
      <c r="K20" s="30">
        <f t="shared" si="0"/>
        <v>19.128712871287128</v>
      </c>
      <c r="L20" s="31">
        <f t="shared" si="1"/>
        <v>0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533</v>
      </c>
      <c r="D23" s="11">
        <v>12773</v>
      </c>
      <c r="E23" s="11">
        <v>1</v>
      </c>
      <c r="F23" s="11">
        <v>379</v>
      </c>
      <c r="G23" s="11">
        <v>3</v>
      </c>
      <c r="H23" s="11">
        <v>4847</v>
      </c>
      <c r="I23" s="11"/>
      <c r="J23" s="11"/>
      <c r="K23" s="30">
        <f t="shared" si="0"/>
        <v>23.964352720450282</v>
      </c>
      <c r="L23" s="31">
        <f t="shared" si="1"/>
        <v>1.8726591760299626E-3</v>
      </c>
      <c r="M23" s="30">
        <f t="shared" si="2"/>
        <v>12.78891820580475</v>
      </c>
      <c r="N23" s="31">
        <f t="shared" si="3"/>
        <v>0</v>
      </c>
      <c r="O23" s="31">
        <f t="shared" si="3"/>
        <v>0</v>
      </c>
    </row>
    <row r="24" spans="1:15" x14ac:dyDescent="0.25">
      <c r="A24" s="9"/>
      <c r="B24" s="10" t="s">
        <v>33</v>
      </c>
      <c r="C24" s="11"/>
      <c r="D24" s="11"/>
      <c r="E24" s="11">
        <v>1</v>
      </c>
      <c r="F24" s="11"/>
      <c r="G24" s="11"/>
      <c r="H24" s="11"/>
      <c r="I24" s="11"/>
      <c r="J24" s="11"/>
      <c r="K24" s="30" t="e">
        <f t="shared" si="0"/>
        <v>#DIV/0!</v>
      </c>
      <c r="L24" s="31">
        <f t="shared" si="1"/>
        <v>1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>
        <v>2</v>
      </c>
      <c r="D25" s="11">
        <v>12</v>
      </c>
      <c r="E25" s="11"/>
      <c r="F25" s="11"/>
      <c r="G25" s="11"/>
      <c r="H25" s="11"/>
      <c r="I25" s="11"/>
      <c r="J25" s="11"/>
      <c r="K25" s="30">
        <f t="shared" si="0"/>
        <v>6</v>
      </c>
      <c r="L25" s="31">
        <f t="shared" si="1"/>
        <v>0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3044</v>
      </c>
      <c r="D36" s="8">
        <v>41413</v>
      </c>
      <c r="E36" s="8">
        <v>79</v>
      </c>
      <c r="F36" s="8">
        <v>617</v>
      </c>
      <c r="G36" s="8">
        <v>24</v>
      </c>
      <c r="H36" s="8">
        <v>6764</v>
      </c>
      <c r="I36" s="8">
        <v>2</v>
      </c>
      <c r="J36" s="8">
        <v>0</v>
      </c>
      <c r="K36" s="30">
        <f t="shared" si="0"/>
        <v>13.604796320630749</v>
      </c>
      <c r="L36" s="31">
        <f t="shared" si="1"/>
        <v>2.5296189561319245E-2</v>
      </c>
      <c r="M36" s="30">
        <f t="shared" si="2"/>
        <v>10.962722852512156</v>
      </c>
      <c r="N36" s="31">
        <f t="shared" si="3"/>
        <v>3.2310177705977385E-3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6</v>
      </c>
      <c r="D38" s="11">
        <v>46</v>
      </c>
      <c r="E38" s="11"/>
      <c r="F38" s="11">
        <v>25</v>
      </c>
      <c r="G38" s="11"/>
      <c r="H38" s="11">
        <v>113</v>
      </c>
      <c r="I38" s="11"/>
      <c r="J38" s="11"/>
      <c r="K38" s="30">
        <f t="shared" si="0"/>
        <v>7.666666666666667</v>
      </c>
      <c r="L38" s="31">
        <f t="shared" si="1"/>
        <v>0</v>
      </c>
      <c r="M38" s="30">
        <f t="shared" si="2"/>
        <v>4.5199999999999996</v>
      </c>
      <c r="N38" s="31">
        <f t="shared" si="3"/>
        <v>0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6</v>
      </c>
      <c r="D40" s="8">
        <v>46</v>
      </c>
      <c r="E40" s="8">
        <v>0</v>
      </c>
      <c r="F40" s="8">
        <v>25</v>
      </c>
      <c r="G40" s="8">
        <v>0</v>
      </c>
      <c r="H40" s="8">
        <v>113</v>
      </c>
      <c r="I40" s="8">
        <v>0</v>
      </c>
      <c r="J40" s="8">
        <v>0</v>
      </c>
      <c r="K40" s="30">
        <f t="shared" si="0"/>
        <v>7.666666666666667</v>
      </c>
      <c r="L40" s="31">
        <f t="shared" si="1"/>
        <v>0</v>
      </c>
      <c r="M40" s="30">
        <f t="shared" si="2"/>
        <v>4.5199999999999996</v>
      </c>
      <c r="N40" s="31">
        <f t="shared" si="3"/>
        <v>0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2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2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3050</v>
      </c>
      <c r="D80" s="8">
        <v>41459</v>
      </c>
      <c r="E80" s="8">
        <v>81</v>
      </c>
      <c r="F80" s="8">
        <v>642</v>
      </c>
      <c r="G80" s="8">
        <v>24</v>
      </c>
      <c r="H80" s="8">
        <v>6877</v>
      </c>
      <c r="I80" s="8">
        <v>2</v>
      </c>
      <c r="J80" s="8">
        <v>0</v>
      </c>
      <c r="K80" s="30">
        <f t="shared" si="4"/>
        <v>13.593114754098361</v>
      </c>
      <c r="L80" s="31">
        <f t="shared" si="5"/>
        <v>2.587032896838071E-2</v>
      </c>
      <c r="M80" s="30">
        <f t="shared" si="6"/>
        <v>10.711838006230529</v>
      </c>
      <c r="N80" s="31">
        <f t="shared" si="7"/>
        <v>3.105590062111801E-3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261</v>
      </c>
      <c r="D83" s="11">
        <v>3425</v>
      </c>
      <c r="E83" s="11">
        <v>1</v>
      </c>
      <c r="F83" s="11">
        <v>19</v>
      </c>
      <c r="G83" s="11"/>
      <c r="H83" s="11">
        <v>153</v>
      </c>
      <c r="I83" s="11"/>
      <c r="J83" s="11"/>
      <c r="K83" s="30">
        <f t="shared" si="4"/>
        <v>13.122605363984674</v>
      </c>
      <c r="L83" s="31">
        <f t="shared" si="5"/>
        <v>3.8167938931297708E-3</v>
      </c>
      <c r="M83" s="30">
        <f t="shared" si="6"/>
        <v>8.0526315789473681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261</v>
      </c>
      <c r="D86" s="8">
        <v>3425</v>
      </c>
      <c r="E86" s="8">
        <v>1</v>
      </c>
      <c r="F86" s="8">
        <v>19</v>
      </c>
      <c r="G86" s="8">
        <v>0</v>
      </c>
      <c r="H86" s="8">
        <v>153</v>
      </c>
      <c r="I86" s="8">
        <v>0</v>
      </c>
      <c r="J86" s="8">
        <v>0</v>
      </c>
      <c r="K86" s="30">
        <f t="shared" si="4"/>
        <v>13.122605363984674</v>
      </c>
      <c r="L86" s="31">
        <f t="shared" si="5"/>
        <v>3.8167938931297708E-3</v>
      </c>
      <c r="M86" s="30">
        <f t="shared" si="6"/>
        <v>8.0526315789473681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795</v>
      </c>
      <c r="D88" s="11">
        <v>7768</v>
      </c>
      <c r="E88" s="11">
        <v>22</v>
      </c>
      <c r="F88" s="11">
        <v>178</v>
      </c>
      <c r="G88" s="11">
        <v>1</v>
      </c>
      <c r="H88" s="11">
        <v>820</v>
      </c>
      <c r="I88" s="11"/>
      <c r="J88" s="11"/>
      <c r="K88" s="30">
        <f t="shared" si="4"/>
        <v>9.7710691823899367</v>
      </c>
      <c r="L88" s="31">
        <f t="shared" si="5"/>
        <v>2.6927784577723379E-2</v>
      </c>
      <c r="M88" s="30">
        <f t="shared" si="6"/>
        <v>4.606741573033708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795</v>
      </c>
      <c r="D91" s="8">
        <v>7768</v>
      </c>
      <c r="E91" s="8">
        <v>22</v>
      </c>
      <c r="F91" s="8">
        <v>178</v>
      </c>
      <c r="G91" s="8">
        <v>1</v>
      </c>
      <c r="H91" s="8">
        <v>820</v>
      </c>
      <c r="I91" s="8">
        <v>0</v>
      </c>
      <c r="J91" s="8">
        <v>0</v>
      </c>
      <c r="K91" s="30">
        <f t="shared" si="4"/>
        <v>9.7710691823899367</v>
      </c>
      <c r="L91" s="31">
        <f t="shared" si="5"/>
        <v>2.6927784577723379E-2</v>
      </c>
      <c r="M91" s="30">
        <f t="shared" si="6"/>
        <v>4.606741573033708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144</v>
      </c>
      <c r="D93" s="11">
        <v>1605</v>
      </c>
      <c r="E93" s="11"/>
      <c r="F93" s="11">
        <v>4</v>
      </c>
      <c r="G93" s="11"/>
      <c r="H93" s="11">
        <v>48</v>
      </c>
      <c r="I93" s="11"/>
      <c r="J93" s="11"/>
      <c r="K93" s="30">
        <f t="shared" si="4"/>
        <v>11.145833333333334</v>
      </c>
      <c r="L93" s="31">
        <f t="shared" si="5"/>
        <v>0</v>
      </c>
      <c r="M93" s="30">
        <f t="shared" si="6"/>
        <v>12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144</v>
      </c>
      <c r="D95" s="8">
        <v>1605</v>
      </c>
      <c r="E95" s="8">
        <v>0</v>
      </c>
      <c r="F95" s="8">
        <v>4</v>
      </c>
      <c r="G95" s="8">
        <v>0</v>
      </c>
      <c r="H95" s="8">
        <v>48</v>
      </c>
      <c r="I95" s="8">
        <v>0</v>
      </c>
      <c r="J95" s="8">
        <v>0</v>
      </c>
      <c r="K95" s="30">
        <f t="shared" si="4"/>
        <v>11.145833333333334</v>
      </c>
      <c r="L95" s="31">
        <f t="shared" si="5"/>
        <v>0</v>
      </c>
      <c r="M95" s="30">
        <f t="shared" si="6"/>
        <v>12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445</v>
      </c>
      <c r="D101" s="11">
        <v>7515</v>
      </c>
      <c r="E101" s="11">
        <v>9</v>
      </c>
      <c r="F101" s="11">
        <v>65</v>
      </c>
      <c r="G101" s="11">
        <v>5</v>
      </c>
      <c r="H101" s="11">
        <v>307</v>
      </c>
      <c r="I101" s="11"/>
      <c r="J101" s="11"/>
      <c r="K101" s="30">
        <f t="shared" si="4"/>
        <v>16.887640449438202</v>
      </c>
      <c r="L101" s="31">
        <f t="shared" si="5"/>
        <v>1.9823788546255508E-2</v>
      </c>
      <c r="M101" s="30">
        <f t="shared" si="6"/>
        <v>4.7230769230769232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445</v>
      </c>
      <c r="D104" s="8">
        <v>7515</v>
      </c>
      <c r="E104" s="8">
        <v>9</v>
      </c>
      <c r="F104" s="8">
        <v>65</v>
      </c>
      <c r="G104" s="8">
        <v>5</v>
      </c>
      <c r="H104" s="8">
        <v>307</v>
      </c>
      <c r="I104" s="8">
        <v>0</v>
      </c>
      <c r="J104" s="8">
        <v>0</v>
      </c>
      <c r="K104" s="30">
        <f t="shared" si="4"/>
        <v>16.887640449438202</v>
      </c>
      <c r="L104" s="31">
        <f t="shared" si="5"/>
        <v>1.9823788546255508E-2</v>
      </c>
      <c r="M104" s="30">
        <f t="shared" si="6"/>
        <v>4.7230769230769232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1025</v>
      </c>
      <c r="D106" s="11">
        <v>14080</v>
      </c>
      <c r="E106" s="11">
        <v>3</v>
      </c>
      <c r="F106" s="11">
        <v>197</v>
      </c>
      <c r="G106" s="11">
        <v>6</v>
      </c>
      <c r="H106" s="11">
        <v>1529</v>
      </c>
      <c r="I106" s="11">
        <v>1</v>
      </c>
      <c r="J106" s="11"/>
      <c r="K106" s="30">
        <f t="shared" si="4"/>
        <v>13.736585365853658</v>
      </c>
      <c r="L106" s="31">
        <f t="shared" si="5"/>
        <v>2.9182879377431907E-3</v>
      </c>
      <c r="M106" s="30">
        <f t="shared" si="6"/>
        <v>7.7614213197969546</v>
      </c>
      <c r="N106" s="31">
        <f t="shared" si="8"/>
        <v>5.0505050505050509E-3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1025</v>
      </c>
      <c r="D108" s="8">
        <v>14080</v>
      </c>
      <c r="E108" s="8">
        <v>3</v>
      </c>
      <c r="F108" s="8">
        <v>197</v>
      </c>
      <c r="G108" s="8">
        <v>6</v>
      </c>
      <c r="H108" s="8">
        <v>1529</v>
      </c>
      <c r="I108" s="8">
        <v>1</v>
      </c>
      <c r="J108" s="8">
        <v>0</v>
      </c>
      <c r="K108" s="30">
        <f t="shared" si="4"/>
        <v>13.736585365853658</v>
      </c>
      <c r="L108" s="31">
        <f t="shared" si="5"/>
        <v>2.9182879377431907E-3</v>
      </c>
      <c r="M108" s="30">
        <f t="shared" si="6"/>
        <v>7.7614213197969546</v>
      </c>
      <c r="N108" s="31">
        <f t="shared" si="8"/>
        <v>5.0505050505050509E-3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676</v>
      </c>
      <c r="D110" s="11">
        <v>9390</v>
      </c>
      <c r="E110" s="11">
        <v>20</v>
      </c>
      <c r="F110" s="11">
        <v>159</v>
      </c>
      <c r="G110" s="11">
        <v>3</v>
      </c>
      <c r="H110" s="11">
        <v>727</v>
      </c>
      <c r="I110" s="11"/>
      <c r="J110" s="11"/>
      <c r="K110" s="30">
        <f t="shared" si="4"/>
        <v>13.890532544378699</v>
      </c>
      <c r="L110" s="31">
        <f t="shared" si="5"/>
        <v>2.8735632183908046E-2</v>
      </c>
      <c r="M110" s="30">
        <f t="shared" si="6"/>
        <v>4.5723270440251573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676</v>
      </c>
      <c r="D113" s="8">
        <v>9390</v>
      </c>
      <c r="E113" s="8">
        <v>20</v>
      </c>
      <c r="F113" s="8">
        <v>159</v>
      </c>
      <c r="G113" s="8">
        <v>3</v>
      </c>
      <c r="H113" s="8">
        <v>727</v>
      </c>
      <c r="I113" s="8">
        <v>0</v>
      </c>
      <c r="J113" s="8">
        <v>0</v>
      </c>
      <c r="K113" s="30">
        <f t="shared" si="4"/>
        <v>13.890532544378699</v>
      </c>
      <c r="L113" s="31">
        <f t="shared" si="5"/>
        <v>2.8735632183908046E-2</v>
      </c>
      <c r="M113" s="30">
        <f t="shared" si="6"/>
        <v>4.5723270440251573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500</v>
      </c>
      <c r="D115" s="11">
        <v>8652</v>
      </c>
      <c r="E115" s="11">
        <v>6</v>
      </c>
      <c r="F115" s="11">
        <v>79</v>
      </c>
      <c r="G115" s="11"/>
      <c r="H115" s="11">
        <v>758</v>
      </c>
      <c r="I115" s="11"/>
      <c r="J115" s="11"/>
      <c r="K115" s="30">
        <f t="shared" si="4"/>
        <v>17.303999999999998</v>
      </c>
      <c r="L115" s="31">
        <f t="shared" si="5"/>
        <v>1.1857707509881422E-2</v>
      </c>
      <c r="M115" s="30">
        <f t="shared" si="6"/>
        <v>9.5949367088607591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>
        <v>18</v>
      </c>
      <c r="D116" s="11">
        <v>102</v>
      </c>
      <c r="E116" s="11">
        <v>1</v>
      </c>
      <c r="F116" s="11">
        <v>5</v>
      </c>
      <c r="G116" s="11"/>
      <c r="H116" s="11">
        <v>48</v>
      </c>
      <c r="I116" s="11"/>
      <c r="J116" s="11"/>
      <c r="K116" s="30">
        <f t="shared" si="4"/>
        <v>5.666666666666667</v>
      </c>
      <c r="L116" s="31">
        <f t="shared" si="5"/>
        <v>5.2631578947368418E-2</v>
      </c>
      <c r="M116" s="30">
        <f t="shared" si="6"/>
        <v>9.6</v>
      </c>
      <c r="N116" s="31">
        <f t="shared" si="8"/>
        <v>0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>
        <v>22</v>
      </c>
      <c r="D117" s="11">
        <v>221</v>
      </c>
      <c r="E117" s="11"/>
      <c r="F117" s="11">
        <v>19</v>
      </c>
      <c r="G117" s="11">
        <v>4</v>
      </c>
      <c r="H117" s="11">
        <v>42</v>
      </c>
      <c r="I117" s="11"/>
      <c r="J117" s="11"/>
      <c r="K117" s="30">
        <f t="shared" si="4"/>
        <v>10.045454545454545</v>
      </c>
      <c r="L117" s="31">
        <f t="shared" si="5"/>
        <v>0</v>
      </c>
      <c r="M117" s="30">
        <f t="shared" si="6"/>
        <v>2.2105263157894739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540</v>
      </c>
      <c r="D120" s="8">
        <v>8975</v>
      </c>
      <c r="E120" s="8">
        <v>7</v>
      </c>
      <c r="F120" s="8">
        <v>103</v>
      </c>
      <c r="G120" s="8">
        <v>4</v>
      </c>
      <c r="H120" s="8">
        <v>848</v>
      </c>
      <c r="I120" s="8">
        <v>0</v>
      </c>
      <c r="J120" s="8">
        <v>0</v>
      </c>
      <c r="K120" s="30">
        <f t="shared" si="4"/>
        <v>16.62037037037037</v>
      </c>
      <c r="L120" s="31">
        <f t="shared" si="5"/>
        <v>1.2797074954296161E-2</v>
      </c>
      <c r="M120" s="30">
        <f t="shared" si="6"/>
        <v>8.233009708737864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571</v>
      </c>
      <c r="D122" s="11">
        <v>7423</v>
      </c>
      <c r="E122" s="11">
        <v>5</v>
      </c>
      <c r="F122" s="11">
        <v>102</v>
      </c>
      <c r="G122" s="11">
        <v>2</v>
      </c>
      <c r="H122" s="11">
        <v>717</v>
      </c>
      <c r="I122" s="11"/>
      <c r="J122" s="11"/>
      <c r="K122" s="30">
        <f t="shared" si="4"/>
        <v>13</v>
      </c>
      <c r="L122" s="31">
        <f t="shared" si="5"/>
        <v>8.6805555555555559E-3</v>
      </c>
      <c r="M122" s="30">
        <f t="shared" si="6"/>
        <v>7.0294117647058822</v>
      </c>
      <c r="N122" s="31">
        <f t="shared" si="8"/>
        <v>0</v>
      </c>
      <c r="O122" s="31">
        <f t="shared" si="8"/>
        <v>0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571</v>
      </c>
      <c r="D125" s="8">
        <v>7423</v>
      </c>
      <c r="E125" s="8">
        <v>5</v>
      </c>
      <c r="F125" s="8">
        <v>102</v>
      </c>
      <c r="G125" s="8">
        <v>2</v>
      </c>
      <c r="H125" s="8">
        <v>717</v>
      </c>
      <c r="I125" s="8">
        <v>0</v>
      </c>
      <c r="J125" s="8">
        <v>0</v>
      </c>
      <c r="K125" s="30">
        <f t="shared" si="4"/>
        <v>13</v>
      </c>
      <c r="L125" s="31">
        <f t="shared" si="5"/>
        <v>8.6805555555555559E-3</v>
      </c>
      <c r="M125" s="30">
        <f t="shared" si="6"/>
        <v>7.0294117647058822</v>
      </c>
      <c r="N125" s="31">
        <f t="shared" si="8"/>
        <v>0</v>
      </c>
      <c r="O125" s="31">
        <f t="shared" si="8"/>
        <v>0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78</v>
      </c>
      <c r="D127" s="11">
        <v>486</v>
      </c>
      <c r="E127" s="11">
        <v>3</v>
      </c>
      <c r="F127" s="11">
        <v>3</v>
      </c>
      <c r="G127" s="11"/>
      <c r="H127" s="11">
        <v>4</v>
      </c>
      <c r="I127" s="11"/>
      <c r="J127" s="11"/>
      <c r="K127" s="30">
        <f t="shared" si="4"/>
        <v>6.2307692307692308</v>
      </c>
      <c r="L127" s="31">
        <f t="shared" si="5"/>
        <v>3.7037037037037035E-2</v>
      </c>
      <c r="M127" s="30">
        <f t="shared" si="6"/>
        <v>1.3333333333333333</v>
      </c>
      <c r="N127" s="31">
        <f t="shared" si="8"/>
        <v>0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127</v>
      </c>
      <c r="D128" s="11">
        <v>1070</v>
      </c>
      <c r="E128" s="11">
        <v>2</v>
      </c>
      <c r="F128" s="11">
        <v>1</v>
      </c>
      <c r="G128" s="11"/>
      <c r="H128" s="11">
        <v>7</v>
      </c>
      <c r="I128" s="11"/>
      <c r="J128" s="11"/>
      <c r="K128" s="30">
        <f t="shared" si="4"/>
        <v>8.4251968503937</v>
      </c>
      <c r="L128" s="31">
        <f t="shared" si="5"/>
        <v>1.5503875968992248E-2</v>
      </c>
      <c r="M128" s="30">
        <f t="shared" si="6"/>
        <v>7</v>
      </c>
      <c r="N128" s="31">
        <f t="shared" si="8"/>
        <v>0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1006</v>
      </c>
      <c r="D129" s="11">
        <v>20810</v>
      </c>
      <c r="E129" s="11">
        <v>30</v>
      </c>
      <c r="F129" s="11">
        <v>153</v>
      </c>
      <c r="G129" s="11">
        <v>17</v>
      </c>
      <c r="H129" s="11">
        <v>2520</v>
      </c>
      <c r="I129" s="11">
        <v>1</v>
      </c>
      <c r="J129" s="11"/>
      <c r="K129" s="30">
        <f t="shared" si="4"/>
        <v>20.685884691848905</v>
      </c>
      <c r="L129" s="31">
        <f t="shared" si="5"/>
        <v>2.8957528957528959E-2</v>
      </c>
      <c r="M129" s="30">
        <f t="shared" si="6"/>
        <v>16.470588235294116</v>
      </c>
      <c r="N129" s="31">
        <f t="shared" si="8"/>
        <v>6.4935064935064939E-3</v>
      </c>
      <c r="O129" s="31">
        <f t="shared" si="8"/>
        <v>0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131</v>
      </c>
      <c r="G130" s="11">
        <v>16</v>
      </c>
      <c r="H130" s="11">
        <v>642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4.9007633587786259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1211</v>
      </c>
      <c r="D137" s="8">
        <v>22366</v>
      </c>
      <c r="E137" s="8">
        <v>35</v>
      </c>
      <c r="F137" s="8">
        <v>288</v>
      </c>
      <c r="G137" s="8">
        <v>33</v>
      </c>
      <c r="H137" s="8">
        <v>3173</v>
      </c>
      <c r="I137" s="8">
        <v>1</v>
      </c>
      <c r="J137" s="8">
        <v>0</v>
      </c>
      <c r="K137" s="30">
        <f t="shared" si="4"/>
        <v>18.469033856317093</v>
      </c>
      <c r="L137" s="31">
        <f t="shared" si="5"/>
        <v>2.8089887640449437E-2</v>
      </c>
      <c r="M137" s="30">
        <f t="shared" si="6"/>
        <v>11.017361111111111</v>
      </c>
      <c r="N137" s="31">
        <f t="shared" si="8"/>
        <v>3.4602076124567475E-3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188</v>
      </c>
      <c r="D139" s="11">
        <v>2244</v>
      </c>
      <c r="E139" s="11"/>
      <c r="F139" s="11">
        <v>7</v>
      </c>
      <c r="G139" s="11"/>
      <c r="H139" s="11">
        <v>39</v>
      </c>
      <c r="I139" s="11"/>
      <c r="J139" s="11"/>
      <c r="K139" s="30">
        <f t="shared" si="4"/>
        <v>11.936170212765957</v>
      </c>
      <c r="L139" s="31">
        <f t="shared" si="5"/>
        <v>0</v>
      </c>
      <c r="M139" s="30">
        <f t="shared" si="6"/>
        <v>5.5714285714285712</v>
      </c>
      <c r="N139" s="31">
        <f t="shared" si="8"/>
        <v>0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188</v>
      </c>
      <c r="D141" s="8">
        <v>2244</v>
      </c>
      <c r="E141" s="8">
        <v>0</v>
      </c>
      <c r="F141" s="8">
        <v>7</v>
      </c>
      <c r="G141" s="8">
        <v>0</v>
      </c>
      <c r="H141" s="8">
        <v>39</v>
      </c>
      <c r="I141" s="8">
        <v>0</v>
      </c>
      <c r="J141" s="8">
        <v>0</v>
      </c>
      <c r="K141" s="30">
        <f t="shared" si="9"/>
        <v>11.936170212765957</v>
      </c>
      <c r="L141" s="31">
        <f t="shared" si="10"/>
        <v>0</v>
      </c>
      <c r="M141" s="30">
        <f t="shared" si="11"/>
        <v>5.5714285714285712</v>
      </c>
      <c r="N141" s="31">
        <f t="shared" si="8"/>
        <v>0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138</v>
      </c>
      <c r="D143" s="11">
        <v>1336</v>
      </c>
      <c r="E143" s="11"/>
      <c r="F143" s="11"/>
      <c r="G143" s="11"/>
      <c r="H143" s="11"/>
      <c r="I143" s="11"/>
      <c r="J143" s="11"/>
      <c r="K143" s="30">
        <f t="shared" si="9"/>
        <v>9.6811594202898554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47</v>
      </c>
      <c r="D144" s="11">
        <v>495</v>
      </c>
      <c r="E144" s="11">
        <v>1</v>
      </c>
      <c r="F144" s="11">
        <v>1</v>
      </c>
      <c r="G144" s="11"/>
      <c r="H144" s="11">
        <v>13</v>
      </c>
      <c r="I144" s="11"/>
      <c r="J144" s="11"/>
      <c r="K144" s="30">
        <f t="shared" si="9"/>
        <v>10.531914893617021</v>
      </c>
      <c r="L144" s="31">
        <f t="shared" si="10"/>
        <v>2.0833333333333332E-2</v>
      </c>
      <c r="M144" s="30">
        <f t="shared" si="11"/>
        <v>13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530</v>
      </c>
      <c r="D145" s="11">
        <v>5689</v>
      </c>
      <c r="E145" s="11">
        <v>9</v>
      </c>
      <c r="F145" s="11">
        <v>72</v>
      </c>
      <c r="G145" s="11">
        <v>6</v>
      </c>
      <c r="H145" s="11">
        <v>547</v>
      </c>
      <c r="I145" s="11"/>
      <c r="J145" s="11"/>
      <c r="K145" s="30">
        <f t="shared" si="9"/>
        <v>10.733962264150943</v>
      </c>
      <c r="L145" s="31">
        <f t="shared" si="10"/>
        <v>1.6697588126159554E-2</v>
      </c>
      <c r="M145" s="30">
        <f t="shared" si="11"/>
        <v>7.5972222222222223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715</v>
      </c>
      <c r="D148" s="8">
        <v>7520</v>
      </c>
      <c r="E148" s="8">
        <v>10</v>
      </c>
      <c r="F148" s="8">
        <v>73</v>
      </c>
      <c r="G148" s="8">
        <v>6</v>
      </c>
      <c r="H148" s="8">
        <v>560</v>
      </c>
      <c r="I148" s="8">
        <v>0</v>
      </c>
      <c r="J148" s="8">
        <v>0</v>
      </c>
      <c r="K148" s="30">
        <f t="shared" si="9"/>
        <v>10.517482517482517</v>
      </c>
      <c r="L148" s="31">
        <f t="shared" si="10"/>
        <v>1.3793103448275862E-2</v>
      </c>
      <c r="M148" s="30">
        <f t="shared" si="11"/>
        <v>7.6712328767123283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1253</v>
      </c>
      <c r="D150" s="11">
        <v>16710</v>
      </c>
      <c r="E150" s="11">
        <v>23</v>
      </c>
      <c r="F150" s="11">
        <v>73</v>
      </c>
      <c r="G150" s="11">
        <v>6</v>
      </c>
      <c r="H150" s="11">
        <v>1135</v>
      </c>
      <c r="I150" s="11"/>
      <c r="J150" s="11"/>
      <c r="K150" s="30">
        <f t="shared" si="9"/>
        <v>13.335993615323224</v>
      </c>
      <c r="L150" s="31">
        <f t="shared" si="10"/>
        <v>1.8025078369905956E-2</v>
      </c>
      <c r="M150" s="30">
        <f t="shared" si="11"/>
        <v>15.547945205479452</v>
      </c>
      <c r="N150" s="31">
        <f t="shared" si="8"/>
        <v>0</v>
      </c>
      <c r="O150" s="31">
        <f t="shared" si="8"/>
        <v>0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899</v>
      </c>
      <c r="G151" s="11">
        <v>20</v>
      </c>
      <c r="H151" s="11">
        <v>4825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5.3670745272525027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701</v>
      </c>
      <c r="D152" s="11">
        <v>8848</v>
      </c>
      <c r="E152" s="11">
        <v>5</v>
      </c>
      <c r="F152" s="11">
        <v>12</v>
      </c>
      <c r="G152" s="11"/>
      <c r="H152" s="11">
        <v>71</v>
      </c>
      <c r="I152" s="11"/>
      <c r="J152" s="11"/>
      <c r="K152" s="30">
        <f t="shared" si="9"/>
        <v>12.621968616262482</v>
      </c>
      <c r="L152" s="31">
        <f t="shared" si="10"/>
        <v>7.0821529745042494E-3</v>
      </c>
      <c r="M152" s="30">
        <f t="shared" si="11"/>
        <v>5.916666666666667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>
        <v>124</v>
      </c>
      <c r="D154" s="11">
        <v>2178</v>
      </c>
      <c r="E154" s="11"/>
      <c r="F154" s="11"/>
      <c r="G154" s="11"/>
      <c r="H154" s="11"/>
      <c r="I154" s="11"/>
      <c r="J154" s="11"/>
      <c r="K154" s="30">
        <f t="shared" si="9"/>
        <v>17.56451612903226</v>
      </c>
      <c r="L154" s="31">
        <f t="shared" si="10"/>
        <v>0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181</v>
      </c>
      <c r="D155" s="11">
        <v>2711</v>
      </c>
      <c r="E155" s="11"/>
      <c r="F155" s="11"/>
      <c r="G155" s="11"/>
      <c r="H155" s="11"/>
      <c r="I155" s="11"/>
      <c r="J155" s="11"/>
      <c r="K155" s="30">
        <f t="shared" si="9"/>
        <v>14.977900552486188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88</v>
      </c>
      <c r="D157" s="11">
        <v>1172</v>
      </c>
      <c r="E157" s="11"/>
      <c r="F157" s="11">
        <v>4</v>
      </c>
      <c r="G157" s="11"/>
      <c r="H157" s="11">
        <v>47</v>
      </c>
      <c r="I157" s="11"/>
      <c r="J157" s="11"/>
      <c r="K157" s="30">
        <f t="shared" si="9"/>
        <v>13.318181818181818</v>
      </c>
      <c r="L157" s="31">
        <f t="shared" si="10"/>
        <v>0</v>
      </c>
      <c r="M157" s="30">
        <f t="shared" si="11"/>
        <v>11.75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2347</v>
      </c>
      <c r="D171" s="8">
        <v>31619</v>
      </c>
      <c r="E171" s="8">
        <v>28</v>
      </c>
      <c r="F171" s="8">
        <v>988</v>
      </c>
      <c r="G171" s="8">
        <v>26</v>
      </c>
      <c r="H171" s="8">
        <v>6078</v>
      </c>
      <c r="I171" s="8">
        <v>0</v>
      </c>
      <c r="J171" s="8">
        <v>0</v>
      </c>
      <c r="K171" s="30">
        <f t="shared" si="9"/>
        <v>13.472092032381765</v>
      </c>
      <c r="L171" s="31">
        <f t="shared" si="10"/>
        <v>1.1789473684210527E-2</v>
      </c>
      <c r="M171" s="30">
        <f t="shared" si="11"/>
        <v>6.1518218623481777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111</v>
      </c>
      <c r="D173" s="11">
        <v>1275</v>
      </c>
      <c r="E173" s="11"/>
      <c r="F173" s="11">
        <v>2</v>
      </c>
      <c r="G173" s="11"/>
      <c r="H173" s="11">
        <v>3</v>
      </c>
      <c r="I173" s="11"/>
      <c r="J173" s="11"/>
      <c r="K173" s="30">
        <f t="shared" si="9"/>
        <v>11.486486486486486</v>
      </c>
      <c r="L173" s="31">
        <f t="shared" si="10"/>
        <v>0</v>
      </c>
      <c r="M173" s="30">
        <f t="shared" si="11"/>
        <v>1.5</v>
      </c>
      <c r="N173" s="31">
        <f t="shared" si="12"/>
        <v>0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111</v>
      </c>
      <c r="D175" s="8">
        <v>1275</v>
      </c>
      <c r="E175" s="8">
        <v>0</v>
      </c>
      <c r="F175" s="8">
        <v>2</v>
      </c>
      <c r="G175" s="8">
        <v>0</v>
      </c>
      <c r="H175" s="8">
        <v>3</v>
      </c>
      <c r="I175" s="8">
        <v>0</v>
      </c>
      <c r="J175" s="8">
        <v>0</v>
      </c>
      <c r="K175" s="30">
        <f t="shared" si="9"/>
        <v>11.486486486486486</v>
      </c>
      <c r="L175" s="31">
        <f t="shared" si="10"/>
        <v>0</v>
      </c>
      <c r="M175" s="30">
        <f t="shared" si="11"/>
        <v>1.5</v>
      </c>
      <c r="N175" s="31">
        <f t="shared" si="12"/>
        <v>0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515</v>
      </c>
      <c r="D177" s="11">
        <v>6802</v>
      </c>
      <c r="E177" s="11">
        <v>17</v>
      </c>
      <c r="F177" s="11">
        <v>85</v>
      </c>
      <c r="G177" s="11">
        <v>2</v>
      </c>
      <c r="H177" s="11">
        <v>578</v>
      </c>
      <c r="I177" s="11"/>
      <c r="J177" s="11"/>
      <c r="K177" s="30">
        <f t="shared" si="9"/>
        <v>13.207766990291262</v>
      </c>
      <c r="L177" s="31">
        <f t="shared" si="10"/>
        <v>3.1954887218045111E-2</v>
      </c>
      <c r="M177" s="30">
        <f t="shared" si="11"/>
        <v>6.8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515</v>
      </c>
      <c r="D180" s="8">
        <v>6802</v>
      </c>
      <c r="E180" s="8">
        <v>17</v>
      </c>
      <c r="F180" s="8">
        <v>85</v>
      </c>
      <c r="G180" s="8">
        <v>2</v>
      </c>
      <c r="H180" s="8">
        <v>578</v>
      </c>
      <c r="I180" s="8">
        <v>0</v>
      </c>
      <c r="J180" s="8">
        <v>0</v>
      </c>
      <c r="K180" s="30">
        <f t="shared" si="9"/>
        <v>13.207766990291262</v>
      </c>
      <c r="L180" s="31">
        <f t="shared" si="10"/>
        <v>3.1954887218045111E-2</v>
      </c>
      <c r="M180" s="30">
        <f t="shared" si="11"/>
        <v>6.8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710</v>
      </c>
      <c r="D182" s="11">
        <v>8972</v>
      </c>
      <c r="E182" s="11">
        <v>25</v>
      </c>
      <c r="F182" s="11">
        <v>63</v>
      </c>
      <c r="G182" s="11">
        <v>1</v>
      </c>
      <c r="H182" s="11">
        <v>577</v>
      </c>
      <c r="I182" s="11"/>
      <c r="J182" s="11"/>
      <c r="K182" s="30">
        <f t="shared" si="9"/>
        <v>12.636619718309859</v>
      </c>
      <c r="L182" s="31">
        <f t="shared" si="10"/>
        <v>3.4013605442176874E-2</v>
      </c>
      <c r="M182" s="30">
        <f t="shared" si="11"/>
        <v>9.1587301587301582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>
        <v>89</v>
      </c>
      <c r="D183" s="11">
        <v>541</v>
      </c>
      <c r="E183" s="11">
        <v>4</v>
      </c>
      <c r="F183" s="11">
        <v>2</v>
      </c>
      <c r="G183" s="11"/>
      <c r="H183" s="11">
        <v>8</v>
      </c>
      <c r="I183" s="11"/>
      <c r="J183" s="11"/>
      <c r="K183" s="30">
        <f t="shared" si="9"/>
        <v>6.0786516853932584</v>
      </c>
      <c r="L183" s="31">
        <f t="shared" si="10"/>
        <v>4.3010752688172046E-2</v>
      </c>
      <c r="M183" s="30">
        <f t="shared" si="11"/>
        <v>4</v>
      </c>
      <c r="N183" s="31">
        <f t="shared" si="12"/>
        <v>0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799</v>
      </c>
      <c r="D187" s="8">
        <v>9513</v>
      </c>
      <c r="E187" s="8">
        <v>29</v>
      </c>
      <c r="F187" s="8">
        <v>65</v>
      </c>
      <c r="G187" s="8">
        <v>1</v>
      </c>
      <c r="H187" s="8">
        <v>585</v>
      </c>
      <c r="I187" s="8">
        <v>0</v>
      </c>
      <c r="J187" s="8">
        <v>0</v>
      </c>
      <c r="K187" s="30">
        <f t="shared" si="9"/>
        <v>11.90613266583229</v>
      </c>
      <c r="L187" s="31">
        <f t="shared" si="10"/>
        <v>3.5024154589371984E-2</v>
      </c>
      <c r="M187" s="30">
        <f t="shared" si="11"/>
        <v>9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10343</v>
      </c>
      <c r="D188" s="8">
        <v>141520</v>
      </c>
      <c r="E188" s="8">
        <v>186</v>
      </c>
      <c r="F188" s="8">
        <v>2335</v>
      </c>
      <c r="G188" s="8">
        <v>89</v>
      </c>
      <c r="H188" s="8">
        <v>16165</v>
      </c>
      <c r="I188" s="8">
        <v>2</v>
      </c>
      <c r="J188" s="8">
        <v>0</v>
      </c>
      <c r="K188" s="30">
        <f t="shared" si="9"/>
        <v>13.682683940829547</v>
      </c>
      <c r="L188" s="31">
        <f t="shared" si="10"/>
        <v>1.7665495298698833E-2</v>
      </c>
      <c r="M188" s="30">
        <f t="shared" si="11"/>
        <v>6.9229122055674521</v>
      </c>
      <c r="N188" s="31">
        <f t="shared" si="12"/>
        <v>8.5579803166452718E-4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16</v>
      </c>
      <c r="D191" s="11">
        <v>177</v>
      </c>
      <c r="E191" s="11"/>
      <c r="F191" s="11"/>
      <c r="G191" s="11"/>
      <c r="H191" s="11"/>
      <c r="I191" s="11"/>
      <c r="J191" s="11"/>
      <c r="K191" s="30">
        <f t="shared" si="9"/>
        <v>11.0625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486</v>
      </c>
      <c r="D192" s="11">
        <v>5430</v>
      </c>
      <c r="E192" s="11">
        <v>1</v>
      </c>
      <c r="F192" s="11">
        <v>19</v>
      </c>
      <c r="G192" s="11"/>
      <c r="H192" s="11">
        <v>92</v>
      </c>
      <c r="I192" s="11"/>
      <c r="J192" s="11"/>
      <c r="K192" s="30">
        <f t="shared" si="9"/>
        <v>11.17283950617284</v>
      </c>
      <c r="L192" s="31">
        <f t="shared" si="10"/>
        <v>2.0533880903490761E-3</v>
      </c>
      <c r="M192" s="30">
        <f t="shared" si="11"/>
        <v>4.8421052631578947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59</v>
      </c>
      <c r="D193" s="11">
        <v>705</v>
      </c>
      <c r="E193" s="11"/>
      <c r="F193" s="11"/>
      <c r="G193" s="11"/>
      <c r="H193" s="11"/>
      <c r="I193" s="11"/>
      <c r="J193" s="11"/>
      <c r="K193" s="30">
        <f t="shared" si="9"/>
        <v>11.949152542372881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561</v>
      </c>
      <c r="D196" s="8">
        <v>6312</v>
      </c>
      <c r="E196" s="8">
        <v>1</v>
      </c>
      <c r="F196" s="8">
        <v>19</v>
      </c>
      <c r="G196" s="8">
        <v>0</v>
      </c>
      <c r="H196" s="8">
        <v>92</v>
      </c>
      <c r="I196" s="8">
        <v>0</v>
      </c>
      <c r="J196" s="8">
        <v>0</v>
      </c>
      <c r="K196" s="30">
        <f t="shared" si="9"/>
        <v>11.251336898395722</v>
      </c>
      <c r="L196" s="31">
        <f t="shared" si="10"/>
        <v>1.7793594306049821E-3</v>
      </c>
      <c r="M196" s="30">
        <f t="shared" si="11"/>
        <v>4.8421052631578947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204</v>
      </c>
      <c r="D198" s="11">
        <v>2070</v>
      </c>
      <c r="E198" s="11">
        <v>1</v>
      </c>
      <c r="F198" s="11">
        <v>11</v>
      </c>
      <c r="G198" s="11"/>
      <c r="H198" s="11">
        <v>55</v>
      </c>
      <c r="I198" s="11"/>
      <c r="J198" s="11"/>
      <c r="K198" s="30">
        <f t="shared" si="9"/>
        <v>10.147058823529411</v>
      </c>
      <c r="L198" s="31">
        <f t="shared" si="10"/>
        <v>4.8780487804878049E-3</v>
      </c>
      <c r="M198" s="30">
        <f t="shared" si="11"/>
        <v>5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204</v>
      </c>
      <c r="D200" s="8">
        <v>2070</v>
      </c>
      <c r="E200" s="8">
        <v>1</v>
      </c>
      <c r="F200" s="8">
        <v>11</v>
      </c>
      <c r="G200" s="8">
        <v>0</v>
      </c>
      <c r="H200" s="8">
        <v>55</v>
      </c>
      <c r="I200" s="8">
        <v>0</v>
      </c>
      <c r="J200" s="8">
        <v>0</v>
      </c>
      <c r="K200" s="30">
        <f t="shared" si="9"/>
        <v>10.147058823529411</v>
      </c>
      <c r="L200" s="31">
        <f t="shared" si="10"/>
        <v>4.8780487804878049E-3</v>
      </c>
      <c r="M200" s="30">
        <f t="shared" si="11"/>
        <v>5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127</v>
      </c>
      <c r="D202" s="11">
        <v>1679</v>
      </c>
      <c r="E202" s="11"/>
      <c r="F202" s="11"/>
      <c r="G202" s="11"/>
      <c r="H202" s="11"/>
      <c r="I202" s="11"/>
      <c r="J202" s="11"/>
      <c r="K202" s="30">
        <f t="shared" si="9"/>
        <v>13.220472440944881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759</v>
      </c>
      <c r="D203" s="11">
        <v>8595</v>
      </c>
      <c r="E203" s="11">
        <v>4</v>
      </c>
      <c r="F203" s="11">
        <v>49</v>
      </c>
      <c r="G203" s="11">
        <v>2</v>
      </c>
      <c r="H203" s="11">
        <v>397</v>
      </c>
      <c r="I203" s="11"/>
      <c r="J203" s="11"/>
      <c r="K203" s="30">
        <f t="shared" si="9"/>
        <v>11.32411067193676</v>
      </c>
      <c r="L203" s="31">
        <f t="shared" si="10"/>
        <v>5.2424639580602884E-3</v>
      </c>
      <c r="M203" s="30">
        <f t="shared" si="11"/>
        <v>8.1020408163265305</v>
      </c>
      <c r="N203" s="31">
        <f t="shared" si="12"/>
        <v>0</v>
      </c>
      <c r="O203" s="31">
        <f t="shared" si="12"/>
        <v>0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886</v>
      </c>
      <c r="D206" s="8">
        <v>10274</v>
      </c>
      <c r="E206" s="8">
        <v>4</v>
      </c>
      <c r="F206" s="8">
        <v>49</v>
      </c>
      <c r="G206" s="8">
        <v>2</v>
      </c>
      <c r="H206" s="8">
        <v>397</v>
      </c>
      <c r="I206" s="8">
        <v>0</v>
      </c>
      <c r="J206" s="8">
        <v>0</v>
      </c>
      <c r="K206" s="30">
        <f t="shared" si="13"/>
        <v>11.595936794582393</v>
      </c>
      <c r="L206" s="31">
        <f t="shared" si="14"/>
        <v>4.4943820224719105E-3</v>
      </c>
      <c r="M206" s="30">
        <f t="shared" si="15"/>
        <v>8.1020408163265305</v>
      </c>
      <c r="N206" s="31">
        <f t="shared" si="12"/>
        <v>0</v>
      </c>
      <c r="O206" s="31">
        <f t="shared" si="12"/>
        <v>0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95</v>
      </c>
      <c r="D208" s="11">
        <v>1329</v>
      </c>
      <c r="E208" s="11">
        <v>1</v>
      </c>
      <c r="F208" s="11">
        <v>4</v>
      </c>
      <c r="G208" s="11"/>
      <c r="H208" s="11">
        <v>39</v>
      </c>
      <c r="I208" s="11"/>
      <c r="J208" s="11"/>
      <c r="K208" s="30">
        <f t="shared" si="13"/>
        <v>13.989473684210527</v>
      </c>
      <c r="L208" s="31">
        <f t="shared" si="14"/>
        <v>1.0416666666666666E-2</v>
      </c>
      <c r="M208" s="30">
        <f t="shared" si="15"/>
        <v>9.75</v>
      </c>
      <c r="N208" s="31">
        <f t="shared" si="12"/>
        <v>0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95</v>
      </c>
      <c r="D210" s="8">
        <v>1329</v>
      </c>
      <c r="E210" s="8">
        <v>1</v>
      </c>
      <c r="F210" s="8">
        <v>4</v>
      </c>
      <c r="G210" s="8">
        <v>0</v>
      </c>
      <c r="H210" s="8">
        <v>39</v>
      </c>
      <c r="I210" s="8">
        <v>0</v>
      </c>
      <c r="J210" s="8">
        <v>0</v>
      </c>
      <c r="K210" s="30">
        <f t="shared" si="13"/>
        <v>13.989473684210527</v>
      </c>
      <c r="L210" s="31">
        <f t="shared" si="14"/>
        <v>1.0416666666666666E-2</v>
      </c>
      <c r="M210" s="30">
        <f t="shared" si="15"/>
        <v>9.75</v>
      </c>
      <c r="N210" s="31">
        <f t="shared" si="12"/>
        <v>0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90</v>
      </c>
      <c r="D221" s="11">
        <v>387</v>
      </c>
      <c r="E221" s="11">
        <v>5</v>
      </c>
      <c r="F221" s="11">
        <v>29</v>
      </c>
      <c r="G221" s="11">
        <v>2</v>
      </c>
      <c r="H221" s="11">
        <v>167</v>
      </c>
      <c r="I221" s="11">
        <v>1</v>
      </c>
      <c r="J221" s="11">
        <v>1</v>
      </c>
      <c r="K221" s="30">
        <f t="shared" si="13"/>
        <v>4.3</v>
      </c>
      <c r="L221" s="31">
        <f t="shared" si="14"/>
        <v>5.2631578947368418E-2</v>
      </c>
      <c r="M221" s="30">
        <f t="shared" si="15"/>
        <v>5.7586206896551726</v>
      </c>
      <c r="N221" s="31">
        <f t="shared" si="12"/>
        <v>3.3333333333333333E-2</v>
      </c>
      <c r="O221" s="31">
        <f t="shared" si="12"/>
        <v>0.33333333333333331</v>
      </c>
    </row>
    <row r="222" spans="1:15" x14ac:dyDescent="0.25">
      <c r="A222" s="9"/>
      <c r="B222" s="10" t="s">
        <v>231</v>
      </c>
      <c r="C222" s="11">
        <v>499</v>
      </c>
      <c r="D222" s="11">
        <v>6876</v>
      </c>
      <c r="E222" s="11">
        <v>3</v>
      </c>
      <c r="F222" s="11">
        <v>25</v>
      </c>
      <c r="G222" s="11"/>
      <c r="H222" s="11">
        <v>280</v>
      </c>
      <c r="I222" s="11"/>
      <c r="J222" s="11"/>
      <c r="K222" s="30">
        <f t="shared" si="13"/>
        <v>13.779559118236472</v>
      </c>
      <c r="L222" s="31">
        <f t="shared" si="14"/>
        <v>5.9760956175298804E-3</v>
      </c>
      <c r="M222" s="30">
        <f t="shared" si="15"/>
        <v>11.2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589</v>
      </c>
      <c r="D225" s="8">
        <v>7263</v>
      </c>
      <c r="E225" s="8">
        <v>8</v>
      </c>
      <c r="F225" s="8">
        <v>54</v>
      </c>
      <c r="G225" s="8">
        <v>2</v>
      </c>
      <c r="H225" s="8">
        <v>447</v>
      </c>
      <c r="I225" s="8">
        <v>1</v>
      </c>
      <c r="J225" s="8">
        <v>1</v>
      </c>
      <c r="K225" s="30">
        <f t="shared" si="13"/>
        <v>12.33106960950764</v>
      </c>
      <c r="L225" s="31">
        <f t="shared" si="14"/>
        <v>1.340033500837521E-2</v>
      </c>
      <c r="M225" s="30">
        <f t="shared" si="15"/>
        <v>8.2777777777777786</v>
      </c>
      <c r="N225" s="31">
        <f t="shared" si="12"/>
        <v>1.8181818181818181E-2</v>
      </c>
      <c r="O225" s="31">
        <f t="shared" si="12"/>
        <v>0.33333333333333331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101</v>
      </c>
      <c r="D227" s="11">
        <v>1152</v>
      </c>
      <c r="E227" s="11"/>
      <c r="F227" s="11">
        <v>16</v>
      </c>
      <c r="G227" s="11"/>
      <c r="H227" s="11">
        <v>70</v>
      </c>
      <c r="I227" s="11"/>
      <c r="J227" s="11"/>
      <c r="K227" s="30">
        <f t="shared" si="13"/>
        <v>11.405940594059405</v>
      </c>
      <c r="L227" s="31">
        <f t="shared" si="14"/>
        <v>0</v>
      </c>
      <c r="M227" s="30">
        <f t="shared" si="15"/>
        <v>4.375</v>
      </c>
      <c r="N227" s="31">
        <f t="shared" si="12"/>
        <v>0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101</v>
      </c>
      <c r="D229" s="8">
        <v>1152</v>
      </c>
      <c r="E229" s="8">
        <v>0</v>
      </c>
      <c r="F229" s="8">
        <v>16</v>
      </c>
      <c r="G229" s="8">
        <v>0</v>
      </c>
      <c r="H229" s="8">
        <v>70</v>
      </c>
      <c r="I229" s="8">
        <v>0</v>
      </c>
      <c r="J229" s="8">
        <v>0</v>
      </c>
      <c r="K229" s="30">
        <f t="shared" si="13"/>
        <v>11.405940594059405</v>
      </c>
      <c r="L229" s="31">
        <f t="shared" si="14"/>
        <v>0</v>
      </c>
      <c r="M229" s="30">
        <f t="shared" si="15"/>
        <v>4.375</v>
      </c>
      <c r="N229" s="31">
        <f t="shared" si="12"/>
        <v>0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73</v>
      </c>
      <c r="D231" s="11">
        <v>894</v>
      </c>
      <c r="E231" s="11"/>
      <c r="F231" s="11">
        <v>4</v>
      </c>
      <c r="G231" s="11"/>
      <c r="H231" s="11">
        <v>44</v>
      </c>
      <c r="I231" s="11"/>
      <c r="J231" s="11"/>
      <c r="K231" s="30">
        <f t="shared" si="13"/>
        <v>12.246575342465754</v>
      </c>
      <c r="L231" s="31">
        <f t="shared" si="14"/>
        <v>0</v>
      </c>
      <c r="M231" s="30">
        <f t="shared" si="15"/>
        <v>11</v>
      </c>
      <c r="N231" s="31">
        <f t="shared" si="12"/>
        <v>0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73</v>
      </c>
      <c r="D233" s="8">
        <v>894</v>
      </c>
      <c r="E233" s="8">
        <v>0</v>
      </c>
      <c r="F233" s="8">
        <v>4</v>
      </c>
      <c r="G233" s="8">
        <v>0</v>
      </c>
      <c r="H233" s="8">
        <v>44</v>
      </c>
      <c r="I233" s="8">
        <v>0</v>
      </c>
      <c r="J233" s="8">
        <v>0</v>
      </c>
      <c r="K233" s="30">
        <f t="shared" si="13"/>
        <v>12.246575342465754</v>
      </c>
      <c r="L233" s="31">
        <f t="shared" si="14"/>
        <v>0</v>
      </c>
      <c r="M233" s="30">
        <f t="shared" si="15"/>
        <v>11</v>
      </c>
      <c r="N233" s="31">
        <f t="shared" ref="N233:O270" si="16">I233/(I233+F233)</f>
        <v>0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110</v>
      </c>
      <c r="D235" s="11">
        <v>628</v>
      </c>
      <c r="E235" s="11"/>
      <c r="F235" s="11">
        <v>6</v>
      </c>
      <c r="G235" s="11"/>
      <c r="H235" s="11">
        <v>18</v>
      </c>
      <c r="I235" s="11"/>
      <c r="J235" s="11"/>
      <c r="K235" s="30">
        <f t="shared" si="13"/>
        <v>5.709090909090909</v>
      </c>
      <c r="L235" s="31">
        <f t="shared" si="14"/>
        <v>0</v>
      </c>
      <c r="M235" s="30">
        <f t="shared" si="15"/>
        <v>3</v>
      </c>
      <c r="N235" s="31">
        <f t="shared" si="16"/>
        <v>0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110</v>
      </c>
      <c r="D237" s="8">
        <v>628</v>
      </c>
      <c r="E237" s="8">
        <v>0</v>
      </c>
      <c r="F237" s="8">
        <v>6</v>
      </c>
      <c r="G237" s="8">
        <v>0</v>
      </c>
      <c r="H237" s="8">
        <v>18</v>
      </c>
      <c r="I237" s="8">
        <v>0</v>
      </c>
      <c r="J237" s="8">
        <v>0</v>
      </c>
      <c r="K237" s="30">
        <f t="shared" si="13"/>
        <v>5.709090909090909</v>
      </c>
      <c r="L237" s="31">
        <f t="shared" si="14"/>
        <v>0</v>
      </c>
      <c r="M237" s="30">
        <f t="shared" si="15"/>
        <v>3</v>
      </c>
      <c r="N237" s="31">
        <f t="shared" si="16"/>
        <v>0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2619</v>
      </c>
      <c r="D242" s="8">
        <v>29922</v>
      </c>
      <c r="E242" s="8">
        <v>15</v>
      </c>
      <c r="F242" s="8">
        <v>163</v>
      </c>
      <c r="G242" s="8">
        <v>4</v>
      </c>
      <c r="H242" s="8">
        <v>1162</v>
      </c>
      <c r="I242" s="8">
        <v>1</v>
      </c>
      <c r="J242" s="8">
        <v>1</v>
      </c>
      <c r="K242" s="30">
        <f t="shared" si="13"/>
        <v>11.424971363115693</v>
      </c>
      <c r="L242" s="31">
        <f t="shared" si="14"/>
        <v>5.6947608200455585E-3</v>
      </c>
      <c r="M242" s="30">
        <f t="shared" si="15"/>
        <v>7.1288343558282206</v>
      </c>
      <c r="N242" s="31">
        <f t="shared" si="16"/>
        <v>6.0975609756097563E-3</v>
      </c>
      <c r="O242" s="31">
        <f t="shared" si="16"/>
        <v>0.2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33</v>
      </c>
      <c r="D263" s="11">
        <v>276</v>
      </c>
      <c r="E263" s="11">
        <v>1</v>
      </c>
      <c r="F263" s="11"/>
      <c r="G263" s="11"/>
      <c r="H263" s="11"/>
      <c r="I263" s="11"/>
      <c r="J263" s="11"/>
      <c r="K263" s="30">
        <f t="shared" si="13"/>
        <v>8.3636363636363633</v>
      </c>
      <c r="L263" s="31">
        <f t="shared" si="14"/>
        <v>2.9411764705882353E-2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33</v>
      </c>
      <c r="D265" s="8">
        <v>276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8.3636363636363633</v>
      </c>
      <c r="L265" s="31">
        <f t="shared" si="14"/>
        <v>2.9411764705882353E-2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33</v>
      </c>
      <c r="D269" s="8">
        <v>276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8.3636363636363633</v>
      </c>
      <c r="L269" s="31">
        <f t="shared" si="18"/>
        <v>2.9411764705882353E-2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16045</v>
      </c>
      <c r="D270" s="8">
        <v>213177</v>
      </c>
      <c r="E270" s="8">
        <v>283</v>
      </c>
      <c r="F270" s="8">
        <v>3140</v>
      </c>
      <c r="G270" s="8">
        <v>117</v>
      </c>
      <c r="H270" s="8">
        <v>24204</v>
      </c>
      <c r="I270" s="8">
        <v>5</v>
      </c>
      <c r="J270" s="8">
        <v>1</v>
      </c>
      <c r="K270" s="30">
        <f t="shared" si="17"/>
        <v>13.286195076347772</v>
      </c>
      <c r="L270" s="31">
        <f t="shared" si="18"/>
        <v>1.7332190102890738E-2</v>
      </c>
      <c r="M270" s="30">
        <f t="shared" si="19"/>
        <v>7.7082802547770699</v>
      </c>
      <c r="N270" s="31">
        <f t="shared" si="16"/>
        <v>1.589825119236884E-3</v>
      </c>
      <c r="O270" s="31">
        <f t="shared" si="16"/>
        <v>8.4745762711864406E-3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5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16:36:43&amp;R&amp;8&amp;P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628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629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630</v>
      </c>
      <c r="B12" s="7" t="s">
        <v>631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109</v>
      </c>
      <c r="D16" s="11">
        <v>1627</v>
      </c>
      <c r="E16" s="11">
        <v>37</v>
      </c>
      <c r="F16" s="11">
        <v>17</v>
      </c>
      <c r="G16" s="11">
        <v>3</v>
      </c>
      <c r="H16" s="11">
        <v>167</v>
      </c>
      <c r="I16" s="11">
        <v>2</v>
      </c>
      <c r="J16" s="11"/>
      <c r="K16" s="30">
        <f t="shared" si="0"/>
        <v>14.926605504587156</v>
      </c>
      <c r="L16" s="31">
        <f t="shared" si="1"/>
        <v>0.25342465753424659</v>
      </c>
      <c r="M16" s="30">
        <f t="shared" si="2"/>
        <v>9.8235294117647065</v>
      </c>
      <c r="N16" s="31">
        <f t="shared" si="3"/>
        <v>0.10526315789473684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>
        <v>1</v>
      </c>
      <c r="H17" s="11">
        <v>1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1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40</v>
      </c>
      <c r="D18" s="11">
        <v>761</v>
      </c>
      <c r="E18" s="11">
        <v>4</v>
      </c>
      <c r="F18" s="11">
        <v>13</v>
      </c>
      <c r="G18" s="11">
        <v>3</v>
      </c>
      <c r="H18" s="11">
        <v>168</v>
      </c>
      <c r="I18" s="11"/>
      <c r="J18" s="11"/>
      <c r="K18" s="30">
        <f t="shared" si="0"/>
        <v>19.024999999999999</v>
      </c>
      <c r="L18" s="31">
        <f t="shared" si="1"/>
        <v>9.0909090909090912E-2</v>
      </c>
      <c r="M18" s="30">
        <f t="shared" si="2"/>
        <v>12.923076923076923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>
        <v>9</v>
      </c>
      <c r="D23" s="11">
        <v>353</v>
      </c>
      <c r="E23" s="11"/>
      <c r="F23" s="11">
        <v>7</v>
      </c>
      <c r="G23" s="11"/>
      <c r="H23" s="11">
        <v>151</v>
      </c>
      <c r="I23" s="11"/>
      <c r="J23" s="11"/>
      <c r="K23" s="30">
        <f t="shared" si="0"/>
        <v>39.222222222222221</v>
      </c>
      <c r="L23" s="31">
        <f t="shared" si="1"/>
        <v>0</v>
      </c>
      <c r="M23" s="30">
        <f t="shared" si="2"/>
        <v>21.571428571428573</v>
      </c>
      <c r="N23" s="31">
        <f t="shared" si="3"/>
        <v>0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158</v>
      </c>
      <c r="D36" s="8">
        <v>2741</v>
      </c>
      <c r="E36" s="8">
        <v>41</v>
      </c>
      <c r="F36" s="8">
        <v>38</v>
      </c>
      <c r="G36" s="8">
        <v>7</v>
      </c>
      <c r="H36" s="8">
        <v>487</v>
      </c>
      <c r="I36" s="8">
        <v>2</v>
      </c>
      <c r="J36" s="8">
        <v>0</v>
      </c>
      <c r="K36" s="30">
        <f t="shared" si="0"/>
        <v>17.348101265822784</v>
      </c>
      <c r="L36" s="31">
        <f t="shared" si="1"/>
        <v>0.20603015075376885</v>
      </c>
      <c r="M36" s="30">
        <f t="shared" si="2"/>
        <v>12.815789473684211</v>
      </c>
      <c r="N36" s="31">
        <f t="shared" si="3"/>
        <v>0.05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158</v>
      </c>
      <c r="D80" s="8">
        <v>2741</v>
      </c>
      <c r="E80" s="8">
        <v>41</v>
      </c>
      <c r="F80" s="8">
        <v>38</v>
      </c>
      <c r="G80" s="8">
        <v>7</v>
      </c>
      <c r="H80" s="8">
        <v>487</v>
      </c>
      <c r="I80" s="8">
        <v>2</v>
      </c>
      <c r="J80" s="8">
        <v>0</v>
      </c>
      <c r="K80" s="30">
        <f t="shared" si="4"/>
        <v>17.348101265822784</v>
      </c>
      <c r="L80" s="31">
        <f t="shared" si="5"/>
        <v>0.20603015075376885</v>
      </c>
      <c r="M80" s="30">
        <f t="shared" si="6"/>
        <v>12.815789473684211</v>
      </c>
      <c r="N80" s="31">
        <f t="shared" si="7"/>
        <v>0.05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22</v>
      </c>
      <c r="D83" s="11">
        <v>213</v>
      </c>
      <c r="E83" s="11"/>
      <c r="F83" s="11">
        <v>2</v>
      </c>
      <c r="G83" s="11"/>
      <c r="H83" s="11">
        <v>1</v>
      </c>
      <c r="I83" s="11"/>
      <c r="J83" s="11"/>
      <c r="K83" s="30">
        <f t="shared" si="4"/>
        <v>9.6818181818181817</v>
      </c>
      <c r="L83" s="31">
        <f t="shared" si="5"/>
        <v>0</v>
      </c>
      <c r="M83" s="30">
        <f t="shared" si="6"/>
        <v>0.5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22</v>
      </c>
      <c r="D86" s="8">
        <v>213</v>
      </c>
      <c r="E86" s="8">
        <v>0</v>
      </c>
      <c r="F86" s="8">
        <v>2</v>
      </c>
      <c r="G86" s="8">
        <v>0</v>
      </c>
      <c r="H86" s="8">
        <v>1</v>
      </c>
      <c r="I86" s="8">
        <v>0</v>
      </c>
      <c r="J86" s="8">
        <v>0</v>
      </c>
      <c r="K86" s="30">
        <f t="shared" si="4"/>
        <v>9.6818181818181817</v>
      </c>
      <c r="L86" s="31">
        <f t="shared" si="5"/>
        <v>0</v>
      </c>
      <c r="M86" s="30">
        <f t="shared" si="6"/>
        <v>0.5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52</v>
      </c>
      <c r="D88" s="11">
        <v>660</v>
      </c>
      <c r="E88" s="11">
        <v>4</v>
      </c>
      <c r="F88" s="11">
        <v>10</v>
      </c>
      <c r="G88" s="11"/>
      <c r="H88" s="11">
        <v>53</v>
      </c>
      <c r="I88" s="11"/>
      <c r="J88" s="11"/>
      <c r="K88" s="30">
        <f t="shared" si="4"/>
        <v>12.692307692307692</v>
      </c>
      <c r="L88" s="31">
        <f t="shared" si="5"/>
        <v>7.1428571428571425E-2</v>
      </c>
      <c r="M88" s="30">
        <f t="shared" si="6"/>
        <v>5.3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52</v>
      </c>
      <c r="D91" s="8">
        <v>660</v>
      </c>
      <c r="E91" s="8">
        <v>4</v>
      </c>
      <c r="F91" s="8">
        <v>10</v>
      </c>
      <c r="G91" s="8">
        <v>0</v>
      </c>
      <c r="H91" s="8">
        <v>53</v>
      </c>
      <c r="I91" s="8">
        <v>0</v>
      </c>
      <c r="J91" s="8">
        <v>0</v>
      </c>
      <c r="K91" s="30">
        <f t="shared" si="4"/>
        <v>12.692307692307692</v>
      </c>
      <c r="L91" s="31">
        <f t="shared" si="5"/>
        <v>7.1428571428571425E-2</v>
      </c>
      <c r="M91" s="30">
        <f t="shared" si="6"/>
        <v>5.3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38</v>
      </c>
      <c r="D101" s="11">
        <v>651</v>
      </c>
      <c r="E101" s="11">
        <v>3</v>
      </c>
      <c r="F101" s="11"/>
      <c r="G101" s="11"/>
      <c r="H101" s="11"/>
      <c r="I101" s="11"/>
      <c r="J101" s="11"/>
      <c r="K101" s="30">
        <f t="shared" si="4"/>
        <v>17.131578947368421</v>
      </c>
      <c r="L101" s="31">
        <f t="shared" si="5"/>
        <v>7.3170731707317069E-2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38</v>
      </c>
      <c r="D104" s="8">
        <v>651</v>
      </c>
      <c r="E104" s="8">
        <v>3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17.131578947368421</v>
      </c>
      <c r="L104" s="31">
        <f t="shared" si="5"/>
        <v>7.3170731707317069E-2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82</v>
      </c>
      <c r="D106" s="11">
        <v>1734</v>
      </c>
      <c r="E106" s="11">
        <v>2</v>
      </c>
      <c r="F106" s="11">
        <v>20</v>
      </c>
      <c r="G106" s="11">
        <v>2</v>
      </c>
      <c r="H106" s="11">
        <v>208</v>
      </c>
      <c r="I106" s="11"/>
      <c r="J106" s="11"/>
      <c r="K106" s="30">
        <f t="shared" si="4"/>
        <v>21.146341463414632</v>
      </c>
      <c r="L106" s="31">
        <f t="shared" si="5"/>
        <v>2.3809523809523808E-2</v>
      </c>
      <c r="M106" s="30">
        <f t="shared" si="6"/>
        <v>10.4</v>
      </c>
      <c r="N106" s="31">
        <f t="shared" si="8"/>
        <v>0</v>
      </c>
      <c r="O106" s="31">
        <f t="shared" si="8"/>
        <v>0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82</v>
      </c>
      <c r="D108" s="8">
        <v>1734</v>
      </c>
      <c r="E108" s="8">
        <v>2</v>
      </c>
      <c r="F108" s="8">
        <v>20</v>
      </c>
      <c r="G108" s="8">
        <v>2</v>
      </c>
      <c r="H108" s="8">
        <v>208</v>
      </c>
      <c r="I108" s="8">
        <v>0</v>
      </c>
      <c r="J108" s="8">
        <v>0</v>
      </c>
      <c r="K108" s="30">
        <f t="shared" si="4"/>
        <v>21.146341463414632</v>
      </c>
      <c r="L108" s="31">
        <f t="shared" si="5"/>
        <v>2.3809523809523808E-2</v>
      </c>
      <c r="M108" s="30">
        <f t="shared" si="6"/>
        <v>10.4</v>
      </c>
      <c r="N108" s="31">
        <f t="shared" si="8"/>
        <v>0</v>
      </c>
      <c r="O108" s="31">
        <f t="shared" si="8"/>
        <v>0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61</v>
      </c>
      <c r="D110" s="11">
        <v>1496</v>
      </c>
      <c r="E110" s="11">
        <v>2</v>
      </c>
      <c r="F110" s="11">
        <v>4</v>
      </c>
      <c r="G110" s="11">
        <v>1</v>
      </c>
      <c r="H110" s="11">
        <v>20</v>
      </c>
      <c r="I110" s="11"/>
      <c r="J110" s="11"/>
      <c r="K110" s="30">
        <f t="shared" si="4"/>
        <v>24.524590163934427</v>
      </c>
      <c r="L110" s="31">
        <f t="shared" si="5"/>
        <v>3.1746031746031744E-2</v>
      </c>
      <c r="M110" s="30">
        <f t="shared" si="6"/>
        <v>5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61</v>
      </c>
      <c r="D113" s="8">
        <v>1496</v>
      </c>
      <c r="E113" s="8">
        <v>2</v>
      </c>
      <c r="F113" s="8">
        <v>4</v>
      </c>
      <c r="G113" s="8">
        <v>1</v>
      </c>
      <c r="H113" s="8">
        <v>20</v>
      </c>
      <c r="I113" s="8">
        <v>0</v>
      </c>
      <c r="J113" s="8">
        <v>0</v>
      </c>
      <c r="K113" s="30">
        <f t="shared" si="4"/>
        <v>24.524590163934427</v>
      </c>
      <c r="L113" s="31">
        <f t="shared" si="5"/>
        <v>3.1746031746031744E-2</v>
      </c>
      <c r="M113" s="30">
        <f t="shared" si="6"/>
        <v>5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17</v>
      </c>
      <c r="D115" s="11">
        <v>162</v>
      </c>
      <c r="E115" s="11">
        <v>2</v>
      </c>
      <c r="F115" s="11"/>
      <c r="G115" s="11"/>
      <c r="H115" s="11"/>
      <c r="I115" s="11"/>
      <c r="J115" s="11"/>
      <c r="K115" s="30">
        <f t="shared" si="4"/>
        <v>9.5294117647058822</v>
      </c>
      <c r="L115" s="31">
        <f t="shared" si="5"/>
        <v>0.10526315789473684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17</v>
      </c>
      <c r="D120" s="8">
        <v>162</v>
      </c>
      <c r="E120" s="8">
        <v>2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9.5294117647058822</v>
      </c>
      <c r="L120" s="31">
        <f t="shared" si="5"/>
        <v>0.10526315789473684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49</v>
      </c>
      <c r="D122" s="11">
        <v>602</v>
      </c>
      <c r="E122" s="11"/>
      <c r="F122" s="11">
        <v>7</v>
      </c>
      <c r="G122" s="11"/>
      <c r="H122" s="11">
        <v>52</v>
      </c>
      <c r="I122" s="11"/>
      <c r="J122" s="11"/>
      <c r="K122" s="30">
        <f t="shared" si="4"/>
        <v>12.285714285714286</v>
      </c>
      <c r="L122" s="31">
        <f t="shared" si="5"/>
        <v>0</v>
      </c>
      <c r="M122" s="30">
        <f t="shared" si="6"/>
        <v>7.4285714285714288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49</v>
      </c>
      <c r="D125" s="8">
        <v>602</v>
      </c>
      <c r="E125" s="8">
        <v>0</v>
      </c>
      <c r="F125" s="8">
        <v>7</v>
      </c>
      <c r="G125" s="8">
        <v>0</v>
      </c>
      <c r="H125" s="8">
        <v>52</v>
      </c>
      <c r="I125" s="8">
        <v>0</v>
      </c>
      <c r="J125" s="8">
        <v>0</v>
      </c>
      <c r="K125" s="30">
        <f t="shared" si="4"/>
        <v>12.285714285714286</v>
      </c>
      <c r="L125" s="31">
        <f t="shared" si="5"/>
        <v>0</v>
      </c>
      <c r="M125" s="30">
        <f t="shared" si="6"/>
        <v>7.4285714285714288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1</v>
      </c>
      <c r="D128" s="11">
        <v>9</v>
      </c>
      <c r="E128" s="11">
        <v>1</v>
      </c>
      <c r="F128" s="11"/>
      <c r="G128" s="11"/>
      <c r="H128" s="11"/>
      <c r="I128" s="11"/>
      <c r="J128" s="11"/>
      <c r="K128" s="30">
        <f t="shared" si="4"/>
        <v>9</v>
      </c>
      <c r="L128" s="31">
        <f t="shared" si="5"/>
        <v>0.5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111</v>
      </c>
      <c r="D129" s="11">
        <v>2378</v>
      </c>
      <c r="E129" s="11">
        <v>5</v>
      </c>
      <c r="F129" s="11">
        <v>3</v>
      </c>
      <c r="G129" s="11"/>
      <c r="H129" s="11">
        <v>84</v>
      </c>
      <c r="I129" s="11"/>
      <c r="J129" s="11"/>
      <c r="K129" s="30">
        <f t="shared" si="4"/>
        <v>21.423423423423422</v>
      </c>
      <c r="L129" s="31">
        <f t="shared" si="5"/>
        <v>4.3103448275862072E-2</v>
      </c>
      <c r="M129" s="30">
        <f t="shared" si="6"/>
        <v>28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112</v>
      </c>
      <c r="D137" s="8">
        <v>2387</v>
      </c>
      <c r="E137" s="8">
        <v>6</v>
      </c>
      <c r="F137" s="8">
        <v>3</v>
      </c>
      <c r="G137" s="8">
        <v>0</v>
      </c>
      <c r="H137" s="8">
        <v>84</v>
      </c>
      <c r="I137" s="8">
        <v>0</v>
      </c>
      <c r="J137" s="8">
        <v>0</v>
      </c>
      <c r="K137" s="30">
        <f t="shared" si="4"/>
        <v>21.3125</v>
      </c>
      <c r="L137" s="31">
        <f t="shared" si="5"/>
        <v>5.0847457627118647E-2</v>
      </c>
      <c r="M137" s="30">
        <f t="shared" si="6"/>
        <v>28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11</v>
      </c>
      <c r="D139" s="11">
        <v>157</v>
      </c>
      <c r="E139" s="11"/>
      <c r="F139" s="11"/>
      <c r="G139" s="11"/>
      <c r="H139" s="11"/>
      <c r="I139" s="11"/>
      <c r="J139" s="11"/>
      <c r="K139" s="30">
        <f t="shared" si="4"/>
        <v>14.272727272727273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11</v>
      </c>
      <c r="D141" s="8">
        <v>157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14.272727272727273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85</v>
      </c>
      <c r="D145" s="11">
        <v>1289</v>
      </c>
      <c r="E145" s="11">
        <v>5</v>
      </c>
      <c r="F145" s="11">
        <v>5</v>
      </c>
      <c r="G145" s="11"/>
      <c r="H145" s="11">
        <v>83</v>
      </c>
      <c r="I145" s="11"/>
      <c r="J145" s="11"/>
      <c r="K145" s="30">
        <f t="shared" si="9"/>
        <v>15.164705882352941</v>
      </c>
      <c r="L145" s="31">
        <f t="shared" si="10"/>
        <v>5.5555555555555552E-2</v>
      </c>
      <c r="M145" s="30">
        <f t="shared" si="11"/>
        <v>16.600000000000001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85</v>
      </c>
      <c r="D148" s="8">
        <v>1289</v>
      </c>
      <c r="E148" s="8">
        <v>5</v>
      </c>
      <c r="F148" s="8">
        <v>5</v>
      </c>
      <c r="G148" s="8">
        <v>0</v>
      </c>
      <c r="H148" s="8">
        <v>83</v>
      </c>
      <c r="I148" s="8">
        <v>0</v>
      </c>
      <c r="J148" s="8">
        <v>0</v>
      </c>
      <c r="K148" s="30">
        <f t="shared" si="9"/>
        <v>15.164705882352941</v>
      </c>
      <c r="L148" s="31">
        <f t="shared" si="10"/>
        <v>5.5555555555555552E-2</v>
      </c>
      <c r="M148" s="30">
        <f t="shared" si="11"/>
        <v>16.600000000000001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81</v>
      </c>
      <c r="D150" s="11">
        <v>1262</v>
      </c>
      <c r="E150" s="11">
        <v>7</v>
      </c>
      <c r="F150" s="11">
        <v>2</v>
      </c>
      <c r="G150" s="11"/>
      <c r="H150" s="11">
        <v>11</v>
      </c>
      <c r="I150" s="11"/>
      <c r="J150" s="11"/>
      <c r="K150" s="30">
        <f t="shared" si="9"/>
        <v>15.580246913580247</v>
      </c>
      <c r="L150" s="31">
        <f t="shared" si="10"/>
        <v>7.9545454545454544E-2</v>
      </c>
      <c r="M150" s="30">
        <f t="shared" si="11"/>
        <v>5.5</v>
      </c>
      <c r="N150" s="31">
        <f t="shared" si="8"/>
        <v>0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/>
      <c r="G151" s="11"/>
      <c r="H151" s="11"/>
      <c r="I151" s="11"/>
      <c r="J151" s="11"/>
      <c r="K151" s="30" t="e">
        <f t="shared" si="9"/>
        <v>#DIV/0!</v>
      </c>
      <c r="L151" s="31" t="e">
        <f t="shared" si="10"/>
        <v>#DIV/0!</v>
      </c>
      <c r="M151" s="30" t="e">
        <f t="shared" si="11"/>
        <v>#DIV/0!</v>
      </c>
      <c r="N151" s="31" t="e">
        <f t="shared" si="8"/>
        <v>#DIV/0!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66</v>
      </c>
      <c r="D152" s="11">
        <v>1284</v>
      </c>
      <c r="E152" s="11">
        <v>2</v>
      </c>
      <c r="F152" s="11">
        <v>6</v>
      </c>
      <c r="G152" s="11"/>
      <c r="H152" s="11">
        <v>41</v>
      </c>
      <c r="I152" s="11"/>
      <c r="J152" s="11"/>
      <c r="K152" s="30">
        <f t="shared" si="9"/>
        <v>19.454545454545453</v>
      </c>
      <c r="L152" s="31">
        <f t="shared" si="10"/>
        <v>2.9411764705882353E-2</v>
      </c>
      <c r="M152" s="30">
        <f t="shared" si="11"/>
        <v>6.833333333333333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13</v>
      </c>
      <c r="D155" s="11">
        <v>162</v>
      </c>
      <c r="E155" s="11"/>
      <c r="F155" s="11"/>
      <c r="G155" s="11"/>
      <c r="H155" s="11"/>
      <c r="I155" s="11"/>
      <c r="J155" s="11"/>
      <c r="K155" s="30">
        <f t="shared" si="9"/>
        <v>12.461538461538462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>
        <v>68</v>
      </c>
      <c r="D157" s="11">
        <v>904</v>
      </c>
      <c r="E157" s="11"/>
      <c r="F157" s="11">
        <v>3</v>
      </c>
      <c r="G157" s="11"/>
      <c r="H157" s="11">
        <v>30</v>
      </c>
      <c r="I157" s="11"/>
      <c r="J157" s="11"/>
      <c r="K157" s="30">
        <f t="shared" si="9"/>
        <v>13.294117647058824</v>
      </c>
      <c r="L157" s="31">
        <f t="shared" si="10"/>
        <v>0</v>
      </c>
      <c r="M157" s="30">
        <f t="shared" si="11"/>
        <v>10</v>
      </c>
      <c r="N157" s="31">
        <f t="shared" si="8"/>
        <v>0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228</v>
      </c>
      <c r="D171" s="8">
        <v>3612</v>
      </c>
      <c r="E171" s="8">
        <v>9</v>
      </c>
      <c r="F171" s="8">
        <v>11</v>
      </c>
      <c r="G171" s="8">
        <v>0</v>
      </c>
      <c r="H171" s="8">
        <v>82</v>
      </c>
      <c r="I171" s="8">
        <v>0</v>
      </c>
      <c r="J171" s="8">
        <v>0</v>
      </c>
      <c r="K171" s="30">
        <f t="shared" si="9"/>
        <v>15.842105263157896</v>
      </c>
      <c r="L171" s="31">
        <f t="shared" si="10"/>
        <v>3.7974683544303799E-2</v>
      </c>
      <c r="M171" s="30">
        <f t="shared" si="11"/>
        <v>7.4545454545454541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35</v>
      </c>
      <c r="D177" s="11">
        <v>718</v>
      </c>
      <c r="E177" s="11">
        <v>2</v>
      </c>
      <c r="F177" s="11">
        <v>1</v>
      </c>
      <c r="G177" s="11"/>
      <c r="H177" s="11">
        <v>17</v>
      </c>
      <c r="I177" s="11"/>
      <c r="J177" s="11"/>
      <c r="K177" s="30">
        <f t="shared" si="9"/>
        <v>20.514285714285716</v>
      </c>
      <c r="L177" s="31">
        <f t="shared" si="10"/>
        <v>5.4054054054054057E-2</v>
      </c>
      <c r="M177" s="30">
        <f t="shared" si="11"/>
        <v>17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35</v>
      </c>
      <c r="D180" s="8">
        <v>718</v>
      </c>
      <c r="E180" s="8">
        <v>2</v>
      </c>
      <c r="F180" s="8">
        <v>1</v>
      </c>
      <c r="G180" s="8">
        <v>0</v>
      </c>
      <c r="H180" s="8">
        <v>17</v>
      </c>
      <c r="I180" s="8">
        <v>0</v>
      </c>
      <c r="J180" s="8">
        <v>0</v>
      </c>
      <c r="K180" s="30">
        <f t="shared" si="9"/>
        <v>20.514285714285716</v>
      </c>
      <c r="L180" s="31">
        <f t="shared" si="10"/>
        <v>5.4054054054054057E-2</v>
      </c>
      <c r="M180" s="30">
        <f t="shared" si="11"/>
        <v>17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127</v>
      </c>
      <c r="D182" s="11">
        <v>1428</v>
      </c>
      <c r="E182" s="11">
        <v>8</v>
      </c>
      <c r="F182" s="11">
        <v>12</v>
      </c>
      <c r="G182" s="11">
        <v>1</v>
      </c>
      <c r="H182" s="11">
        <v>107</v>
      </c>
      <c r="I182" s="11"/>
      <c r="J182" s="11"/>
      <c r="K182" s="30">
        <f t="shared" si="9"/>
        <v>11.244094488188976</v>
      </c>
      <c r="L182" s="31">
        <f t="shared" si="10"/>
        <v>5.9259259259259262E-2</v>
      </c>
      <c r="M182" s="30">
        <f t="shared" si="11"/>
        <v>8.9166666666666661</v>
      </c>
      <c r="N182" s="31">
        <f t="shared" si="12"/>
        <v>0</v>
      </c>
      <c r="O182" s="31">
        <f t="shared" si="12"/>
        <v>0</v>
      </c>
    </row>
    <row r="183" spans="1:15" x14ac:dyDescent="0.25">
      <c r="A183" s="9"/>
      <c r="B183" s="10" t="s">
        <v>192</v>
      </c>
      <c r="C183" s="11"/>
      <c r="D183" s="11"/>
      <c r="E183" s="11">
        <v>1</v>
      </c>
      <c r="F183" s="11"/>
      <c r="G183" s="11"/>
      <c r="H183" s="11"/>
      <c r="I183" s="11"/>
      <c r="J183" s="11"/>
      <c r="K183" s="30" t="e">
        <f t="shared" si="9"/>
        <v>#DIV/0!</v>
      </c>
      <c r="L183" s="31">
        <f t="shared" si="10"/>
        <v>1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127</v>
      </c>
      <c r="D187" s="8">
        <v>1428</v>
      </c>
      <c r="E187" s="8">
        <v>9</v>
      </c>
      <c r="F187" s="8">
        <v>12</v>
      </c>
      <c r="G187" s="8">
        <v>1</v>
      </c>
      <c r="H187" s="8">
        <v>107</v>
      </c>
      <c r="I187" s="8">
        <v>0</v>
      </c>
      <c r="J187" s="8">
        <v>0</v>
      </c>
      <c r="K187" s="30">
        <f t="shared" si="9"/>
        <v>11.244094488188976</v>
      </c>
      <c r="L187" s="31">
        <f t="shared" si="10"/>
        <v>6.6176470588235295E-2</v>
      </c>
      <c r="M187" s="30">
        <f t="shared" si="11"/>
        <v>8.9166666666666661</v>
      </c>
      <c r="N187" s="31">
        <f t="shared" si="12"/>
        <v>0</v>
      </c>
      <c r="O187" s="31">
        <f t="shared" si="12"/>
        <v>0</v>
      </c>
    </row>
    <row r="188" spans="1:15" x14ac:dyDescent="0.25">
      <c r="A188" s="6"/>
      <c r="B188" s="7" t="s">
        <v>197</v>
      </c>
      <c r="C188" s="8">
        <v>919</v>
      </c>
      <c r="D188" s="8">
        <v>15109</v>
      </c>
      <c r="E188" s="8">
        <v>44</v>
      </c>
      <c r="F188" s="8">
        <v>75</v>
      </c>
      <c r="G188" s="8">
        <v>4</v>
      </c>
      <c r="H188" s="8">
        <v>707</v>
      </c>
      <c r="I188" s="8">
        <v>0</v>
      </c>
      <c r="J188" s="8">
        <v>0</v>
      </c>
      <c r="K188" s="30">
        <f t="shared" si="9"/>
        <v>16.440696409140369</v>
      </c>
      <c r="L188" s="31">
        <f t="shared" si="10"/>
        <v>4.569055036344756E-2</v>
      </c>
      <c r="M188" s="30">
        <f t="shared" si="11"/>
        <v>9.4266666666666659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1</v>
      </c>
      <c r="D191" s="11">
        <v>13</v>
      </c>
      <c r="E191" s="11"/>
      <c r="F191" s="11"/>
      <c r="G191" s="11"/>
      <c r="H191" s="11"/>
      <c r="I191" s="11"/>
      <c r="J191" s="11"/>
      <c r="K191" s="30">
        <f t="shared" si="9"/>
        <v>13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9</v>
      </c>
      <c r="D192" s="11">
        <v>189</v>
      </c>
      <c r="E192" s="11"/>
      <c r="F192" s="11">
        <v>1</v>
      </c>
      <c r="G192" s="11"/>
      <c r="H192" s="11">
        <v>4</v>
      </c>
      <c r="I192" s="11"/>
      <c r="J192" s="11"/>
      <c r="K192" s="30">
        <f t="shared" si="9"/>
        <v>21</v>
      </c>
      <c r="L192" s="31">
        <f t="shared" si="10"/>
        <v>0</v>
      </c>
      <c r="M192" s="30">
        <f t="shared" si="11"/>
        <v>4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10</v>
      </c>
      <c r="D196" s="8">
        <v>202</v>
      </c>
      <c r="E196" s="8">
        <v>0</v>
      </c>
      <c r="F196" s="8">
        <v>1</v>
      </c>
      <c r="G196" s="8">
        <v>0</v>
      </c>
      <c r="H196" s="8">
        <v>4</v>
      </c>
      <c r="I196" s="8">
        <v>0</v>
      </c>
      <c r="J196" s="8">
        <v>0</v>
      </c>
      <c r="K196" s="30">
        <f t="shared" si="9"/>
        <v>20.2</v>
      </c>
      <c r="L196" s="31">
        <f t="shared" si="10"/>
        <v>0</v>
      </c>
      <c r="M196" s="30">
        <f t="shared" si="11"/>
        <v>4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</v>
      </c>
      <c r="D198" s="11">
        <v>14</v>
      </c>
      <c r="E198" s="11"/>
      <c r="F198" s="11">
        <v>1</v>
      </c>
      <c r="G198" s="11"/>
      <c r="H198" s="11">
        <v>1</v>
      </c>
      <c r="I198" s="11"/>
      <c r="J198" s="11"/>
      <c r="K198" s="30">
        <f t="shared" si="9"/>
        <v>7</v>
      </c>
      <c r="L198" s="31">
        <f t="shared" si="10"/>
        <v>0</v>
      </c>
      <c r="M198" s="30">
        <f t="shared" si="11"/>
        <v>1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</v>
      </c>
      <c r="D200" s="8">
        <v>14</v>
      </c>
      <c r="E200" s="8">
        <v>0</v>
      </c>
      <c r="F200" s="8">
        <v>1</v>
      </c>
      <c r="G200" s="8">
        <v>0</v>
      </c>
      <c r="H200" s="8">
        <v>1</v>
      </c>
      <c r="I200" s="8">
        <v>0</v>
      </c>
      <c r="J200" s="8">
        <v>0</v>
      </c>
      <c r="K200" s="30">
        <f t="shared" si="9"/>
        <v>7</v>
      </c>
      <c r="L200" s="31">
        <f t="shared" si="10"/>
        <v>0</v>
      </c>
      <c r="M200" s="30">
        <f t="shared" si="11"/>
        <v>1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18</v>
      </c>
      <c r="D202" s="11">
        <v>220</v>
      </c>
      <c r="E202" s="11"/>
      <c r="F202" s="11"/>
      <c r="G202" s="11"/>
      <c r="H202" s="11"/>
      <c r="I202" s="11"/>
      <c r="J202" s="11"/>
      <c r="K202" s="30">
        <f t="shared" si="9"/>
        <v>12.222222222222221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19</v>
      </c>
      <c r="D203" s="11">
        <v>200</v>
      </c>
      <c r="E203" s="11">
        <v>1</v>
      </c>
      <c r="F203" s="11"/>
      <c r="G203" s="11"/>
      <c r="H203" s="11"/>
      <c r="I203" s="11"/>
      <c r="J203" s="11"/>
      <c r="K203" s="30">
        <f t="shared" si="9"/>
        <v>10.526315789473685</v>
      </c>
      <c r="L203" s="31">
        <f t="shared" si="10"/>
        <v>0.05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37</v>
      </c>
      <c r="D206" s="8">
        <v>420</v>
      </c>
      <c r="E206" s="8">
        <v>1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11.351351351351351</v>
      </c>
      <c r="L206" s="31">
        <f t="shared" si="14"/>
        <v>2.6315789473684209E-2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6</v>
      </c>
      <c r="D208" s="11">
        <v>81</v>
      </c>
      <c r="E208" s="11"/>
      <c r="F208" s="11"/>
      <c r="G208" s="11"/>
      <c r="H208" s="11"/>
      <c r="I208" s="11"/>
      <c r="J208" s="11"/>
      <c r="K208" s="30">
        <f t="shared" si="13"/>
        <v>13.5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6</v>
      </c>
      <c r="D210" s="8">
        <v>81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13.5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/>
      <c r="D221" s="11"/>
      <c r="E221" s="11"/>
      <c r="F221" s="11"/>
      <c r="G221" s="11"/>
      <c r="H221" s="11"/>
      <c r="I221" s="11"/>
      <c r="J221" s="11"/>
      <c r="K221" s="30" t="e">
        <f t="shared" si="13"/>
        <v>#DIV/0!</v>
      </c>
      <c r="L221" s="31" t="e">
        <f t="shared" si="14"/>
        <v>#DIV/0!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>
        <v>35</v>
      </c>
      <c r="D222" s="11">
        <v>567</v>
      </c>
      <c r="E222" s="11"/>
      <c r="F222" s="11"/>
      <c r="G222" s="11"/>
      <c r="H222" s="11"/>
      <c r="I222" s="11"/>
      <c r="J222" s="11"/>
      <c r="K222" s="30">
        <f t="shared" si="13"/>
        <v>16.2</v>
      </c>
      <c r="L222" s="31">
        <f t="shared" si="14"/>
        <v>0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35</v>
      </c>
      <c r="D225" s="8">
        <v>567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16.2</v>
      </c>
      <c r="L225" s="31">
        <f t="shared" si="14"/>
        <v>0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8</v>
      </c>
      <c r="D231" s="11">
        <v>119</v>
      </c>
      <c r="E231" s="11"/>
      <c r="F231" s="11"/>
      <c r="G231" s="11"/>
      <c r="H231" s="11"/>
      <c r="I231" s="11"/>
      <c r="J231" s="11"/>
      <c r="K231" s="30">
        <f t="shared" si="13"/>
        <v>14.875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8</v>
      </c>
      <c r="D233" s="8">
        <v>119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14.875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28</v>
      </c>
      <c r="E235" s="11"/>
      <c r="F235" s="11"/>
      <c r="G235" s="11"/>
      <c r="H235" s="11"/>
      <c r="I235" s="11"/>
      <c r="J235" s="11"/>
      <c r="K235" s="30">
        <f t="shared" si="13"/>
        <v>28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28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28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99</v>
      </c>
      <c r="D242" s="8">
        <v>1431</v>
      </c>
      <c r="E242" s="8">
        <v>1</v>
      </c>
      <c r="F242" s="8">
        <v>2</v>
      </c>
      <c r="G242" s="8">
        <v>0</v>
      </c>
      <c r="H242" s="8">
        <v>5</v>
      </c>
      <c r="I242" s="8">
        <v>0</v>
      </c>
      <c r="J242" s="8">
        <v>0</v>
      </c>
      <c r="K242" s="30">
        <f t="shared" si="13"/>
        <v>14.454545454545455</v>
      </c>
      <c r="L242" s="31">
        <f t="shared" si="14"/>
        <v>0.01</v>
      </c>
      <c r="M242" s="30">
        <f t="shared" si="15"/>
        <v>2.5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2</v>
      </c>
      <c r="D263" s="11">
        <v>25</v>
      </c>
      <c r="E263" s="11">
        <v>1</v>
      </c>
      <c r="F263" s="11"/>
      <c r="G263" s="11"/>
      <c r="H263" s="11"/>
      <c r="I263" s="11"/>
      <c r="J263" s="11"/>
      <c r="K263" s="30">
        <f t="shared" si="13"/>
        <v>12.5</v>
      </c>
      <c r="L263" s="31">
        <f t="shared" si="14"/>
        <v>0.33333333333333331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2</v>
      </c>
      <c r="D265" s="8">
        <v>25</v>
      </c>
      <c r="E265" s="8">
        <v>1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12.5</v>
      </c>
      <c r="L265" s="31">
        <f t="shared" si="14"/>
        <v>0.33333333333333331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2</v>
      </c>
      <c r="D269" s="8">
        <v>25</v>
      </c>
      <c r="E269" s="8">
        <v>1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12.5</v>
      </c>
      <c r="L269" s="31">
        <f t="shared" si="18"/>
        <v>0.33333333333333331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1178</v>
      </c>
      <c r="D270" s="8">
        <v>19306</v>
      </c>
      <c r="E270" s="8">
        <v>87</v>
      </c>
      <c r="F270" s="8">
        <v>115</v>
      </c>
      <c r="G270" s="8">
        <v>11</v>
      </c>
      <c r="H270" s="8">
        <v>1199</v>
      </c>
      <c r="I270" s="8">
        <v>2</v>
      </c>
      <c r="J270" s="8">
        <v>0</v>
      </c>
      <c r="K270" s="30">
        <f t="shared" si="17"/>
        <v>16.388794567062817</v>
      </c>
      <c r="L270" s="31">
        <f t="shared" si="18"/>
        <v>6.8774703557312258E-2</v>
      </c>
      <c r="M270" s="30">
        <f t="shared" si="19"/>
        <v>10.42608695652174</v>
      </c>
      <c r="N270" s="31">
        <f t="shared" si="16"/>
        <v>1.7094017094017096E-2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4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16:36:45&amp;R&amp;8&amp;P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632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633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634</v>
      </c>
      <c r="B12" s="7" t="s">
        <v>635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277</v>
      </c>
      <c r="D16" s="11">
        <v>3162</v>
      </c>
      <c r="E16" s="11">
        <v>15</v>
      </c>
      <c r="F16" s="11">
        <v>58</v>
      </c>
      <c r="G16" s="11">
        <v>2</v>
      </c>
      <c r="H16" s="11">
        <v>483</v>
      </c>
      <c r="I16" s="11"/>
      <c r="J16" s="11"/>
      <c r="K16" s="30">
        <f t="shared" si="0"/>
        <v>11.415162454873647</v>
      </c>
      <c r="L16" s="31">
        <f t="shared" si="1"/>
        <v>5.1369863013698627E-2</v>
      </c>
      <c r="M16" s="30">
        <f t="shared" si="2"/>
        <v>8.3275862068965516</v>
      </c>
      <c r="N16" s="31">
        <f t="shared" si="3"/>
        <v>0</v>
      </c>
      <c r="O16" s="31">
        <f t="shared" si="3"/>
        <v>0</v>
      </c>
    </row>
    <row r="17" spans="1:15" x14ac:dyDescent="0.25">
      <c r="A17" s="9"/>
      <c r="B17" s="10" t="s">
        <v>26</v>
      </c>
      <c r="C17" s="11"/>
      <c r="D17" s="11"/>
      <c r="E17" s="11"/>
      <c r="F17" s="11">
        <v>3</v>
      </c>
      <c r="G17" s="11">
        <v>1</v>
      </c>
      <c r="H17" s="11">
        <v>8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2.6666666666666665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>
        <v>93</v>
      </c>
      <c r="D18" s="11">
        <v>1211</v>
      </c>
      <c r="E18" s="11">
        <v>3</v>
      </c>
      <c r="F18" s="11">
        <v>36</v>
      </c>
      <c r="G18" s="11">
        <v>5</v>
      </c>
      <c r="H18" s="11">
        <v>575</v>
      </c>
      <c r="I18" s="11"/>
      <c r="J18" s="11"/>
      <c r="K18" s="30">
        <f t="shared" si="0"/>
        <v>13.021505376344086</v>
      </c>
      <c r="L18" s="31">
        <f t="shared" si="1"/>
        <v>3.125E-2</v>
      </c>
      <c r="M18" s="30">
        <f t="shared" si="2"/>
        <v>15.972222222222221</v>
      </c>
      <c r="N18" s="31">
        <f t="shared" si="3"/>
        <v>0</v>
      </c>
      <c r="O18" s="31">
        <f t="shared" si="3"/>
        <v>0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370</v>
      </c>
      <c r="D36" s="8">
        <v>4373</v>
      </c>
      <c r="E36" s="8">
        <v>18</v>
      </c>
      <c r="F36" s="8">
        <v>97</v>
      </c>
      <c r="G36" s="8">
        <v>8</v>
      </c>
      <c r="H36" s="8">
        <v>1066</v>
      </c>
      <c r="I36" s="8">
        <v>0</v>
      </c>
      <c r="J36" s="8">
        <v>0</v>
      </c>
      <c r="K36" s="30">
        <f t="shared" si="0"/>
        <v>11.81891891891892</v>
      </c>
      <c r="L36" s="31">
        <f t="shared" si="1"/>
        <v>4.6391752577319589E-2</v>
      </c>
      <c r="M36" s="30">
        <f t="shared" si="2"/>
        <v>10.989690721649485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1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1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370</v>
      </c>
      <c r="D80" s="8">
        <v>4373</v>
      </c>
      <c r="E80" s="8">
        <v>19</v>
      </c>
      <c r="F80" s="8">
        <v>97</v>
      </c>
      <c r="G80" s="8">
        <v>8</v>
      </c>
      <c r="H80" s="8">
        <v>1066</v>
      </c>
      <c r="I80" s="8">
        <v>0</v>
      </c>
      <c r="J80" s="8">
        <v>0</v>
      </c>
      <c r="K80" s="30">
        <f t="shared" si="4"/>
        <v>11.81891891891892</v>
      </c>
      <c r="L80" s="31">
        <f t="shared" si="5"/>
        <v>4.8843187660668377E-2</v>
      </c>
      <c r="M80" s="30">
        <f t="shared" si="6"/>
        <v>10.989690721649485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25</v>
      </c>
      <c r="D83" s="11">
        <v>224</v>
      </c>
      <c r="E83" s="11"/>
      <c r="F83" s="11">
        <v>1</v>
      </c>
      <c r="G83" s="11"/>
      <c r="H83" s="11">
        <v>5</v>
      </c>
      <c r="I83" s="11"/>
      <c r="J83" s="11"/>
      <c r="K83" s="30">
        <f t="shared" si="4"/>
        <v>8.9600000000000009</v>
      </c>
      <c r="L83" s="31">
        <f t="shared" si="5"/>
        <v>0</v>
      </c>
      <c r="M83" s="30">
        <f t="shared" si="6"/>
        <v>5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25</v>
      </c>
      <c r="D86" s="8">
        <v>224</v>
      </c>
      <c r="E86" s="8">
        <v>0</v>
      </c>
      <c r="F86" s="8">
        <v>1</v>
      </c>
      <c r="G86" s="8">
        <v>0</v>
      </c>
      <c r="H86" s="8">
        <v>5</v>
      </c>
      <c r="I86" s="8">
        <v>0</v>
      </c>
      <c r="J86" s="8">
        <v>0</v>
      </c>
      <c r="K86" s="30">
        <f t="shared" si="4"/>
        <v>8.9600000000000009</v>
      </c>
      <c r="L86" s="31">
        <f t="shared" si="5"/>
        <v>0</v>
      </c>
      <c r="M86" s="30">
        <f t="shared" si="6"/>
        <v>5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104</v>
      </c>
      <c r="D88" s="11">
        <v>592</v>
      </c>
      <c r="E88" s="11">
        <v>5</v>
      </c>
      <c r="F88" s="11">
        <v>3</v>
      </c>
      <c r="G88" s="11"/>
      <c r="H88" s="11">
        <v>17</v>
      </c>
      <c r="I88" s="11"/>
      <c r="J88" s="11"/>
      <c r="K88" s="30">
        <f t="shared" si="4"/>
        <v>5.6923076923076925</v>
      </c>
      <c r="L88" s="31">
        <f t="shared" si="5"/>
        <v>4.5871559633027525E-2</v>
      </c>
      <c r="M88" s="30">
        <f t="shared" si="6"/>
        <v>5.666666666666667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104</v>
      </c>
      <c r="D91" s="8">
        <v>592</v>
      </c>
      <c r="E91" s="8">
        <v>5</v>
      </c>
      <c r="F91" s="8">
        <v>3</v>
      </c>
      <c r="G91" s="8">
        <v>0</v>
      </c>
      <c r="H91" s="8">
        <v>17</v>
      </c>
      <c r="I91" s="8">
        <v>0</v>
      </c>
      <c r="J91" s="8">
        <v>0</v>
      </c>
      <c r="K91" s="30">
        <f t="shared" si="4"/>
        <v>5.6923076923076925</v>
      </c>
      <c r="L91" s="31">
        <f t="shared" si="5"/>
        <v>4.5871559633027525E-2</v>
      </c>
      <c r="M91" s="30">
        <f t="shared" si="6"/>
        <v>5.666666666666667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>
        <v>7</v>
      </c>
      <c r="D93" s="11">
        <v>51</v>
      </c>
      <c r="E93" s="11"/>
      <c r="F93" s="11">
        <v>2</v>
      </c>
      <c r="G93" s="11"/>
      <c r="H93" s="11">
        <v>24</v>
      </c>
      <c r="I93" s="11"/>
      <c r="J93" s="11"/>
      <c r="K93" s="30">
        <f t="shared" si="4"/>
        <v>7.2857142857142856</v>
      </c>
      <c r="L93" s="31">
        <f t="shared" si="5"/>
        <v>0</v>
      </c>
      <c r="M93" s="30">
        <f t="shared" si="6"/>
        <v>12</v>
      </c>
      <c r="N93" s="31">
        <f t="shared" si="7"/>
        <v>0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7</v>
      </c>
      <c r="D95" s="8">
        <v>51</v>
      </c>
      <c r="E95" s="8">
        <v>0</v>
      </c>
      <c r="F95" s="8">
        <v>2</v>
      </c>
      <c r="G95" s="8">
        <v>0</v>
      </c>
      <c r="H95" s="8">
        <v>24</v>
      </c>
      <c r="I95" s="8">
        <v>0</v>
      </c>
      <c r="J95" s="8">
        <v>0</v>
      </c>
      <c r="K95" s="30">
        <f t="shared" si="4"/>
        <v>7.2857142857142856</v>
      </c>
      <c r="L95" s="31">
        <f t="shared" si="5"/>
        <v>0</v>
      </c>
      <c r="M95" s="30">
        <f t="shared" si="6"/>
        <v>12</v>
      </c>
      <c r="N95" s="31">
        <f t="shared" si="7"/>
        <v>0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51</v>
      </c>
      <c r="D101" s="11">
        <v>989</v>
      </c>
      <c r="E101" s="11"/>
      <c r="F101" s="11">
        <v>12</v>
      </c>
      <c r="G101" s="11">
        <v>1</v>
      </c>
      <c r="H101" s="11">
        <v>48</v>
      </c>
      <c r="I101" s="11"/>
      <c r="J101" s="11"/>
      <c r="K101" s="30">
        <f t="shared" si="4"/>
        <v>19.392156862745097</v>
      </c>
      <c r="L101" s="31">
        <f t="shared" si="5"/>
        <v>0</v>
      </c>
      <c r="M101" s="30">
        <f t="shared" si="6"/>
        <v>4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51</v>
      </c>
      <c r="D104" s="8">
        <v>989</v>
      </c>
      <c r="E104" s="8">
        <v>0</v>
      </c>
      <c r="F104" s="8">
        <v>12</v>
      </c>
      <c r="G104" s="8">
        <v>1</v>
      </c>
      <c r="H104" s="8">
        <v>48</v>
      </c>
      <c r="I104" s="8">
        <v>0</v>
      </c>
      <c r="J104" s="8">
        <v>0</v>
      </c>
      <c r="K104" s="30">
        <f t="shared" si="4"/>
        <v>19.392156862745097</v>
      </c>
      <c r="L104" s="31">
        <f t="shared" si="5"/>
        <v>0</v>
      </c>
      <c r="M104" s="30">
        <f t="shared" si="6"/>
        <v>4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70</v>
      </c>
      <c r="D106" s="11">
        <v>628</v>
      </c>
      <c r="E106" s="11"/>
      <c r="F106" s="11">
        <v>13</v>
      </c>
      <c r="G106" s="11"/>
      <c r="H106" s="11">
        <v>66</v>
      </c>
      <c r="I106" s="11"/>
      <c r="J106" s="11"/>
      <c r="K106" s="30">
        <f t="shared" si="4"/>
        <v>8.9714285714285715</v>
      </c>
      <c r="L106" s="31">
        <f t="shared" si="5"/>
        <v>0</v>
      </c>
      <c r="M106" s="30">
        <f t="shared" si="6"/>
        <v>5.0769230769230766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70</v>
      </c>
      <c r="D108" s="8">
        <v>628</v>
      </c>
      <c r="E108" s="8">
        <v>0</v>
      </c>
      <c r="F108" s="8">
        <v>13</v>
      </c>
      <c r="G108" s="8">
        <v>0</v>
      </c>
      <c r="H108" s="8">
        <v>66</v>
      </c>
      <c r="I108" s="8">
        <v>0</v>
      </c>
      <c r="J108" s="8">
        <v>0</v>
      </c>
      <c r="K108" s="30">
        <f t="shared" si="4"/>
        <v>8.9714285714285715</v>
      </c>
      <c r="L108" s="31">
        <f t="shared" si="5"/>
        <v>0</v>
      </c>
      <c r="M108" s="30">
        <f t="shared" si="6"/>
        <v>5.0769230769230766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82</v>
      </c>
      <c r="D110" s="11">
        <v>716</v>
      </c>
      <c r="E110" s="11">
        <v>6</v>
      </c>
      <c r="F110" s="11">
        <v>23</v>
      </c>
      <c r="G110" s="11">
        <v>1</v>
      </c>
      <c r="H110" s="11">
        <v>140</v>
      </c>
      <c r="I110" s="11"/>
      <c r="J110" s="11"/>
      <c r="K110" s="30">
        <f t="shared" si="4"/>
        <v>8.7317073170731714</v>
      </c>
      <c r="L110" s="31">
        <f t="shared" si="5"/>
        <v>6.8181818181818177E-2</v>
      </c>
      <c r="M110" s="30">
        <f t="shared" si="6"/>
        <v>6.0869565217391308</v>
      </c>
      <c r="N110" s="31">
        <f t="shared" si="8"/>
        <v>0</v>
      </c>
      <c r="O110" s="31">
        <f t="shared" si="8"/>
        <v>0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82</v>
      </c>
      <c r="D113" s="8">
        <v>716</v>
      </c>
      <c r="E113" s="8">
        <v>6</v>
      </c>
      <c r="F113" s="8">
        <v>23</v>
      </c>
      <c r="G113" s="8">
        <v>1</v>
      </c>
      <c r="H113" s="8">
        <v>140</v>
      </c>
      <c r="I113" s="8">
        <v>0</v>
      </c>
      <c r="J113" s="8">
        <v>0</v>
      </c>
      <c r="K113" s="30">
        <f t="shared" si="4"/>
        <v>8.7317073170731714</v>
      </c>
      <c r="L113" s="31">
        <f t="shared" si="5"/>
        <v>6.8181818181818177E-2</v>
      </c>
      <c r="M113" s="30">
        <f t="shared" si="6"/>
        <v>6.0869565217391308</v>
      </c>
      <c r="N113" s="31">
        <f t="shared" si="8"/>
        <v>0</v>
      </c>
      <c r="O113" s="31">
        <f t="shared" si="8"/>
        <v>0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36</v>
      </c>
      <c r="D115" s="11">
        <v>225</v>
      </c>
      <c r="E115" s="11">
        <v>4</v>
      </c>
      <c r="F115" s="11">
        <v>10</v>
      </c>
      <c r="G115" s="11"/>
      <c r="H115" s="11">
        <v>45</v>
      </c>
      <c r="I115" s="11"/>
      <c r="J115" s="11"/>
      <c r="K115" s="30">
        <f t="shared" si="4"/>
        <v>6.25</v>
      </c>
      <c r="L115" s="31">
        <f t="shared" si="5"/>
        <v>0.1</v>
      </c>
      <c r="M115" s="30">
        <f t="shared" si="6"/>
        <v>4.5</v>
      </c>
      <c r="N115" s="31">
        <f t="shared" si="8"/>
        <v>0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36</v>
      </c>
      <c r="D120" s="8">
        <v>225</v>
      </c>
      <c r="E120" s="8">
        <v>4</v>
      </c>
      <c r="F120" s="8">
        <v>10</v>
      </c>
      <c r="G120" s="8">
        <v>0</v>
      </c>
      <c r="H120" s="8">
        <v>45</v>
      </c>
      <c r="I120" s="8">
        <v>0</v>
      </c>
      <c r="J120" s="8">
        <v>0</v>
      </c>
      <c r="K120" s="30">
        <f t="shared" si="4"/>
        <v>6.25</v>
      </c>
      <c r="L120" s="31">
        <f t="shared" si="5"/>
        <v>0.1</v>
      </c>
      <c r="M120" s="30">
        <f t="shared" si="6"/>
        <v>4.5</v>
      </c>
      <c r="N120" s="31">
        <f t="shared" si="8"/>
        <v>0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22</v>
      </c>
      <c r="D122" s="11">
        <v>186</v>
      </c>
      <c r="E122" s="11">
        <v>2</v>
      </c>
      <c r="F122" s="11">
        <v>15</v>
      </c>
      <c r="G122" s="11"/>
      <c r="H122" s="11">
        <v>136</v>
      </c>
      <c r="I122" s="11"/>
      <c r="J122" s="11"/>
      <c r="K122" s="30">
        <f t="shared" si="4"/>
        <v>8.454545454545455</v>
      </c>
      <c r="L122" s="31">
        <f t="shared" si="5"/>
        <v>8.3333333333333329E-2</v>
      </c>
      <c r="M122" s="30">
        <f t="shared" si="6"/>
        <v>9.0666666666666664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22</v>
      </c>
      <c r="D125" s="8">
        <v>186</v>
      </c>
      <c r="E125" s="8">
        <v>2</v>
      </c>
      <c r="F125" s="8">
        <v>15</v>
      </c>
      <c r="G125" s="8">
        <v>0</v>
      </c>
      <c r="H125" s="8">
        <v>136</v>
      </c>
      <c r="I125" s="8">
        <v>0</v>
      </c>
      <c r="J125" s="8">
        <v>0</v>
      </c>
      <c r="K125" s="30">
        <f t="shared" si="4"/>
        <v>8.454545454545455</v>
      </c>
      <c r="L125" s="31">
        <f t="shared" si="5"/>
        <v>8.3333333333333329E-2</v>
      </c>
      <c r="M125" s="30">
        <f t="shared" si="6"/>
        <v>9.0666666666666664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5</v>
      </c>
      <c r="D128" s="11">
        <v>55</v>
      </c>
      <c r="E128" s="11"/>
      <c r="F128" s="11"/>
      <c r="G128" s="11"/>
      <c r="H128" s="11"/>
      <c r="I128" s="11"/>
      <c r="J128" s="11"/>
      <c r="K128" s="30">
        <f t="shared" si="4"/>
        <v>11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118</v>
      </c>
      <c r="D129" s="11">
        <v>1448</v>
      </c>
      <c r="E129" s="11">
        <v>6</v>
      </c>
      <c r="F129" s="11">
        <v>4</v>
      </c>
      <c r="G129" s="11"/>
      <c r="H129" s="11">
        <v>75</v>
      </c>
      <c r="I129" s="11"/>
      <c r="J129" s="11"/>
      <c r="K129" s="30">
        <f t="shared" si="4"/>
        <v>12.271186440677965</v>
      </c>
      <c r="L129" s="31">
        <f t="shared" si="5"/>
        <v>4.8387096774193547E-2</v>
      </c>
      <c r="M129" s="30">
        <f t="shared" si="6"/>
        <v>18.75</v>
      </c>
      <c r="N129" s="31">
        <f t="shared" si="8"/>
        <v>0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51</v>
      </c>
      <c r="G130" s="11">
        <v>4</v>
      </c>
      <c r="H130" s="11">
        <v>306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6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123</v>
      </c>
      <c r="D137" s="8">
        <v>1503</v>
      </c>
      <c r="E137" s="8">
        <v>6</v>
      </c>
      <c r="F137" s="8">
        <v>55</v>
      </c>
      <c r="G137" s="8">
        <v>4</v>
      </c>
      <c r="H137" s="8">
        <v>381</v>
      </c>
      <c r="I137" s="8">
        <v>0</v>
      </c>
      <c r="J137" s="8">
        <v>0</v>
      </c>
      <c r="K137" s="30">
        <f t="shared" si="4"/>
        <v>12.219512195121951</v>
      </c>
      <c r="L137" s="31">
        <f t="shared" si="5"/>
        <v>4.6511627906976744E-2</v>
      </c>
      <c r="M137" s="30">
        <f t="shared" si="6"/>
        <v>6.9272727272727277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13</v>
      </c>
      <c r="D139" s="11">
        <v>134</v>
      </c>
      <c r="E139" s="11"/>
      <c r="F139" s="11"/>
      <c r="G139" s="11"/>
      <c r="H139" s="11"/>
      <c r="I139" s="11"/>
      <c r="J139" s="11"/>
      <c r="K139" s="30">
        <f t="shared" si="4"/>
        <v>10.307692307692308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13</v>
      </c>
      <c r="D141" s="8">
        <v>134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10.307692307692308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2</v>
      </c>
      <c r="D143" s="11">
        <v>19</v>
      </c>
      <c r="E143" s="11"/>
      <c r="F143" s="11"/>
      <c r="G143" s="11"/>
      <c r="H143" s="11"/>
      <c r="I143" s="11"/>
      <c r="J143" s="11"/>
      <c r="K143" s="30">
        <f t="shared" si="9"/>
        <v>9.5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2</v>
      </c>
      <c r="D144" s="11">
        <v>18</v>
      </c>
      <c r="E144" s="11"/>
      <c r="F144" s="11"/>
      <c r="G144" s="11"/>
      <c r="H144" s="11"/>
      <c r="I144" s="11"/>
      <c r="J144" s="11"/>
      <c r="K144" s="30">
        <f t="shared" si="9"/>
        <v>9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31</v>
      </c>
      <c r="D145" s="11">
        <v>356</v>
      </c>
      <c r="E145" s="11"/>
      <c r="F145" s="11">
        <v>8</v>
      </c>
      <c r="G145" s="11"/>
      <c r="H145" s="11">
        <v>80</v>
      </c>
      <c r="I145" s="11"/>
      <c r="J145" s="11"/>
      <c r="K145" s="30">
        <f t="shared" si="9"/>
        <v>11.483870967741936</v>
      </c>
      <c r="L145" s="31">
        <f t="shared" si="10"/>
        <v>0</v>
      </c>
      <c r="M145" s="30">
        <f t="shared" si="11"/>
        <v>10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35</v>
      </c>
      <c r="D148" s="8">
        <v>393</v>
      </c>
      <c r="E148" s="8">
        <v>0</v>
      </c>
      <c r="F148" s="8">
        <v>8</v>
      </c>
      <c r="G148" s="8">
        <v>0</v>
      </c>
      <c r="H148" s="8">
        <v>80</v>
      </c>
      <c r="I148" s="8">
        <v>0</v>
      </c>
      <c r="J148" s="8">
        <v>0</v>
      </c>
      <c r="K148" s="30">
        <f t="shared" si="9"/>
        <v>11.228571428571428</v>
      </c>
      <c r="L148" s="31">
        <f t="shared" si="10"/>
        <v>0</v>
      </c>
      <c r="M148" s="30">
        <f t="shared" si="11"/>
        <v>10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11</v>
      </c>
      <c r="D150" s="11">
        <v>95</v>
      </c>
      <c r="E150" s="11">
        <v>2</v>
      </c>
      <c r="F150" s="11"/>
      <c r="G150" s="11"/>
      <c r="H150" s="11"/>
      <c r="I150" s="11"/>
      <c r="J150" s="11"/>
      <c r="K150" s="30">
        <f t="shared" si="9"/>
        <v>8.6363636363636367</v>
      </c>
      <c r="L150" s="31">
        <f t="shared" si="10"/>
        <v>0.15384615384615385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</v>
      </c>
      <c r="G151" s="11"/>
      <c r="H151" s="11">
        <v>14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4.666666666666667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3</v>
      </c>
      <c r="D152" s="11">
        <v>13</v>
      </c>
      <c r="E152" s="11"/>
      <c r="F152" s="11"/>
      <c r="G152" s="11"/>
      <c r="H152" s="11"/>
      <c r="I152" s="11"/>
      <c r="J152" s="11"/>
      <c r="K152" s="30">
        <f t="shared" si="9"/>
        <v>4.333333333333333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5</v>
      </c>
      <c r="D155" s="11">
        <v>30</v>
      </c>
      <c r="E155" s="11"/>
      <c r="F155" s="11"/>
      <c r="G155" s="11"/>
      <c r="H155" s="11"/>
      <c r="I155" s="11"/>
      <c r="J155" s="11"/>
      <c r="K155" s="30">
        <f t="shared" si="9"/>
        <v>6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19</v>
      </c>
      <c r="D171" s="8">
        <v>138</v>
      </c>
      <c r="E171" s="8">
        <v>2</v>
      </c>
      <c r="F171" s="8">
        <v>3</v>
      </c>
      <c r="G171" s="8">
        <v>0</v>
      </c>
      <c r="H171" s="8">
        <v>14</v>
      </c>
      <c r="I171" s="8">
        <v>0</v>
      </c>
      <c r="J171" s="8">
        <v>0</v>
      </c>
      <c r="K171" s="30">
        <f t="shared" si="9"/>
        <v>7.2631578947368425</v>
      </c>
      <c r="L171" s="31">
        <f t="shared" si="10"/>
        <v>9.5238095238095233E-2</v>
      </c>
      <c r="M171" s="30">
        <f t="shared" si="11"/>
        <v>4.666666666666667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>
        <v>6</v>
      </c>
      <c r="D173" s="11">
        <v>126</v>
      </c>
      <c r="E173" s="11"/>
      <c r="F173" s="11">
        <v>2</v>
      </c>
      <c r="G173" s="11"/>
      <c r="H173" s="11">
        <v>3</v>
      </c>
      <c r="I173" s="11"/>
      <c r="J173" s="11"/>
      <c r="K173" s="30">
        <f t="shared" si="9"/>
        <v>21</v>
      </c>
      <c r="L173" s="31">
        <f t="shared" si="10"/>
        <v>0</v>
      </c>
      <c r="M173" s="30">
        <f t="shared" si="11"/>
        <v>1.5</v>
      </c>
      <c r="N173" s="31">
        <f t="shared" si="12"/>
        <v>0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6</v>
      </c>
      <c r="D175" s="8">
        <v>126</v>
      </c>
      <c r="E175" s="8">
        <v>0</v>
      </c>
      <c r="F175" s="8">
        <v>2</v>
      </c>
      <c r="G175" s="8">
        <v>0</v>
      </c>
      <c r="H175" s="8">
        <v>3</v>
      </c>
      <c r="I175" s="8">
        <v>0</v>
      </c>
      <c r="J175" s="8">
        <v>0</v>
      </c>
      <c r="K175" s="30">
        <f t="shared" si="9"/>
        <v>21</v>
      </c>
      <c r="L175" s="31">
        <f t="shared" si="10"/>
        <v>0</v>
      </c>
      <c r="M175" s="30">
        <f t="shared" si="11"/>
        <v>1.5</v>
      </c>
      <c r="N175" s="31">
        <f t="shared" si="12"/>
        <v>0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70</v>
      </c>
      <c r="D177" s="11">
        <v>785</v>
      </c>
      <c r="E177" s="11">
        <v>5</v>
      </c>
      <c r="F177" s="11">
        <v>8</v>
      </c>
      <c r="G177" s="11"/>
      <c r="H177" s="11">
        <v>67</v>
      </c>
      <c r="I177" s="11"/>
      <c r="J177" s="11"/>
      <c r="K177" s="30">
        <f t="shared" si="9"/>
        <v>11.214285714285714</v>
      </c>
      <c r="L177" s="31">
        <f t="shared" si="10"/>
        <v>6.6666666666666666E-2</v>
      </c>
      <c r="M177" s="30">
        <f t="shared" si="11"/>
        <v>8.375</v>
      </c>
      <c r="N177" s="31">
        <f t="shared" si="12"/>
        <v>0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70</v>
      </c>
      <c r="D180" s="8">
        <v>785</v>
      </c>
      <c r="E180" s="8">
        <v>5</v>
      </c>
      <c r="F180" s="8">
        <v>8</v>
      </c>
      <c r="G180" s="8">
        <v>0</v>
      </c>
      <c r="H180" s="8">
        <v>67</v>
      </c>
      <c r="I180" s="8">
        <v>0</v>
      </c>
      <c r="J180" s="8">
        <v>0</v>
      </c>
      <c r="K180" s="30">
        <f t="shared" si="9"/>
        <v>11.214285714285714</v>
      </c>
      <c r="L180" s="31">
        <f t="shared" si="10"/>
        <v>6.6666666666666666E-2</v>
      </c>
      <c r="M180" s="30">
        <f t="shared" si="11"/>
        <v>8.375</v>
      </c>
      <c r="N180" s="31">
        <f t="shared" si="12"/>
        <v>0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82</v>
      </c>
      <c r="D182" s="11">
        <v>444</v>
      </c>
      <c r="E182" s="11">
        <v>4</v>
      </c>
      <c r="F182" s="11">
        <v>12</v>
      </c>
      <c r="G182" s="11"/>
      <c r="H182" s="11">
        <v>42</v>
      </c>
      <c r="I182" s="11"/>
      <c r="J182" s="11"/>
      <c r="K182" s="30">
        <f t="shared" si="9"/>
        <v>5.4146341463414638</v>
      </c>
      <c r="L182" s="31">
        <f t="shared" si="10"/>
        <v>4.6511627906976744E-2</v>
      </c>
      <c r="M182" s="30">
        <f t="shared" si="11"/>
        <v>3.5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4</v>
      </c>
      <c r="D183" s="11">
        <v>35</v>
      </c>
      <c r="E183" s="11"/>
      <c r="F183" s="11"/>
      <c r="G183" s="11"/>
      <c r="H183" s="11"/>
      <c r="I183" s="11"/>
      <c r="J183" s="11"/>
      <c r="K183" s="30">
        <f t="shared" si="9"/>
        <v>8.75</v>
      </c>
      <c r="L183" s="31">
        <f t="shared" si="10"/>
        <v>0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86</v>
      </c>
      <c r="D187" s="8">
        <v>479</v>
      </c>
      <c r="E187" s="8">
        <v>4</v>
      </c>
      <c r="F187" s="8">
        <v>12</v>
      </c>
      <c r="G187" s="8">
        <v>0</v>
      </c>
      <c r="H187" s="8">
        <v>42</v>
      </c>
      <c r="I187" s="8">
        <v>0</v>
      </c>
      <c r="J187" s="8">
        <v>0</v>
      </c>
      <c r="K187" s="30">
        <f t="shared" si="9"/>
        <v>5.5697674418604652</v>
      </c>
      <c r="L187" s="31">
        <f t="shared" si="10"/>
        <v>4.4444444444444446E-2</v>
      </c>
      <c r="M187" s="30">
        <f t="shared" si="11"/>
        <v>3.5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749</v>
      </c>
      <c r="D188" s="8">
        <v>7169</v>
      </c>
      <c r="E188" s="8">
        <v>34</v>
      </c>
      <c r="F188" s="8">
        <v>167</v>
      </c>
      <c r="G188" s="8">
        <v>6</v>
      </c>
      <c r="H188" s="8">
        <v>1068</v>
      </c>
      <c r="I188" s="8">
        <v>0</v>
      </c>
      <c r="J188" s="8">
        <v>0</v>
      </c>
      <c r="K188" s="30">
        <f t="shared" si="9"/>
        <v>9.5714285714285712</v>
      </c>
      <c r="L188" s="31">
        <f t="shared" si="10"/>
        <v>4.3422733077905493E-2</v>
      </c>
      <c r="M188" s="30">
        <f t="shared" si="11"/>
        <v>6.3952095808383236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>
        <v>2</v>
      </c>
      <c r="D191" s="11">
        <v>20</v>
      </c>
      <c r="E191" s="11"/>
      <c r="F191" s="11"/>
      <c r="G191" s="11"/>
      <c r="H191" s="11"/>
      <c r="I191" s="11"/>
      <c r="J191" s="11"/>
      <c r="K191" s="30">
        <f t="shared" si="9"/>
        <v>10</v>
      </c>
      <c r="L191" s="31">
        <f t="shared" si="10"/>
        <v>0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14</v>
      </c>
      <c r="D192" s="11">
        <v>117</v>
      </c>
      <c r="E192" s="11"/>
      <c r="F192" s="11">
        <v>1</v>
      </c>
      <c r="G192" s="11"/>
      <c r="H192" s="11">
        <v>10</v>
      </c>
      <c r="I192" s="11"/>
      <c r="J192" s="11"/>
      <c r="K192" s="30">
        <f t="shared" si="9"/>
        <v>8.3571428571428577</v>
      </c>
      <c r="L192" s="31">
        <f t="shared" si="10"/>
        <v>0</v>
      </c>
      <c r="M192" s="30">
        <f t="shared" si="11"/>
        <v>10</v>
      </c>
      <c r="N192" s="31">
        <f t="shared" si="12"/>
        <v>0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7</v>
      </c>
      <c r="D193" s="11">
        <v>58</v>
      </c>
      <c r="E193" s="11"/>
      <c r="F193" s="11"/>
      <c r="G193" s="11"/>
      <c r="H193" s="11"/>
      <c r="I193" s="11"/>
      <c r="J193" s="11"/>
      <c r="K193" s="30">
        <f t="shared" si="9"/>
        <v>8.2857142857142865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23</v>
      </c>
      <c r="D196" s="8">
        <v>195</v>
      </c>
      <c r="E196" s="8">
        <v>0</v>
      </c>
      <c r="F196" s="8">
        <v>1</v>
      </c>
      <c r="G196" s="8">
        <v>0</v>
      </c>
      <c r="H196" s="8">
        <v>10</v>
      </c>
      <c r="I196" s="8">
        <v>0</v>
      </c>
      <c r="J196" s="8">
        <v>0</v>
      </c>
      <c r="K196" s="30">
        <f t="shared" si="9"/>
        <v>8.4782608695652169</v>
      </c>
      <c r="L196" s="31">
        <f t="shared" si="10"/>
        <v>0</v>
      </c>
      <c r="M196" s="30">
        <f t="shared" si="11"/>
        <v>10</v>
      </c>
      <c r="N196" s="31">
        <f t="shared" si="12"/>
        <v>0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8</v>
      </c>
      <c r="D198" s="11">
        <v>119</v>
      </c>
      <c r="E198" s="11"/>
      <c r="F198" s="11">
        <v>2</v>
      </c>
      <c r="G198" s="11"/>
      <c r="H198" s="11">
        <v>4</v>
      </c>
      <c r="I198" s="11"/>
      <c r="J198" s="11"/>
      <c r="K198" s="30">
        <f t="shared" si="9"/>
        <v>14.875</v>
      </c>
      <c r="L198" s="31">
        <f t="shared" si="10"/>
        <v>0</v>
      </c>
      <c r="M198" s="30">
        <f t="shared" si="11"/>
        <v>2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8</v>
      </c>
      <c r="D200" s="8">
        <v>119</v>
      </c>
      <c r="E200" s="8">
        <v>0</v>
      </c>
      <c r="F200" s="8">
        <v>2</v>
      </c>
      <c r="G200" s="8">
        <v>0</v>
      </c>
      <c r="H200" s="8">
        <v>4</v>
      </c>
      <c r="I200" s="8">
        <v>0</v>
      </c>
      <c r="J200" s="8">
        <v>0</v>
      </c>
      <c r="K200" s="30">
        <f t="shared" si="9"/>
        <v>14.875</v>
      </c>
      <c r="L200" s="31">
        <f t="shared" si="10"/>
        <v>0</v>
      </c>
      <c r="M200" s="30">
        <f t="shared" si="11"/>
        <v>2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5</v>
      </c>
      <c r="D202" s="11">
        <v>59</v>
      </c>
      <c r="E202" s="11"/>
      <c r="F202" s="11"/>
      <c r="G202" s="11"/>
      <c r="H202" s="11"/>
      <c r="I202" s="11"/>
      <c r="J202" s="11"/>
      <c r="K202" s="30">
        <f t="shared" si="9"/>
        <v>11.8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15</v>
      </c>
      <c r="D203" s="11">
        <v>165</v>
      </c>
      <c r="E203" s="11"/>
      <c r="F203" s="11">
        <v>6</v>
      </c>
      <c r="G203" s="11"/>
      <c r="H203" s="11">
        <v>59</v>
      </c>
      <c r="I203" s="11"/>
      <c r="J203" s="11"/>
      <c r="K203" s="30">
        <f t="shared" si="9"/>
        <v>11</v>
      </c>
      <c r="L203" s="31">
        <f t="shared" si="10"/>
        <v>0</v>
      </c>
      <c r="M203" s="30">
        <f t="shared" si="11"/>
        <v>9.8333333333333339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20</v>
      </c>
      <c r="D206" s="8">
        <v>224</v>
      </c>
      <c r="E206" s="8">
        <v>0</v>
      </c>
      <c r="F206" s="8">
        <v>6</v>
      </c>
      <c r="G206" s="8">
        <v>0</v>
      </c>
      <c r="H206" s="8">
        <v>59</v>
      </c>
      <c r="I206" s="8">
        <v>0</v>
      </c>
      <c r="J206" s="8">
        <v>0</v>
      </c>
      <c r="K206" s="30">
        <f t="shared" si="13"/>
        <v>11.2</v>
      </c>
      <c r="L206" s="31">
        <f t="shared" si="14"/>
        <v>0</v>
      </c>
      <c r="M206" s="30">
        <f t="shared" si="15"/>
        <v>9.8333333333333339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2</v>
      </c>
      <c r="D208" s="11">
        <v>11</v>
      </c>
      <c r="E208" s="11"/>
      <c r="F208" s="11"/>
      <c r="G208" s="11"/>
      <c r="H208" s="11"/>
      <c r="I208" s="11"/>
      <c r="J208" s="11"/>
      <c r="K208" s="30">
        <f t="shared" si="13"/>
        <v>5.5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2</v>
      </c>
      <c r="D210" s="8">
        <v>11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5.5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4</v>
      </c>
      <c r="D221" s="11">
        <v>18</v>
      </c>
      <c r="E221" s="11"/>
      <c r="F221" s="11">
        <v>10</v>
      </c>
      <c r="G221" s="11"/>
      <c r="H221" s="11">
        <v>42</v>
      </c>
      <c r="I221" s="11">
        <v>1</v>
      </c>
      <c r="J221" s="11">
        <v>1</v>
      </c>
      <c r="K221" s="30">
        <f t="shared" si="13"/>
        <v>4.5</v>
      </c>
      <c r="L221" s="31">
        <f t="shared" si="14"/>
        <v>0</v>
      </c>
      <c r="M221" s="30">
        <f t="shared" si="15"/>
        <v>4.2</v>
      </c>
      <c r="N221" s="31">
        <f t="shared" si="12"/>
        <v>9.0909090909090912E-2</v>
      </c>
      <c r="O221" s="31">
        <f t="shared" si="12"/>
        <v>1</v>
      </c>
    </row>
    <row r="222" spans="1:15" x14ac:dyDescent="0.25">
      <c r="A222" s="9"/>
      <c r="B222" s="10" t="s">
        <v>231</v>
      </c>
      <c r="C222" s="11">
        <v>35</v>
      </c>
      <c r="D222" s="11">
        <v>257</v>
      </c>
      <c r="E222" s="11">
        <v>2</v>
      </c>
      <c r="F222" s="11">
        <v>2</v>
      </c>
      <c r="G222" s="11"/>
      <c r="H222" s="11">
        <v>18</v>
      </c>
      <c r="I222" s="11"/>
      <c r="J222" s="11"/>
      <c r="K222" s="30">
        <f t="shared" si="13"/>
        <v>7.3428571428571425</v>
      </c>
      <c r="L222" s="31">
        <f t="shared" si="14"/>
        <v>5.4054054054054057E-2</v>
      </c>
      <c r="M222" s="30">
        <f t="shared" si="15"/>
        <v>9</v>
      </c>
      <c r="N222" s="31">
        <f t="shared" si="12"/>
        <v>0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39</v>
      </c>
      <c r="D225" s="8">
        <v>275</v>
      </c>
      <c r="E225" s="8">
        <v>2</v>
      </c>
      <c r="F225" s="8">
        <v>12</v>
      </c>
      <c r="G225" s="8">
        <v>0</v>
      </c>
      <c r="H225" s="8">
        <v>60</v>
      </c>
      <c r="I225" s="8">
        <v>1</v>
      </c>
      <c r="J225" s="8">
        <v>1</v>
      </c>
      <c r="K225" s="30">
        <f t="shared" si="13"/>
        <v>7.0512820512820511</v>
      </c>
      <c r="L225" s="31">
        <f t="shared" si="14"/>
        <v>4.878048780487805E-2</v>
      </c>
      <c r="M225" s="30">
        <f t="shared" si="15"/>
        <v>5</v>
      </c>
      <c r="N225" s="31">
        <f t="shared" si="12"/>
        <v>7.6923076923076927E-2</v>
      </c>
      <c r="O225" s="31">
        <f t="shared" si="12"/>
        <v>1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16</v>
      </c>
      <c r="D227" s="11">
        <v>141</v>
      </c>
      <c r="E227" s="11"/>
      <c r="F227" s="11"/>
      <c r="G227" s="11"/>
      <c r="H227" s="11"/>
      <c r="I227" s="11"/>
      <c r="J227" s="11"/>
      <c r="K227" s="30">
        <f t="shared" si="13"/>
        <v>8.8125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16</v>
      </c>
      <c r="D229" s="8">
        <v>141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8.8125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/>
      <c r="D231" s="11"/>
      <c r="E231" s="11"/>
      <c r="F231" s="11"/>
      <c r="G231" s="11"/>
      <c r="H231" s="11"/>
      <c r="I231" s="11"/>
      <c r="J231" s="11"/>
      <c r="K231" s="30" t="e">
        <f t="shared" si="13"/>
        <v>#DIV/0!</v>
      </c>
      <c r="L231" s="31" t="e">
        <f t="shared" si="14"/>
        <v>#DIV/0!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 t="e">
        <f t="shared" si="13"/>
        <v>#DIV/0!</v>
      </c>
      <c r="L233" s="31" t="e">
        <f t="shared" si="14"/>
        <v>#DIV/0!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1</v>
      </c>
      <c r="D235" s="11">
        <v>18</v>
      </c>
      <c r="E235" s="11"/>
      <c r="F235" s="11"/>
      <c r="G235" s="11"/>
      <c r="H235" s="11"/>
      <c r="I235" s="11"/>
      <c r="J235" s="11"/>
      <c r="K235" s="30">
        <f t="shared" si="13"/>
        <v>18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1</v>
      </c>
      <c r="D237" s="8">
        <v>18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18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109</v>
      </c>
      <c r="D242" s="8">
        <v>983</v>
      </c>
      <c r="E242" s="8">
        <v>2</v>
      </c>
      <c r="F242" s="8">
        <v>21</v>
      </c>
      <c r="G242" s="8">
        <v>0</v>
      </c>
      <c r="H242" s="8">
        <v>133</v>
      </c>
      <c r="I242" s="8">
        <v>1</v>
      </c>
      <c r="J242" s="8">
        <v>1</v>
      </c>
      <c r="K242" s="30">
        <f t="shared" si="13"/>
        <v>9.0183486238532105</v>
      </c>
      <c r="L242" s="31">
        <f t="shared" si="14"/>
        <v>1.8018018018018018E-2</v>
      </c>
      <c r="M242" s="30">
        <f t="shared" si="15"/>
        <v>6.333333333333333</v>
      </c>
      <c r="N242" s="31">
        <f t="shared" si="16"/>
        <v>4.5454545454545456E-2</v>
      </c>
      <c r="O242" s="31">
        <f t="shared" si="16"/>
        <v>1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8</v>
      </c>
      <c r="D263" s="11">
        <v>99</v>
      </c>
      <c r="E263" s="11"/>
      <c r="F263" s="11"/>
      <c r="G263" s="11"/>
      <c r="H263" s="11"/>
      <c r="I263" s="11"/>
      <c r="J263" s="11"/>
      <c r="K263" s="30">
        <f t="shared" si="13"/>
        <v>12.375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8</v>
      </c>
      <c r="D265" s="8">
        <v>99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12.375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8</v>
      </c>
      <c r="D269" s="8">
        <v>99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12.375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1236</v>
      </c>
      <c r="D270" s="8">
        <v>12624</v>
      </c>
      <c r="E270" s="8">
        <v>55</v>
      </c>
      <c r="F270" s="8">
        <v>285</v>
      </c>
      <c r="G270" s="8">
        <v>14</v>
      </c>
      <c r="H270" s="8">
        <v>2267</v>
      </c>
      <c r="I270" s="8">
        <v>1</v>
      </c>
      <c r="J270" s="8">
        <v>1</v>
      </c>
      <c r="K270" s="30">
        <f t="shared" si="17"/>
        <v>10.21359223300971</v>
      </c>
      <c r="L270" s="31">
        <f t="shared" si="18"/>
        <v>4.2602633617350893E-2</v>
      </c>
      <c r="M270" s="30">
        <f t="shared" si="19"/>
        <v>7.954385964912281</v>
      </c>
      <c r="N270" s="31">
        <f t="shared" si="16"/>
        <v>3.4965034965034965E-3</v>
      </c>
      <c r="O270" s="31">
        <f t="shared" si="16"/>
        <v>6.6666666666666666E-2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3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16:36:46&amp;R&amp;8&amp;P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636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637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ht="22.5" x14ac:dyDescent="0.25">
      <c r="A12" s="6" t="s">
        <v>638</v>
      </c>
      <c r="B12" s="7" t="s">
        <v>639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13</v>
      </c>
      <c r="D16" s="11">
        <v>126</v>
      </c>
      <c r="E16" s="11">
        <v>1</v>
      </c>
      <c r="F16" s="11"/>
      <c r="G16" s="11"/>
      <c r="H16" s="11"/>
      <c r="I16" s="11"/>
      <c r="J16" s="11"/>
      <c r="K16" s="30">
        <f t="shared" si="0"/>
        <v>9.6923076923076916</v>
      </c>
      <c r="L16" s="31">
        <f t="shared" si="1"/>
        <v>7.1428571428571425E-2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</v>
      </c>
      <c r="G17" s="11"/>
      <c r="H17" s="11">
        <v>8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8</v>
      </c>
      <c r="N17" s="31">
        <f t="shared" si="3"/>
        <v>0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13</v>
      </c>
      <c r="D36" s="8">
        <v>126</v>
      </c>
      <c r="E36" s="8">
        <v>1</v>
      </c>
      <c r="F36" s="8">
        <v>1</v>
      </c>
      <c r="G36" s="8">
        <v>0</v>
      </c>
      <c r="H36" s="8">
        <v>8</v>
      </c>
      <c r="I36" s="8">
        <v>0</v>
      </c>
      <c r="J36" s="8">
        <v>0</v>
      </c>
      <c r="K36" s="30">
        <f t="shared" si="0"/>
        <v>9.6923076923076916</v>
      </c>
      <c r="L36" s="31">
        <f t="shared" si="1"/>
        <v>7.1428571428571425E-2</v>
      </c>
      <c r="M36" s="30">
        <f t="shared" si="2"/>
        <v>8</v>
      </c>
      <c r="N36" s="31">
        <f t="shared" si="3"/>
        <v>0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13</v>
      </c>
      <c r="D80" s="8">
        <v>126</v>
      </c>
      <c r="E80" s="8">
        <v>1</v>
      </c>
      <c r="F80" s="8">
        <v>1</v>
      </c>
      <c r="G80" s="8">
        <v>0</v>
      </c>
      <c r="H80" s="8">
        <v>8</v>
      </c>
      <c r="I80" s="8">
        <v>0</v>
      </c>
      <c r="J80" s="8">
        <v>0</v>
      </c>
      <c r="K80" s="30">
        <f t="shared" si="4"/>
        <v>9.6923076923076916</v>
      </c>
      <c r="L80" s="31">
        <f t="shared" si="5"/>
        <v>7.1428571428571425E-2</v>
      </c>
      <c r="M80" s="30">
        <f t="shared" si="6"/>
        <v>8</v>
      </c>
      <c r="N80" s="31">
        <f t="shared" si="7"/>
        <v>0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3</v>
      </c>
      <c r="D83" s="11">
        <v>9</v>
      </c>
      <c r="E83" s="11">
        <v>1</v>
      </c>
      <c r="F83" s="11"/>
      <c r="G83" s="11"/>
      <c r="H83" s="11"/>
      <c r="I83" s="11"/>
      <c r="J83" s="11"/>
      <c r="K83" s="30">
        <f t="shared" si="4"/>
        <v>3</v>
      </c>
      <c r="L83" s="31">
        <f t="shared" si="5"/>
        <v>0.25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3</v>
      </c>
      <c r="D86" s="8">
        <v>9</v>
      </c>
      <c r="E86" s="8">
        <v>1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3</v>
      </c>
      <c r="L86" s="31">
        <f t="shared" si="5"/>
        <v>0.25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10</v>
      </c>
      <c r="D88" s="11">
        <v>98</v>
      </c>
      <c r="E88" s="11">
        <v>3</v>
      </c>
      <c r="F88" s="11">
        <v>1</v>
      </c>
      <c r="G88" s="11"/>
      <c r="H88" s="11">
        <v>2</v>
      </c>
      <c r="I88" s="11"/>
      <c r="J88" s="11"/>
      <c r="K88" s="30">
        <f t="shared" si="4"/>
        <v>9.8000000000000007</v>
      </c>
      <c r="L88" s="31">
        <f t="shared" si="5"/>
        <v>0.23076923076923078</v>
      </c>
      <c r="M88" s="30">
        <f t="shared" si="6"/>
        <v>2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10</v>
      </c>
      <c r="D91" s="8">
        <v>98</v>
      </c>
      <c r="E91" s="8">
        <v>3</v>
      </c>
      <c r="F91" s="8">
        <v>1</v>
      </c>
      <c r="G91" s="8">
        <v>0</v>
      </c>
      <c r="H91" s="8">
        <v>2</v>
      </c>
      <c r="I91" s="8">
        <v>0</v>
      </c>
      <c r="J91" s="8">
        <v>0</v>
      </c>
      <c r="K91" s="30">
        <f t="shared" si="4"/>
        <v>9.8000000000000007</v>
      </c>
      <c r="L91" s="31">
        <f t="shared" si="5"/>
        <v>0.23076923076923078</v>
      </c>
      <c r="M91" s="30">
        <f t="shared" si="6"/>
        <v>2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10</v>
      </c>
      <c r="D101" s="11">
        <v>167</v>
      </c>
      <c r="E101" s="11"/>
      <c r="F101" s="11">
        <v>4</v>
      </c>
      <c r="G101" s="11"/>
      <c r="H101" s="11">
        <v>36</v>
      </c>
      <c r="I101" s="11"/>
      <c r="J101" s="11"/>
      <c r="K101" s="30">
        <f t="shared" si="4"/>
        <v>16.7</v>
      </c>
      <c r="L101" s="31">
        <f t="shared" si="5"/>
        <v>0</v>
      </c>
      <c r="M101" s="30">
        <f t="shared" si="6"/>
        <v>9</v>
      </c>
      <c r="N101" s="31">
        <f t="shared" si="7"/>
        <v>0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10</v>
      </c>
      <c r="D104" s="8">
        <v>167</v>
      </c>
      <c r="E104" s="8">
        <v>0</v>
      </c>
      <c r="F104" s="8">
        <v>4</v>
      </c>
      <c r="G104" s="8">
        <v>0</v>
      </c>
      <c r="H104" s="8">
        <v>36</v>
      </c>
      <c r="I104" s="8">
        <v>0</v>
      </c>
      <c r="J104" s="8">
        <v>0</v>
      </c>
      <c r="K104" s="30">
        <f t="shared" si="4"/>
        <v>16.7</v>
      </c>
      <c r="L104" s="31">
        <f t="shared" si="5"/>
        <v>0</v>
      </c>
      <c r="M104" s="30">
        <f t="shared" si="6"/>
        <v>9</v>
      </c>
      <c r="N104" s="31">
        <f t="shared" si="7"/>
        <v>0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17</v>
      </c>
      <c r="D106" s="11">
        <v>251</v>
      </c>
      <c r="E106" s="11"/>
      <c r="F106" s="11">
        <v>1</v>
      </c>
      <c r="G106" s="11"/>
      <c r="H106" s="11">
        <v>1</v>
      </c>
      <c r="I106" s="11"/>
      <c r="J106" s="11"/>
      <c r="K106" s="30">
        <f t="shared" si="4"/>
        <v>14.764705882352942</v>
      </c>
      <c r="L106" s="31">
        <f t="shared" si="5"/>
        <v>0</v>
      </c>
      <c r="M106" s="30">
        <f t="shared" si="6"/>
        <v>1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17</v>
      </c>
      <c r="D108" s="8">
        <v>251</v>
      </c>
      <c r="E108" s="8">
        <v>0</v>
      </c>
      <c r="F108" s="8">
        <v>1</v>
      </c>
      <c r="G108" s="8">
        <v>0</v>
      </c>
      <c r="H108" s="8">
        <v>1</v>
      </c>
      <c r="I108" s="8">
        <v>0</v>
      </c>
      <c r="J108" s="8">
        <v>0</v>
      </c>
      <c r="K108" s="30">
        <f t="shared" si="4"/>
        <v>14.764705882352942</v>
      </c>
      <c r="L108" s="31">
        <f t="shared" si="5"/>
        <v>0</v>
      </c>
      <c r="M108" s="30">
        <f t="shared" si="6"/>
        <v>1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5</v>
      </c>
      <c r="D110" s="11">
        <v>94</v>
      </c>
      <c r="E110" s="11">
        <v>2</v>
      </c>
      <c r="F110" s="11"/>
      <c r="G110" s="11"/>
      <c r="H110" s="11"/>
      <c r="I110" s="11"/>
      <c r="J110" s="11"/>
      <c r="K110" s="30">
        <f t="shared" si="4"/>
        <v>18.8</v>
      </c>
      <c r="L110" s="31">
        <f t="shared" si="5"/>
        <v>0.2857142857142857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5</v>
      </c>
      <c r="D113" s="8">
        <v>94</v>
      </c>
      <c r="E113" s="8">
        <v>2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18.8</v>
      </c>
      <c r="L113" s="31">
        <f t="shared" si="5"/>
        <v>0.2857142857142857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9</v>
      </c>
      <c r="D115" s="11">
        <v>136</v>
      </c>
      <c r="E115" s="11"/>
      <c r="F115" s="11"/>
      <c r="G115" s="11"/>
      <c r="H115" s="11"/>
      <c r="I115" s="11"/>
      <c r="J115" s="11"/>
      <c r="K115" s="30">
        <f t="shared" si="4"/>
        <v>15.111111111111111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9</v>
      </c>
      <c r="D120" s="8">
        <v>136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15.111111111111111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11</v>
      </c>
      <c r="D122" s="11">
        <v>157</v>
      </c>
      <c r="E122" s="11">
        <v>1</v>
      </c>
      <c r="F122" s="11">
        <v>2</v>
      </c>
      <c r="G122" s="11"/>
      <c r="H122" s="11">
        <v>18</v>
      </c>
      <c r="I122" s="11"/>
      <c r="J122" s="11"/>
      <c r="K122" s="30">
        <f t="shared" si="4"/>
        <v>14.272727272727273</v>
      </c>
      <c r="L122" s="31">
        <f t="shared" si="5"/>
        <v>8.3333333333333329E-2</v>
      </c>
      <c r="M122" s="30">
        <f t="shared" si="6"/>
        <v>9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11</v>
      </c>
      <c r="D125" s="8">
        <v>157</v>
      </c>
      <c r="E125" s="8">
        <v>1</v>
      </c>
      <c r="F125" s="8">
        <v>2</v>
      </c>
      <c r="G125" s="8">
        <v>0</v>
      </c>
      <c r="H125" s="8">
        <v>18</v>
      </c>
      <c r="I125" s="8">
        <v>0</v>
      </c>
      <c r="J125" s="8">
        <v>0</v>
      </c>
      <c r="K125" s="30">
        <f t="shared" si="4"/>
        <v>14.272727272727273</v>
      </c>
      <c r="L125" s="31">
        <f t="shared" si="5"/>
        <v>8.3333333333333329E-2</v>
      </c>
      <c r="M125" s="30">
        <f t="shared" si="6"/>
        <v>9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10</v>
      </c>
      <c r="D127" s="11">
        <v>107</v>
      </c>
      <c r="E127" s="11">
        <v>1</v>
      </c>
      <c r="F127" s="11"/>
      <c r="G127" s="11"/>
      <c r="H127" s="11"/>
      <c r="I127" s="11"/>
      <c r="J127" s="11"/>
      <c r="K127" s="30">
        <f t="shared" si="4"/>
        <v>10.7</v>
      </c>
      <c r="L127" s="31">
        <f t="shared" si="5"/>
        <v>9.0909090909090912E-2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4</v>
      </c>
      <c r="D128" s="11">
        <v>35</v>
      </c>
      <c r="E128" s="11"/>
      <c r="F128" s="11"/>
      <c r="G128" s="11"/>
      <c r="H128" s="11"/>
      <c r="I128" s="11"/>
      <c r="J128" s="11"/>
      <c r="K128" s="30">
        <f t="shared" si="4"/>
        <v>8.75</v>
      </c>
      <c r="L128" s="31">
        <f t="shared" si="5"/>
        <v>0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</v>
      </c>
      <c r="D129" s="11">
        <v>14</v>
      </c>
      <c r="E129" s="11"/>
      <c r="F129" s="11"/>
      <c r="G129" s="11"/>
      <c r="H129" s="11"/>
      <c r="I129" s="11"/>
      <c r="J129" s="11"/>
      <c r="K129" s="30">
        <f t="shared" si="4"/>
        <v>14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/>
      <c r="G130" s="11"/>
      <c r="H130" s="11"/>
      <c r="I130" s="11"/>
      <c r="J130" s="11"/>
      <c r="K130" s="30" t="e">
        <f t="shared" si="4"/>
        <v>#DIV/0!</v>
      </c>
      <c r="L130" s="31" t="e">
        <f t="shared" si="5"/>
        <v>#DIV/0!</v>
      </c>
      <c r="M130" s="30" t="e">
        <f t="shared" si="6"/>
        <v>#DIV/0!</v>
      </c>
      <c r="N130" s="31" t="e">
        <f t="shared" si="8"/>
        <v>#DIV/0!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15</v>
      </c>
      <c r="D137" s="8">
        <v>156</v>
      </c>
      <c r="E137" s="8">
        <v>1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30">
        <f t="shared" si="4"/>
        <v>10.4</v>
      </c>
      <c r="L137" s="31">
        <f t="shared" si="5"/>
        <v>6.25E-2</v>
      </c>
      <c r="M137" s="30" t="e">
        <f t="shared" si="6"/>
        <v>#DIV/0!</v>
      </c>
      <c r="N137" s="31" t="e">
        <f t="shared" si="8"/>
        <v>#DIV/0!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6</v>
      </c>
      <c r="D139" s="11">
        <v>67</v>
      </c>
      <c r="E139" s="11"/>
      <c r="F139" s="11"/>
      <c r="G139" s="11"/>
      <c r="H139" s="11"/>
      <c r="I139" s="11"/>
      <c r="J139" s="11"/>
      <c r="K139" s="30">
        <f t="shared" si="4"/>
        <v>11.166666666666666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6</v>
      </c>
      <c r="D141" s="8">
        <v>67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11.166666666666666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/>
      <c r="D144" s="11"/>
      <c r="E144" s="11"/>
      <c r="F144" s="11"/>
      <c r="G144" s="11"/>
      <c r="H144" s="11"/>
      <c r="I144" s="11"/>
      <c r="J144" s="11"/>
      <c r="K144" s="30" t="e">
        <f t="shared" si="9"/>
        <v>#DIV/0!</v>
      </c>
      <c r="L144" s="31" t="e">
        <f t="shared" si="10"/>
        <v>#DIV/0!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11</v>
      </c>
      <c r="D145" s="11">
        <v>115</v>
      </c>
      <c r="E145" s="11"/>
      <c r="F145" s="11">
        <v>1</v>
      </c>
      <c r="G145" s="11"/>
      <c r="H145" s="11">
        <v>9</v>
      </c>
      <c r="I145" s="11"/>
      <c r="J145" s="11"/>
      <c r="K145" s="30">
        <f t="shared" si="9"/>
        <v>10.454545454545455</v>
      </c>
      <c r="L145" s="31">
        <f t="shared" si="10"/>
        <v>0</v>
      </c>
      <c r="M145" s="30">
        <f t="shared" si="11"/>
        <v>9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11</v>
      </c>
      <c r="D148" s="8">
        <v>115</v>
      </c>
      <c r="E148" s="8">
        <v>0</v>
      </c>
      <c r="F148" s="8">
        <v>1</v>
      </c>
      <c r="G148" s="8">
        <v>0</v>
      </c>
      <c r="H148" s="8">
        <v>9</v>
      </c>
      <c r="I148" s="8">
        <v>0</v>
      </c>
      <c r="J148" s="8">
        <v>0</v>
      </c>
      <c r="K148" s="30">
        <f t="shared" si="9"/>
        <v>10.454545454545455</v>
      </c>
      <c r="L148" s="31">
        <f t="shared" si="10"/>
        <v>0</v>
      </c>
      <c r="M148" s="30">
        <f t="shared" si="11"/>
        <v>9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14</v>
      </c>
      <c r="D150" s="11">
        <v>165</v>
      </c>
      <c r="E150" s="11">
        <v>1</v>
      </c>
      <c r="F150" s="11"/>
      <c r="G150" s="11"/>
      <c r="H150" s="11"/>
      <c r="I150" s="11"/>
      <c r="J150" s="11"/>
      <c r="K150" s="30">
        <f t="shared" si="9"/>
        <v>11.785714285714286</v>
      </c>
      <c r="L150" s="31">
        <f t="shared" si="10"/>
        <v>6.6666666666666666E-2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3</v>
      </c>
      <c r="G151" s="11"/>
      <c r="H151" s="11">
        <v>38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12.666666666666666</v>
      </c>
      <c r="N151" s="31">
        <f t="shared" si="8"/>
        <v>0</v>
      </c>
      <c r="O151" s="31" t="e">
        <f t="shared" si="8"/>
        <v>#DIV/0!</v>
      </c>
    </row>
    <row r="152" spans="1:15" x14ac:dyDescent="0.25">
      <c r="A152" s="9"/>
      <c r="B152" s="10" t="s">
        <v>161</v>
      </c>
      <c r="C152" s="11">
        <v>60</v>
      </c>
      <c r="D152" s="11">
        <v>565</v>
      </c>
      <c r="E152" s="11">
        <v>2</v>
      </c>
      <c r="F152" s="11"/>
      <c r="G152" s="11"/>
      <c r="H152" s="11"/>
      <c r="I152" s="11"/>
      <c r="J152" s="11"/>
      <c r="K152" s="30">
        <f t="shared" si="9"/>
        <v>9.4166666666666661</v>
      </c>
      <c r="L152" s="31">
        <f t="shared" si="10"/>
        <v>3.2258064516129031E-2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/>
      <c r="D155" s="11"/>
      <c r="E155" s="11"/>
      <c r="F155" s="11"/>
      <c r="G155" s="11"/>
      <c r="H155" s="11"/>
      <c r="I155" s="11"/>
      <c r="J155" s="11"/>
      <c r="K155" s="30" t="e">
        <f t="shared" si="9"/>
        <v>#DIV/0!</v>
      </c>
      <c r="L155" s="31" t="e">
        <f t="shared" si="10"/>
        <v>#DIV/0!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74</v>
      </c>
      <c r="D171" s="8">
        <v>730</v>
      </c>
      <c r="E171" s="8">
        <v>3</v>
      </c>
      <c r="F171" s="8">
        <v>3</v>
      </c>
      <c r="G171" s="8">
        <v>0</v>
      </c>
      <c r="H171" s="8">
        <v>38</v>
      </c>
      <c r="I171" s="8">
        <v>0</v>
      </c>
      <c r="J171" s="8">
        <v>0</v>
      </c>
      <c r="K171" s="30">
        <f t="shared" si="9"/>
        <v>9.8648648648648649</v>
      </c>
      <c r="L171" s="31">
        <f t="shared" si="10"/>
        <v>3.896103896103896E-2</v>
      </c>
      <c r="M171" s="30">
        <f t="shared" si="11"/>
        <v>12.666666666666666</v>
      </c>
      <c r="N171" s="31">
        <f t="shared" si="12"/>
        <v>0</v>
      </c>
      <c r="O171" s="31" t="e">
        <f t="shared" si="12"/>
        <v>#DIV/0!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9</v>
      </c>
      <c r="D177" s="11">
        <v>151</v>
      </c>
      <c r="E177" s="11">
        <v>2</v>
      </c>
      <c r="F177" s="11"/>
      <c r="G177" s="11"/>
      <c r="H177" s="11"/>
      <c r="I177" s="11"/>
      <c r="J177" s="11"/>
      <c r="K177" s="30">
        <f t="shared" si="9"/>
        <v>16.777777777777779</v>
      </c>
      <c r="L177" s="31">
        <f t="shared" si="10"/>
        <v>0.18181818181818182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9</v>
      </c>
      <c r="D180" s="8">
        <v>151</v>
      </c>
      <c r="E180" s="8">
        <v>2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16.777777777777779</v>
      </c>
      <c r="L180" s="31">
        <f t="shared" si="10"/>
        <v>0.18181818181818182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18</v>
      </c>
      <c r="D182" s="11">
        <v>258</v>
      </c>
      <c r="E182" s="11"/>
      <c r="F182" s="11">
        <v>1</v>
      </c>
      <c r="G182" s="11"/>
      <c r="H182" s="11">
        <v>11</v>
      </c>
      <c r="I182" s="11"/>
      <c r="J182" s="11"/>
      <c r="K182" s="30">
        <f t="shared" si="9"/>
        <v>14.333333333333334</v>
      </c>
      <c r="L182" s="31">
        <f t="shared" si="10"/>
        <v>0</v>
      </c>
      <c r="M182" s="30">
        <f t="shared" si="11"/>
        <v>11</v>
      </c>
      <c r="N182" s="31">
        <f t="shared" si="12"/>
        <v>0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18</v>
      </c>
      <c r="D187" s="8">
        <v>258</v>
      </c>
      <c r="E187" s="8">
        <v>0</v>
      </c>
      <c r="F187" s="8">
        <v>1</v>
      </c>
      <c r="G187" s="8">
        <v>0</v>
      </c>
      <c r="H187" s="8">
        <v>11</v>
      </c>
      <c r="I187" s="8">
        <v>0</v>
      </c>
      <c r="J187" s="8">
        <v>0</v>
      </c>
      <c r="K187" s="30">
        <f t="shared" si="9"/>
        <v>14.333333333333334</v>
      </c>
      <c r="L187" s="31">
        <f t="shared" si="10"/>
        <v>0</v>
      </c>
      <c r="M187" s="30">
        <f t="shared" si="11"/>
        <v>11</v>
      </c>
      <c r="N187" s="31">
        <f t="shared" si="12"/>
        <v>0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198</v>
      </c>
      <c r="D188" s="8">
        <v>2389</v>
      </c>
      <c r="E188" s="8">
        <v>13</v>
      </c>
      <c r="F188" s="8">
        <v>13</v>
      </c>
      <c r="G188" s="8">
        <v>0</v>
      </c>
      <c r="H188" s="8">
        <v>115</v>
      </c>
      <c r="I188" s="8">
        <v>0</v>
      </c>
      <c r="J188" s="8">
        <v>0</v>
      </c>
      <c r="K188" s="30">
        <f t="shared" si="9"/>
        <v>12.065656565656566</v>
      </c>
      <c r="L188" s="31">
        <f t="shared" si="10"/>
        <v>6.1611374407582936E-2</v>
      </c>
      <c r="M188" s="30">
        <f t="shared" si="11"/>
        <v>8.8461538461538467</v>
      </c>
      <c r="N188" s="31">
        <f t="shared" si="12"/>
        <v>0</v>
      </c>
      <c r="O188" s="31" t="e">
        <f t="shared" si="12"/>
        <v>#DIV/0!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2</v>
      </c>
      <c r="D198" s="11">
        <v>14</v>
      </c>
      <c r="E198" s="11"/>
      <c r="F198" s="11"/>
      <c r="G198" s="11"/>
      <c r="H198" s="11"/>
      <c r="I198" s="11"/>
      <c r="J198" s="11"/>
      <c r="K198" s="30">
        <f t="shared" si="9"/>
        <v>7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2</v>
      </c>
      <c r="D200" s="8">
        <v>14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7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5</v>
      </c>
      <c r="D203" s="11">
        <v>34</v>
      </c>
      <c r="E203" s="11"/>
      <c r="F203" s="11"/>
      <c r="G203" s="11"/>
      <c r="H203" s="11"/>
      <c r="I203" s="11"/>
      <c r="J203" s="11"/>
      <c r="K203" s="30">
        <f t="shared" si="9"/>
        <v>6.8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5</v>
      </c>
      <c r="D206" s="8">
        <v>34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6.8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/>
      <c r="D208" s="11"/>
      <c r="E208" s="11"/>
      <c r="F208" s="11"/>
      <c r="G208" s="11"/>
      <c r="H208" s="11"/>
      <c r="I208" s="11"/>
      <c r="J208" s="11"/>
      <c r="K208" s="30" t="e">
        <f t="shared" si="13"/>
        <v>#DIV/0!</v>
      </c>
      <c r="L208" s="31" t="e">
        <f t="shared" si="14"/>
        <v>#DIV/0!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0</v>
      </c>
      <c r="D210" s="8">
        <v>0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 t="e">
        <f t="shared" si="13"/>
        <v>#DIV/0!</v>
      </c>
      <c r="L210" s="31" t="e">
        <f t="shared" si="14"/>
        <v>#DIV/0!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2</v>
      </c>
      <c r="D221" s="11">
        <v>18</v>
      </c>
      <c r="E221" s="11">
        <v>4</v>
      </c>
      <c r="F221" s="11"/>
      <c r="G221" s="11"/>
      <c r="H221" s="11"/>
      <c r="I221" s="11"/>
      <c r="J221" s="11"/>
      <c r="K221" s="30">
        <f t="shared" si="13"/>
        <v>9</v>
      </c>
      <c r="L221" s="31">
        <f t="shared" si="14"/>
        <v>0.66666666666666663</v>
      </c>
      <c r="M221" s="30" t="e">
        <f t="shared" si="15"/>
        <v>#DIV/0!</v>
      </c>
      <c r="N221" s="31" t="e">
        <f t="shared" si="12"/>
        <v>#DIV/0!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2</v>
      </c>
      <c r="D225" s="8">
        <v>18</v>
      </c>
      <c r="E225" s="8">
        <v>4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  <c r="K225" s="30">
        <f t="shared" si="13"/>
        <v>9</v>
      </c>
      <c r="L225" s="31">
        <f t="shared" si="14"/>
        <v>0.66666666666666663</v>
      </c>
      <c r="M225" s="30" t="e">
        <f t="shared" si="15"/>
        <v>#DIV/0!</v>
      </c>
      <c r="N225" s="31" t="e">
        <f t="shared" si="12"/>
        <v>#DIV/0!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/>
      <c r="D227" s="11"/>
      <c r="E227" s="11"/>
      <c r="F227" s="11"/>
      <c r="G227" s="11"/>
      <c r="H227" s="11"/>
      <c r="I227" s="11"/>
      <c r="J227" s="11"/>
      <c r="K227" s="30" t="e">
        <f t="shared" si="13"/>
        <v>#DIV/0!</v>
      </c>
      <c r="L227" s="31" t="e">
        <f t="shared" si="14"/>
        <v>#DIV/0!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 t="e">
        <f t="shared" si="13"/>
        <v>#DIV/0!</v>
      </c>
      <c r="L229" s="31" t="e">
        <f t="shared" si="14"/>
        <v>#DIV/0!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1</v>
      </c>
      <c r="D231" s="11">
        <v>26</v>
      </c>
      <c r="E231" s="11"/>
      <c r="F231" s="11"/>
      <c r="G231" s="11"/>
      <c r="H231" s="11"/>
      <c r="I231" s="11"/>
      <c r="J231" s="11"/>
      <c r="K231" s="30">
        <f t="shared" si="13"/>
        <v>26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1</v>
      </c>
      <c r="D233" s="8">
        <v>26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26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2</v>
      </c>
      <c r="D235" s="11">
        <v>25</v>
      </c>
      <c r="E235" s="11"/>
      <c r="F235" s="11"/>
      <c r="G235" s="11"/>
      <c r="H235" s="11"/>
      <c r="I235" s="11"/>
      <c r="J235" s="11"/>
      <c r="K235" s="30">
        <f t="shared" si="13"/>
        <v>12.5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2</v>
      </c>
      <c r="D237" s="8">
        <v>25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12.5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12</v>
      </c>
      <c r="D242" s="8">
        <v>117</v>
      </c>
      <c r="E242" s="8">
        <v>4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30">
        <f t="shared" si="13"/>
        <v>9.75</v>
      </c>
      <c r="L242" s="31">
        <f t="shared" si="14"/>
        <v>0.25</v>
      </c>
      <c r="M242" s="30" t="e">
        <f t="shared" si="15"/>
        <v>#DIV/0!</v>
      </c>
      <c r="N242" s="31" t="e">
        <f t="shared" si="16"/>
        <v>#DIV/0!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223</v>
      </c>
      <c r="D270" s="8">
        <v>2632</v>
      </c>
      <c r="E270" s="8">
        <v>18</v>
      </c>
      <c r="F270" s="8">
        <v>14</v>
      </c>
      <c r="G270" s="8">
        <v>0</v>
      </c>
      <c r="H270" s="8">
        <v>123</v>
      </c>
      <c r="I270" s="8">
        <v>0</v>
      </c>
      <c r="J270" s="8">
        <v>0</v>
      </c>
      <c r="K270" s="30">
        <f t="shared" si="17"/>
        <v>11.802690582959642</v>
      </c>
      <c r="L270" s="31">
        <f t="shared" si="18"/>
        <v>7.4688796680497924E-2</v>
      </c>
      <c r="M270" s="30">
        <f t="shared" si="19"/>
        <v>8.7857142857142865</v>
      </c>
      <c r="N270" s="31">
        <f t="shared" si="16"/>
        <v>0</v>
      </c>
      <c r="O270" s="31" t="e">
        <f t="shared" si="16"/>
        <v>#DIV/0!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2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16:36:48&amp;R&amp;8&amp;P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640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641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642</v>
      </c>
      <c r="B12" s="7" t="s">
        <v>643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6</v>
      </c>
      <c r="D16" s="11">
        <v>68</v>
      </c>
      <c r="E16" s="11"/>
      <c r="F16" s="11"/>
      <c r="G16" s="11"/>
      <c r="H16" s="11"/>
      <c r="I16" s="11"/>
      <c r="J16" s="11"/>
      <c r="K16" s="30">
        <f t="shared" si="0"/>
        <v>11.333333333333334</v>
      </c>
      <c r="L16" s="31">
        <f t="shared" si="1"/>
        <v>0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/>
      <c r="G17" s="11"/>
      <c r="H17" s="11"/>
      <c r="I17" s="11"/>
      <c r="J17" s="11"/>
      <c r="K17" s="30" t="e">
        <f t="shared" si="0"/>
        <v>#DIV/0!</v>
      </c>
      <c r="L17" s="31" t="e">
        <f t="shared" si="1"/>
        <v>#DIV/0!</v>
      </c>
      <c r="M17" s="30" t="e">
        <f t="shared" si="2"/>
        <v>#DIV/0!</v>
      </c>
      <c r="N17" s="31" t="e">
        <f t="shared" si="3"/>
        <v>#DIV/0!</v>
      </c>
      <c r="O17" s="31" t="e">
        <f t="shared" si="3"/>
        <v>#DIV/0!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6</v>
      </c>
      <c r="D36" s="8">
        <v>68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30">
        <f t="shared" si="0"/>
        <v>11.333333333333334</v>
      </c>
      <c r="L36" s="31">
        <f t="shared" si="1"/>
        <v>0</v>
      </c>
      <c r="M36" s="30" t="e">
        <f t="shared" si="2"/>
        <v>#DIV/0!</v>
      </c>
      <c r="N36" s="31" t="e">
        <f t="shared" si="3"/>
        <v>#DIV/0!</v>
      </c>
      <c r="O36" s="31" t="e">
        <f t="shared" si="3"/>
        <v>#DIV/0!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/>
      <c r="D38" s="11"/>
      <c r="E38" s="11"/>
      <c r="F38" s="11"/>
      <c r="G38" s="11"/>
      <c r="H38" s="11"/>
      <c r="I38" s="11"/>
      <c r="J38" s="11"/>
      <c r="K38" s="30" t="e">
        <f t="shared" si="0"/>
        <v>#DIV/0!</v>
      </c>
      <c r="L38" s="31" t="e">
        <f t="shared" si="1"/>
        <v>#DIV/0!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 t="e">
        <f t="shared" si="0"/>
        <v>#DIV/0!</v>
      </c>
      <c r="L40" s="31" t="e">
        <f t="shared" si="1"/>
        <v>#DIV/0!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/>
      <c r="F47" s="11"/>
      <c r="G47" s="11"/>
      <c r="H47" s="11"/>
      <c r="I47" s="11"/>
      <c r="J47" s="11"/>
      <c r="K47" s="30" t="e">
        <f t="shared" si="0"/>
        <v>#DIV/0!</v>
      </c>
      <c r="L47" s="31" t="e">
        <f t="shared" si="1"/>
        <v>#DIV/0!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 t="e">
        <f t="shared" si="1"/>
        <v>#DIV/0!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6</v>
      </c>
      <c r="D80" s="8">
        <v>68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30">
        <f t="shared" si="4"/>
        <v>11.333333333333334</v>
      </c>
      <c r="L80" s="31">
        <f t="shared" si="5"/>
        <v>0</v>
      </c>
      <c r="M80" s="30" t="e">
        <f t="shared" si="6"/>
        <v>#DIV/0!</v>
      </c>
      <c r="N80" s="31" t="e">
        <f t="shared" si="7"/>
        <v>#DIV/0!</v>
      </c>
      <c r="O80" s="31" t="e">
        <f t="shared" si="7"/>
        <v>#DIV/0!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8</v>
      </c>
      <c r="D83" s="11">
        <v>101</v>
      </c>
      <c r="E83" s="11"/>
      <c r="F83" s="11">
        <v>1</v>
      </c>
      <c r="G83" s="11"/>
      <c r="H83" s="11">
        <v>1</v>
      </c>
      <c r="I83" s="11"/>
      <c r="J83" s="11"/>
      <c r="K83" s="30">
        <f t="shared" si="4"/>
        <v>12.625</v>
      </c>
      <c r="L83" s="31">
        <f t="shared" si="5"/>
        <v>0</v>
      </c>
      <c r="M83" s="30">
        <f t="shared" si="6"/>
        <v>1</v>
      </c>
      <c r="N83" s="31">
        <f t="shared" si="7"/>
        <v>0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8</v>
      </c>
      <c r="D86" s="8">
        <v>101</v>
      </c>
      <c r="E86" s="8">
        <v>0</v>
      </c>
      <c r="F86" s="8">
        <v>1</v>
      </c>
      <c r="G86" s="8">
        <v>0</v>
      </c>
      <c r="H86" s="8">
        <v>1</v>
      </c>
      <c r="I86" s="8">
        <v>0</v>
      </c>
      <c r="J86" s="8">
        <v>0</v>
      </c>
      <c r="K86" s="30">
        <f t="shared" si="4"/>
        <v>12.625</v>
      </c>
      <c r="L86" s="31">
        <f t="shared" si="5"/>
        <v>0</v>
      </c>
      <c r="M86" s="30">
        <f t="shared" si="6"/>
        <v>1</v>
      </c>
      <c r="N86" s="31">
        <f t="shared" si="7"/>
        <v>0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12</v>
      </c>
      <c r="D88" s="11">
        <v>51</v>
      </c>
      <c r="E88" s="11"/>
      <c r="F88" s="11">
        <v>7</v>
      </c>
      <c r="G88" s="11">
        <v>1</v>
      </c>
      <c r="H88" s="11">
        <v>11</v>
      </c>
      <c r="I88" s="11"/>
      <c r="J88" s="11"/>
      <c r="K88" s="30">
        <f t="shared" si="4"/>
        <v>4.25</v>
      </c>
      <c r="L88" s="31">
        <f t="shared" si="5"/>
        <v>0</v>
      </c>
      <c r="M88" s="30">
        <f t="shared" si="6"/>
        <v>1.5714285714285714</v>
      </c>
      <c r="N88" s="31">
        <f t="shared" si="7"/>
        <v>0</v>
      </c>
      <c r="O88" s="31">
        <f t="shared" si="7"/>
        <v>0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12</v>
      </c>
      <c r="D91" s="8">
        <v>51</v>
      </c>
      <c r="E91" s="8">
        <v>0</v>
      </c>
      <c r="F91" s="8">
        <v>7</v>
      </c>
      <c r="G91" s="8">
        <v>1</v>
      </c>
      <c r="H91" s="8">
        <v>11</v>
      </c>
      <c r="I91" s="8">
        <v>0</v>
      </c>
      <c r="J91" s="8">
        <v>0</v>
      </c>
      <c r="K91" s="30">
        <f t="shared" si="4"/>
        <v>4.25</v>
      </c>
      <c r="L91" s="31">
        <f t="shared" si="5"/>
        <v>0</v>
      </c>
      <c r="M91" s="30">
        <f t="shared" si="6"/>
        <v>1.5714285714285714</v>
      </c>
      <c r="N91" s="31">
        <f t="shared" si="7"/>
        <v>0</v>
      </c>
      <c r="O91" s="31">
        <f t="shared" si="7"/>
        <v>0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9</v>
      </c>
      <c r="D101" s="11">
        <v>124</v>
      </c>
      <c r="E101" s="11">
        <v>4</v>
      </c>
      <c r="F101" s="11">
        <v>3</v>
      </c>
      <c r="G101" s="11">
        <v>1</v>
      </c>
      <c r="H101" s="11">
        <v>10</v>
      </c>
      <c r="I101" s="11"/>
      <c r="J101" s="11"/>
      <c r="K101" s="30">
        <f t="shared" si="4"/>
        <v>13.777777777777779</v>
      </c>
      <c r="L101" s="31">
        <f t="shared" si="5"/>
        <v>0.30769230769230771</v>
      </c>
      <c r="M101" s="30">
        <f t="shared" si="6"/>
        <v>3.3333333333333335</v>
      </c>
      <c r="N101" s="31">
        <f t="shared" si="7"/>
        <v>0</v>
      </c>
      <c r="O101" s="31">
        <f t="shared" si="7"/>
        <v>0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9</v>
      </c>
      <c r="D104" s="8">
        <v>124</v>
      </c>
      <c r="E104" s="8">
        <v>4</v>
      </c>
      <c r="F104" s="8">
        <v>3</v>
      </c>
      <c r="G104" s="8">
        <v>1</v>
      </c>
      <c r="H104" s="8">
        <v>10</v>
      </c>
      <c r="I104" s="8">
        <v>0</v>
      </c>
      <c r="J104" s="8">
        <v>0</v>
      </c>
      <c r="K104" s="30">
        <f t="shared" si="4"/>
        <v>13.777777777777779</v>
      </c>
      <c r="L104" s="31">
        <f t="shared" si="5"/>
        <v>0.30769230769230771</v>
      </c>
      <c r="M104" s="30">
        <f t="shared" si="6"/>
        <v>3.3333333333333335</v>
      </c>
      <c r="N104" s="31">
        <f t="shared" si="7"/>
        <v>0</v>
      </c>
      <c r="O104" s="31">
        <f t="shared" si="7"/>
        <v>0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11</v>
      </c>
      <c r="D106" s="11">
        <v>108</v>
      </c>
      <c r="E106" s="11"/>
      <c r="F106" s="11">
        <v>3</v>
      </c>
      <c r="G106" s="11"/>
      <c r="H106" s="11">
        <v>22</v>
      </c>
      <c r="I106" s="11"/>
      <c r="J106" s="11"/>
      <c r="K106" s="30">
        <f t="shared" si="4"/>
        <v>9.8181818181818183</v>
      </c>
      <c r="L106" s="31">
        <f t="shared" si="5"/>
        <v>0</v>
      </c>
      <c r="M106" s="30">
        <f t="shared" si="6"/>
        <v>7.333333333333333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11</v>
      </c>
      <c r="D108" s="8">
        <v>108</v>
      </c>
      <c r="E108" s="8">
        <v>0</v>
      </c>
      <c r="F108" s="8">
        <v>3</v>
      </c>
      <c r="G108" s="8">
        <v>0</v>
      </c>
      <c r="H108" s="8">
        <v>22</v>
      </c>
      <c r="I108" s="8">
        <v>0</v>
      </c>
      <c r="J108" s="8">
        <v>0</v>
      </c>
      <c r="K108" s="30">
        <f t="shared" si="4"/>
        <v>9.8181818181818183</v>
      </c>
      <c r="L108" s="31">
        <f t="shared" si="5"/>
        <v>0</v>
      </c>
      <c r="M108" s="30">
        <f t="shared" si="6"/>
        <v>7.333333333333333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7</v>
      </c>
      <c r="D110" s="11">
        <v>114</v>
      </c>
      <c r="E110" s="11"/>
      <c r="F110" s="11"/>
      <c r="G110" s="11"/>
      <c r="H110" s="11"/>
      <c r="I110" s="11"/>
      <c r="J110" s="11"/>
      <c r="K110" s="30">
        <f t="shared" si="4"/>
        <v>16.285714285714285</v>
      </c>
      <c r="L110" s="31">
        <f t="shared" si="5"/>
        <v>0</v>
      </c>
      <c r="M110" s="30" t="e">
        <f t="shared" si="6"/>
        <v>#DIV/0!</v>
      </c>
      <c r="N110" s="31" t="e">
        <f t="shared" si="8"/>
        <v>#DIV/0!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7</v>
      </c>
      <c r="D113" s="8">
        <v>114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30">
        <f t="shared" si="4"/>
        <v>16.285714285714285</v>
      </c>
      <c r="L113" s="31">
        <f t="shared" si="5"/>
        <v>0</v>
      </c>
      <c r="M113" s="30" t="e">
        <f t="shared" si="6"/>
        <v>#DIV/0!</v>
      </c>
      <c r="N113" s="31" t="e">
        <f t="shared" si="8"/>
        <v>#DIV/0!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12</v>
      </c>
      <c r="D115" s="11">
        <v>176</v>
      </c>
      <c r="E115" s="11"/>
      <c r="F115" s="11"/>
      <c r="G115" s="11"/>
      <c r="H115" s="11"/>
      <c r="I115" s="11"/>
      <c r="J115" s="11"/>
      <c r="K115" s="30">
        <f t="shared" si="4"/>
        <v>14.666666666666666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/>
      <c r="G117" s="11"/>
      <c r="H117" s="11"/>
      <c r="I117" s="11"/>
      <c r="J117" s="11"/>
      <c r="K117" s="30" t="e">
        <f t="shared" si="4"/>
        <v>#DIV/0!</v>
      </c>
      <c r="L117" s="31" t="e">
        <f t="shared" si="5"/>
        <v>#DIV/0!</v>
      </c>
      <c r="M117" s="30" t="e">
        <f t="shared" si="6"/>
        <v>#DIV/0!</v>
      </c>
      <c r="N117" s="31" t="e">
        <f t="shared" si="8"/>
        <v>#DIV/0!</v>
      </c>
      <c r="O117" s="31" t="e">
        <f t="shared" si="8"/>
        <v>#DIV/0!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12</v>
      </c>
      <c r="D120" s="8">
        <v>176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30">
        <f t="shared" si="4"/>
        <v>14.666666666666666</v>
      </c>
      <c r="L120" s="31">
        <f t="shared" si="5"/>
        <v>0</v>
      </c>
      <c r="M120" s="30" t="e">
        <f t="shared" si="6"/>
        <v>#DIV/0!</v>
      </c>
      <c r="N120" s="31" t="e">
        <f t="shared" si="8"/>
        <v>#DIV/0!</v>
      </c>
      <c r="O120" s="31" t="e">
        <f t="shared" si="8"/>
        <v>#DIV/0!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12</v>
      </c>
      <c r="D122" s="11">
        <v>145</v>
      </c>
      <c r="E122" s="11"/>
      <c r="F122" s="11">
        <v>4</v>
      </c>
      <c r="G122" s="11"/>
      <c r="H122" s="11">
        <v>10</v>
      </c>
      <c r="I122" s="11"/>
      <c r="J122" s="11"/>
      <c r="K122" s="30">
        <f t="shared" si="4"/>
        <v>12.083333333333334</v>
      </c>
      <c r="L122" s="31">
        <f t="shared" si="5"/>
        <v>0</v>
      </c>
      <c r="M122" s="30">
        <f t="shared" si="6"/>
        <v>2.5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12</v>
      </c>
      <c r="D125" s="8">
        <v>145</v>
      </c>
      <c r="E125" s="8">
        <v>0</v>
      </c>
      <c r="F125" s="8">
        <v>4</v>
      </c>
      <c r="G125" s="8">
        <v>0</v>
      </c>
      <c r="H125" s="8">
        <v>10</v>
      </c>
      <c r="I125" s="8">
        <v>0</v>
      </c>
      <c r="J125" s="8">
        <v>0</v>
      </c>
      <c r="K125" s="30">
        <f t="shared" si="4"/>
        <v>12.083333333333334</v>
      </c>
      <c r="L125" s="31">
        <f t="shared" si="5"/>
        <v>0</v>
      </c>
      <c r="M125" s="30">
        <f t="shared" si="6"/>
        <v>2.5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/>
      <c r="D127" s="11"/>
      <c r="E127" s="11"/>
      <c r="F127" s="11"/>
      <c r="G127" s="11"/>
      <c r="H127" s="11"/>
      <c r="I127" s="11"/>
      <c r="J127" s="11"/>
      <c r="K127" s="30" t="e">
        <f t="shared" si="4"/>
        <v>#DIV/0!</v>
      </c>
      <c r="L127" s="31" t="e">
        <f t="shared" si="5"/>
        <v>#DIV/0!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/>
      <c r="D128" s="11"/>
      <c r="E128" s="11"/>
      <c r="F128" s="11"/>
      <c r="G128" s="11"/>
      <c r="H128" s="11"/>
      <c r="I128" s="11"/>
      <c r="J128" s="11"/>
      <c r="K128" s="30" t="e">
        <f t="shared" si="4"/>
        <v>#DIV/0!</v>
      </c>
      <c r="L128" s="31" t="e">
        <f t="shared" si="5"/>
        <v>#DIV/0!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142</v>
      </c>
      <c r="D129" s="11">
        <v>3126</v>
      </c>
      <c r="E129" s="11">
        <v>13</v>
      </c>
      <c r="F129" s="11">
        <v>125</v>
      </c>
      <c r="G129" s="11">
        <v>17</v>
      </c>
      <c r="H129" s="11">
        <v>2054</v>
      </c>
      <c r="I129" s="11"/>
      <c r="J129" s="11"/>
      <c r="K129" s="30">
        <f t="shared" si="4"/>
        <v>22.014084507042252</v>
      </c>
      <c r="L129" s="31">
        <f t="shared" si="5"/>
        <v>8.387096774193549E-2</v>
      </c>
      <c r="M129" s="30">
        <f t="shared" si="6"/>
        <v>16.431999999999999</v>
      </c>
      <c r="N129" s="31">
        <f t="shared" si="8"/>
        <v>0</v>
      </c>
      <c r="O129" s="31">
        <f t="shared" si="8"/>
        <v>0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11</v>
      </c>
      <c r="G130" s="11">
        <v>2</v>
      </c>
      <c r="H130" s="11">
        <v>54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4.9090909090909092</v>
      </c>
      <c r="N130" s="31">
        <f t="shared" si="8"/>
        <v>0</v>
      </c>
      <c r="O130" s="31">
        <f t="shared" si="8"/>
        <v>0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142</v>
      </c>
      <c r="D137" s="8">
        <v>3126</v>
      </c>
      <c r="E137" s="8">
        <v>13</v>
      </c>
      <c r="F137" s="8">
        <v>136</v>
      </c>
      <c r="G137" s="8">
        <v>19</v>
      </c>
      <c r="H137" s="8">
        <v>2108</v>
      </c>
      <c r="I137" s="8">
        <v>0</v>
      </c>
      <c r="J137" s="8">
        <v>0</v>
      </c>
      <c r="K137" s="30">
        <f t="shared" si="4"/>
        <v>22.014084507042252</v>
      </c>
      <c r="L137" s="31">
        <f t="shared" si="5"/>
        <v>8.387096774193549E-2</v>
      </c>
      <c r="M137" s="30">
        <f t="shared" si="6"/>
        <v>15.5</v>
      </c>
      <c r="N137" s="31">
        <f t="shared" si="8"/>
        <v>0</v>
      </c>
      <c r="O137" s="31">
        <f t="shared" si="8"/>
        <v>0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4</v>
      </c>
      <c r="D139" s="11">
        <v>73</v>
      </c>
      <c r="E139" s="11"/>
      <c r="F139" s="11"/>
      <c r="G139" s="11"/>
      <c r="H139" s="11"/>
      <c r="I139" s="11"/>
      <c r="J139" s="11"/>
      <c r="K139" s="30">
        <f t="shared" si="4"/>
        <v>18.25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4</v>
      </c>
      <c r="D141" s="8">
        <v>73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18.25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>
        <v>3</v>
      </c>
      <c r="D143" s="11">
        <v>34</v>
      </c>
      <c r="E143" s="11"/>
      <c r="F143" s="11"/>
      <c r="G143" s="11"/>
      <c r="H143" s="11"/>
      <c r="I143" s="11"/>
      <c r="J143" s="11"/>
      <c r="K143" s="30">
        <f t="shared" si="9"/>
        <v>11.333333333333334</v>
      </c>
      <c r="L143" s="31">
        <f t="shared" si="10"/>
        <v>0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3</v>
      </c>
      <c r="D144" s="11">
        <v>47</v>
      </c>
      <c r="E144" s="11"/>
      <c r="F144" s="11">
        <v>1</v>
      </c>
      <c r="G144" s="11"/>
      <c r="H144" s="11">
        <v>13</v>
      </c>
      <c r="I144" s="11"/>
      <c r="J144" s="11"/>
      <c r="K144" s="30">
        <f t="shared" si="9"/>
        <v>15.666666666666666</v>
      </c>
      <c r="L144" s="31">
        <f t="shared" si="10"/>
        <v>0</v>
      </c>
      <c r="M144" s="30">
        <f t="shared" si="11"/>
        <v>13</v>
      </c>
      <c r="N144" s="31">
        <f t="shared" si="8"/>
        <v>0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13</v>
      </c>
      <c r="D145" s="11">
        <v>135</v>
      </c>
      <c r="E145" s="11">
        <v>1</v>
      </c>
      <c r="F145" s="11">
        <v>4</v>
      </c>
      <c r="G145" s="11"/>
      <c r="H145" s="11">
        <v>17</v>
      </c>
      <c r="I145" s="11"/>
      <c r="J145" s="11"/>
      <c r="K145" s="30">
        <f t="shared" si="9"/>
        <v>10.384615384615385</v>
      </c>
      <c r="L145" s="31">
        <f t="shared" si="10"/>
        <v>7.1428571428571425E-2</v>
      </c>
      <c r="M145" s="30">
        <f t="shared" si="11"/>
        <v>4.25</v>
      </c>
      <c r="N145" s="31">
        <f t="shared" si="8"/>
        <v>0</v>
      </c>
      <c r="O145" s="31" t="e">
        <f t="shared" si="8"/>
        <v>#DIV/0!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19</v>
      </c>
      <c r="D148" s="8">
        <v>216</v>
      </c>
      <c r="E148" s="8">
        <v>1</v>
      </c>
      <c r="F148" s="8">
        <v>5</v>
      </c>
      <c r="G148" s="8">
        <v>0</v>
      </c>
      <c r="H148" s="8">
        <v>30</v>
      </c>
      <c r="I148" s="8">
        <v>0</v>
      </c>
      <c r="J148" s="8">
        <v>0</v>
      </c>
      <c r="K148" s="30">
        <f t="shared" si="9"/>
        <v>11.368421052631579</v>
      </c>
      <c r="L148" s="31">
        <f t="shared" si="10"/>
        <v>0.05</v>
      </c>
      <c r="M148" s="30">
        <f t="shared" si="11"/>
        <v>6</v>
      </c>
      <c r="N148" s="31">
        <f t="shared" si="8"/>
        <v>0</v>
      </c>
      <c r="O148" s="31" t="e">
        <f t="shared" si="8"/>
        <v>#DIV/0!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207</v>
      </c>
      <c r="D150" s="11">
        <v>5697</v>
      </c>
      <c r="E150" s="11">
        <v>9</v>
      </c>
      <c r="F150" s="11">
        <v>69</v>
      </c>
      <c r="G150" s="11">
        <v>6</v>
      </c>
      <c r="H150" s="11">
        <v>1106</v>
      </c>
      <c r="I150" s="11"/>
      <c r="J150" s="11"/>
      <c r="K150" s="30">
        <f t="shared" si="9"/>
        <v>27.521739130434781</v>
      </c>
      <c r="L150" s="31">
        <f t="shared" si="10"/>
        <v>4.1666666666666664E-2</v>
      </c>
      <c r="M150" s="30">
        <f t="shared" si="11"/>
        <v>16.028985507246375</v>
      </c>
      <c r="N150" s="31">
        <f t="shared" si="8"/>
        <v>0</v>
      </c>
      <c r="O150" s="31">
        <f t="shared" si="8"/>
        <v>0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4</v>
      </c>
      <c r="G151" s="11">
        <v>1</v>
      </c>
      <c r="H151" s="11">
        <v>13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3.25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4</v>
      </c>
      <c r="D152" s="11">
        <v>30</v>
      </c>
      <c r="E152" s="11"/>
      <c r="F152" s="11"/>
      <c r="G152" s="11"/>
      <c r="H152" s="11"/>
      <c r="I152" s="11"/>
      <c r="J152" s="11"/>
      <c r="K152" s="30">
        <f t="shared" si="9"/>
        <v>7.5</v>
      </c>
      <c r="L152" s="31">
        <f t="shared" si="10"/>
        <v>0</v>
      </c>
      <c r="M152" s="30" t="e">
        <f t="shared" si="11"/>
        <v>#DIV/0!</v>
      </c>
      <c r="N152" s="31" t="e">
        <f t="shared" si="8"/>
        <v>#DIV/0!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1</v>
      </c>
      <c r="D155" s="11">
        <v>2</v>
      </c>
      <c r="E155" s="11"/>
      <c r="F155" s="11"/>
      <c r="G155" s="11"/>
      <c r="H155" s="11"/>
      <c r="I155" s="11"/>
      <c r="J155" s="11"/>
      <c r="K155" s="30">
        <f t="shared" si="9"/>
        <v>2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212</v>
      </c>
      <c r="D171" s="8">
        <v>5729</v>
      </c>
      <c r="E171" s="8">
        <v>9</v>
      </c>
      <c r="F171" s="8">
        <v>73</v>
      </c>
      <c r="G171" s="8">
        <v>7</v>
      </c>
      <c r="H171" s="8">
        <v>1119</v>
      </c>
      <c r="I171" s="8">
        <v>0</v>
      </c>
      <c r="J171" s="8">
        <v>0</v>
      </c>
      <c r="K171" s="30">
        <f t="shared" si="9"/>
        <v>27.023584905660378</v>
      </c>
      <c r="L171" s="31">
        <f t="shared" si="10"/>
        <v>4.072398190045249E-2</v>
      </c>
      <c r="M171" s="30">
        <f t="shared" si="11"/>
        <v>15.328767123287671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5</v>
      </c>
      <c r="D177" s="11">
        <v>36</v>
      </c>
      <c r="E177" s="11">
        <v>2</v>
      </c>
      <c r="F177" s="11">
        <v>7</v>
      </c>
      <c r="G177" s="11">
        <v>1</v>
      </c>
      <c r="H177" s="11">
        <v>39</v>
      </c>
      <c r="I177" s="11"/>
      <c r="J177" s="11"/>
      <c r="K177" s="30">
        <f t="shared" si="9"/>
        <v>7.2</v>
      </c>
      <c r="L177" s="31">
        <f t="shared" si="10"/>
        <v>0.2857142857142857</v>
      </c>
      <c r="M177" s="30">
        <f t="shared" si="11"/>
        <v>5.5714285714285712</v>
      </c>
      <c r="N177" s="31">
        <f t="shared" si="12"/>
        <v>0</v>
      </c>
      <c r="O177" s="31">
        <f t="shared" si="12"/>
        <v>0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5</v>
      </c>
      <c r="D180" s="8">
        <v>36</v>
      </c>
      <c r="E180" s="8">
        <v>2</v>
      </c>
      <c r="F180" s="8">
        <v>7</v>
      </c>
      <c r="G180" s="8">
        <v>1</v>
      </c>
      <c r="H180" s="8">
        <v>39</v>
      </c>
      <c r="I180" s="8">
        <v>0</v>
      </c>
      <c r="J180" s="8">
        <v>0</v>
      </c>
      <c r="K180" s="30">
        <f t="shared" si="9"/>
        <v>7.2</v>
      </c>
      <c r="L180" s="31">
        <f t="shared" si="10"/>
        <v>0.2857142857142857</v>
      </c>
      <c r="M180" s="30">
        <f t="shared" si="11"/>
        <v>5.5714285714285712</v>
      </c>
      <c r="N180" s="31">
        <f t="shared" si="12"/>
        <v>0</v>
      </c>
      <c r="O180" s="31">
        <f t="shared" si="12"/>
        <v>0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2</v>
      </c>
      <c r="D182" s="11">
        <v>19</v>
      </c>
      <c r="E182" s="11"/>
      <c r="F182" s="11"/>
      <c r="G182" s="11"/>
      <c r="H182" s="11"/>
      <c r="I182" s="11"/>
      <c r="J182" s="11"/>
      <c r="K182" s="30">
        <f t="shared" si="9"/>
        <v>9.5</v>
      </c>
      <c r="L182" s="31">
        <f t="shared" si="10"/>
        <v>0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/>
      <c r="D183" s="11"/>
      <c r="E183" s="11"/>
      <c r="F183" s="11"/>
      <c r="G183" s="11"/>
      <c r="H183" s="11"/>
      <c r="I183" s="11"/>
      <c r="J183" s="11"/>
      <c r="K183" s="30" t="e">
        <f t="shared" si="9"/>
        <v>#DIV/0!</v>
      </c>
      <c r="L183" s="31" t="e">
        <f t="shared" si="10"/>
        <v>#DIV/0!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</v>
      </c>
      <c r="D187" s="8">
        <v>19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9.5</v>
      </c>
      <c r="L187" s="31">
        <f t="shared" si="10"/>
        <v>0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455</v>
      </c>
      <c r="D188" s="8">
        <v>10018</v>
      </c>
      <c r="E188" s="8">
        <v>29</v>
      </c>
      <c r="F188" s="8">
        <v>239</v>
      </c>
      <c r="G188" s="8">
        <v>29</v>
      </c>
      <c r="H188" s="8">
        <v>3350</v>
      </c>
      <c r="I188" s="8">
        <v>0</v>
      </c>
      <c r="J188" s="8">
        <v>0</v>
      </c>
      <c r="K188" s="30">
        <f t="shared" si="9"/>
        <v>22.017582417582418</v>
      </c>
      <c r="L188" s="31">
        <f t="shared" si="10"/>
        <v>5.9917355371900828E-2</v>
      </c>
      <c r="M188" s="30">
        <f t="shared" si="11"/>
        <v>14.01673640167364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>
        <v>3</v>
      </c>
      <c r="D192" s="11">
        <v>24</v>
      </c>
      <c r="E192" s="11"/>
      <c r="F192" s="11"/>
      <c r="G192" s="11"/>
      <c r="H192" s="11"/>
      <c r="I192" s="11"/>
      <c r="J192" s="11"/>
      <c r="K192" s="30">
        <f t="shared" si="9"/>
        <v>8</v>
      </c>
      <c r="L192" s="31">
        <f t="shared" si="10"/>
        <v>0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>
        <v>2</v>
      </c>
      <c r="D193" s="11">
        <v>26</v>
      </c>
      <c r="E193" s="11"/>
      <c r="F193" s="11"/>
      <c r="G193" s="11"/>
      <c r="H193" s="11"/>
      <c r="I193" s="11"/>
      <c r="J193" s="11"/>
      <c r="K193" s="30">
        <f t="shared" si="9"/>
        <v>13</v>
      </c>
      <c r="L193" s="31">
        <f t="shared" si="10"/>
        <v>0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5</v>
      </c>
      <c r="D196" s="8">
        <v>50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>
        <f t="shared" si="9"/>
        <v>10</v>
      </c>
      <c r="L196" s="31">
        <f t="shared" si="10"/>
        <v>0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8</v>
      </c>
      <c r="D198" s="11">
        <v>146</v>
      </c>
      <c r="E198" s="11"/>
      <c r="F198" s="11">
        <v>2</v>
      </c>
      <c r="G198" s="11"/>
      <c r="H198" s="11">
        <v>13</v>
      </c>
      <c r="I198" s="11"/>
      <c r="J198" s="11"/>
      <c r="K198" s="30">
        <f t="shared" si="9"/>
        <v>18.25</v>
      </c>
      <c r="L198" s="31">
        <f t="shared" si="10"/>
        <v>0</v>
      </c>
      <c r="M198" s="30">
        <f t="shared" si="11"/>
        <v>6.5</v>
      </c>
      <c r="N198" s="31">
        <f t="shared" si="12"/>
        <v>0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8</v>
      </c>
      <c r="D200" s="8">
        <v>146</v>
      </c>
      <c r="E200" s="8">
        <v>0</v>
      </c>
      <c r="F200" s="8">
        <v>2</v>
      </c>
      <c r="G200" s="8">
        <v>0</v>
      </c>
      <c r="H200" s="8">
        <v>13</v>
      </c>
      <c r="I200" s="8">
        <v>0</v>
      </c>
      <c r="J200" s="8">
        <v>0</v>
      </c>
      <c r="K200" s="30">
        <f t="shared" si="9"/>
        <v>18.25</v>
      </c>
      <c r="L200" s="31">
        <f t="shared" si="10"/>
        <v>0</v>
      </c>
      <c r="M200" s="30">
        <f t="shared" si="11"/>
        <v>6.5</v>
      </c>
      <c r="N200" s="31">
        <f t="shared" si="12"/>
        <v>0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>
        <v>12</v>
      </c>
      <c r="D202" s="11">
        <v>208</v>
      </c>
      <c r="E202" s="11"/>
      <c r="F202" s="11"/>
      <c r="G202" s="11"/>
      <c r="H202" s="11"/>
      <c r="I202" s="11"/>
      <c r="J202" s="11"/>
      <c r="K202" s="30">
        <f t="shared" si="9"/>
        <v>17.333333333333332</v>
      </c>
      <c r="L202" s="31">
        <f t="shared" si="10"/>
        <v>0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16</v>
      </c>
      <c r="D203" s="11">
        <v>215</v>
      </c>
      <c r="E203" s="11"/>
      <c r="F203" s="11">
        <v>2</v>
      </c>
      <c r="G203" s="11"/>
      <c r="H203" s="11">
        <v>8</v>
      </c>
      <c r="I203" s="11"/>
      <c r="J203" s="11"/>
      <c r="K203" s="30">
        <f t="shared" si="9"/>
        <v>13.4375</v>
      </c>
      <c r="L203" s="31">
        <f t="shared" si="10"/>
        <v>0</v>
      </c>
      <c r="M203" s="30">
        <f t="shared" si="11"/>
        <v>4</v>
      </c>
      <c r="N203" s="31">
        <f t="shared" si="12"/>
        <v>0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28</v>
      </c>
      <c r="D206" s="8">
        <v>423</v>
      </c>
      <c r="E206" s="8">
        <v>0</v>
      </c>
      <c r="F206" s="8">
        <v>2</v>
      </c>
      <c r="G206" s="8">
        <v>0</v>
      </c>
      <c r="H206" s="8">
        <v>8</v>
      </c>
      <c r="I206" s="8">
        <v>0</v>
      </c>
      <c r="J206" s="8">
        <v>0</v>
      </c>
      <c r="K206" s="30">
        <f t="shared" si="13"/>
        <v>15.107142857142858</v>
      </c>
      <c r="L206" s="31">
        <f t="shared" si="14"/>
        <v>0</v>
      </c>
      <c r="M206" s="30">
        <f t="shared" si="15"/>
        <v>4</v>
      </c>
      <c r="N206" s="31">
        <f t="shared" si="12"/>
        <v>0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5</v>
      </c>
      <c r="D208" s="11">
        <v>108</v>
      </c>
      <c r="E208" s="11"/>
      <c r="F208" s="11"/>
      <c r="G208" s="11"/>
      <c r="H208" s="11"/>
      <c r="I208" s="11"/>
      <c r="J208" s="11"/>
      <c r="K208" s="30">
        <f t="shared" si="13"/>
        <v>21.6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5</v>
      </c>
      <c r="D210" s="8">
        <v>108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21.6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4</v>
      </c>
      <c r="D221" s="11">
        <v>42</v>
      </c>
      <c r="E221" s="11"/>
      <c r="F221" s="11">
        <v>1</v>
      </c>
      <c r="G221" s="11"/>
      <c r="H221" s="11">
        <v>2</v>
      </c>
      <c r="I221" s="11"/>
      <c r="J221" s="11"/>
      <c r="K221" s="30">
        <f t="shared" si="13"/>
        <v>10.5</v>
      </c>
      <c r="L221" s="31">
        <f t="shared" si="14"/>
        <v>0</v>
      </c>
      <c r="M221" s="30">
        <f t="shared" si="15"/>
        <v>2</v>
      </c>
      <c r="N221" s="31">
        <f t="shared" si="12"/>
        <v>0</v>
      </c>
      <c r="O221" s="31" t="e">
        <f t="shared" si="12"/>
        <v>#DIV/0!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4</v>
      </c>
      <c r="D225" s="8">
        <v>42</v>
      </c>
      <c r="E225" s="8">
        <v>0</v>
      </c>
      <c r="F225" s="8">
        <v>1</v>
      </c>
      <c r="G225" s="8">
        <v>0</v>
      </c>
      <c r="H225" s="8">
        <v>2</v>
      </c>
      <c r="I225" s="8">
        <v>0</v>
      </c>
      <c r="J225" s="8">
        <v>0</v>
      </c>
      <c r="K225" s="30">
        <f t="shared" si="13"/>
        <v>10.5</v>
      </c>
      <c r="L225" s="31">
        <f t="shared" si="14"/>
        <v>0</v>
      </c>
      <c r="M225" s="30">
        <f t="shared" si="15"/>
        <v>2</v>
      </c>
      <c r="N225" s="31">
        <f t="shared" si="12"/>
        <v>0</v>
      </c>
      <c r="O225" s="31" t="e">
        <f t="shared" si="12"/>
        <v>#DIV/0!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6</v>
      </c>
      <c r="D227" s="11">
        <v>78</v>
      </c>
      <c r="E227" s="11"/>
      <c r="F227" s="11"/>
      <c r="G227" s="11"/>
      <c r="H227" s="11"/>
      <c r="I227" s="11"/>
      <c r="J227" s="11"/>
      <c r="K227" s="30">
        <f t="shared" si="13"/>
        <v>13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6</v>
      </c>
      <c r="D229" s="8">
        <v>78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13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6</v>
      </c>
      <c r="D231" s="11">
        <v>116</v>
      </c>
      <c r="E231" s="11"/>
      <c r="F231" s="11"/>
      <c r="G231" s="11"/>
      <c r="H231" s="11"/>
      <c r="I231" s="11"/>
      <c r="J231" s="11"/>
      <c r="K231" s="30">
        <f t="shared" si="13"/>
        <v>19.333333333333332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6</v>
      </c>
      <c r="D233" s="8">
        <v>116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19.333333333333332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/>
      <c r="D235" s="11"/>
      <c r="E235" s="11"/>
      <c r="F235" s="11"/>
      <c r="G235" s="11"/>
      <c r="H235" s="11"/>
      <c r="I235" s="11"/>
      <c r="J235" s="11"/>
      <c r="K235" s="30" t="e">
        <f t="shared" si="13"/>
        <v>#DIV/0!</v>
      </c>
      <c r="L235" s="31" t="e">
        <f t="shared" si="14"/>
        <v>#DIV/0!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 t="e">
        <f t="shared" si="13"/>
        <v>#DIV/0!</v>
      </c>
      <c r="L237" s="31" t="e">
        <f t="shared" si="14"/>
        <v>#DIV/0!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62</v>
      </c>
      <c r="D242" s="8">
        <v>963</v>
      </c>
      <c r="E242" s="8">
        <v>0</v>
      </c>
      <c r="F242" s="8">
        <v>5</v>
      </c>
      <c r="G242" s="8">
        <v>0</v>
      </c>
      <c r="H242" s="8">
        <v>23</v>
      </c>
      <c r="I242" s="8">
        <v>0</v>
      </c>
      <c r="J242" s="8">
        <v>0</v>
      </c>
      <c r="K242" s="30">
        <f t="shared" si="13"/>
        <v>15.53225806451613</v>
      </c>
      <c r="L242" s="31">
        <f t="shared" si="14"/>
        <v>0</v>
      </c>
      <c r="M242" s="30">
        <f t="shared" si="15"/>
        <v>4.5999999999999996</v>
      </c>
      <c r="N242" s="31">
        <f t="shared" si="16"/>
        <v>0</v>
      </c>
      <c r="O242" s="31" t="e">
        <f t="shared" si="16"/>
        <v>#DIV/0!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/>
      <c r="D263" s="11"/>
      <c r="E263" s="11"/>
      <c r="F263" s="11"/>
      <c r="G263" s="11"/>
      <c r="H263" s="11"/>
      <c r="I263" s="11"/>
      <c r="J263" s="11"/>
      <c r="K263" s="30" t="e">
        <f t="shared" si="13"/>
        <v>#DIV/0!</v>
      </c>
      <c r="L263" s="31" t="e">
        <f t="shared" si="14"/>
        <v>#DIV/0!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 t="e">
        <f t="shared" si="13"/>
        <v>#DIV/0!</v>
      </c>
      <c r="L265" s="31" t="e">
        <f t="shared" si="14"/>
        <v>#DIV/0!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 t="e">
        <f t="shared" si="17"/>
        <v>#DIV/0!</v>
      </c>
      <c r="L269" s="31" t="e">
        <f t="shared" si="18"/>
        <v>#DIV/0!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523</v>
      </c>
      <c r="D270" s="8">
        <v>11049</v>
      </c>
      <c r="E270" s="8">
        <v>29</v>
      </c>
      <c r="F270" s="8">
        <v>244</v>
      </c>
      <c r="G270" s="8">
        <v>29</v>
      </c>
      <c r="H270" s="8">
        <v>3373</v>
      </c>
      <c r="I270" s="8">
        <v>0</v>
      </c>
      <c r="J270" s="8">
        <v>0</v>
      </c>
      <c r="K270" s="30">
        <f t="shared" si="17"/>
        <v>21.126195028680687</v>
      </c>
      <c r="L270" s="31">
        <f t="shared" si="18"/>
        <v>5.2536231884057968E-2</v>
      </c>
      <c r="M270" s="30">
        <f t="shared" si="19"/>
        <v>13.823770491803279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1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16:36:49&amp;R&amp;8&amp;P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1:O270"/>
  <sheetViews>
    <sheetView workbookViewId="0">
      <selection activeCell="F4" sqref="F4"/>
    </sheetView>
  </sheetViews>
  <sheetFormatPr defaultRowHeight="15" x14ac:dyDescent="0.25"/>
  <cols>
    <col min="1" max="1" width="5" style="1" customWidth="1"/>
    <col min="2" max="2" width="60.7109375" style="1" customWidth="1"/>
    <col min="3" max="10" width="9.28515625" style="1" customWidth="1"/>
    <col min="11" max="12" width="12.28515625" customWidth="1"/>
    <col min="16" max="16384" width="9.140625" style="1"/>
  </cols>
  <sheetData>
    <row r="1" spans="1:15" x14ac:dyDescent="0.25">
      <c r="B1" s="2" t="s">
        <v>644</v>
      </c>
    </row>
    <row r="2" spans="1:15" x14ac:dyDescent="0.25">
      <c r="B2" s="2" t="s">
        <v>1</v>
      </c>
    </row>
    <row r="3" spans="1:15" x14ac:dyDescent="0.25">
      <c r="B3" s="2" t="s">
        <v>2</v>
      </c>
    </row>
    <row r="4" spans="1:15" x14ac:dyDescent="0.25">
      <c r="B4" s="2" t="s">
        <v>3</v>
      </c>
      <c r="F4" s="1" t="str">
        <f>HYPERLINK("[склад хворих в стац_3220.xlsx]ВСЕ!$A$1","повернутися до підсумків")</f>
        <v>повернутися до підсумків</v>
      </c>
    </row>
    <row r="5" spans="1:15" x14ac:dyDescent="0.25">
      <c r="B5" s="3" t="s">
        <v>4</v>
      </c>
      <c r="C5" s="4">
        <v>2020</v>
      </c>
    </row>
    <row r="6" spans="1:15" x14ac:dyDescent="0.25">
      <c r="B6" s="2" t="s">
        <v>5</v>
      </c>
      <c r="C6" s="1" t="s">
        <v>6</v>
      </c>
    </row>
    <row r="7" spans="1:15" x14ac:dyDescent="0.25">
      <c r="B7" s="2" t="s">
        <v>7</v>
      </c>
      <c r="C7" s="1" t="s">
        <v>8</v>
      </c>
    </row>
    <row r="8" spans="1:15" ht="45" x14ac:dyDescent="0.2">
      <c r="B8" s="2" t="s">
        <v>9</v>
      </c>
      <c r="C8" s="1" t="s">
        <v>645</v>
      </c>
      <c r="K8" s="19" t="s">
        <v>15</v>
      </c>
      <c r="L8" s="19"/>
      <c r="M8" s="19" t="s">
        <v>19</v>
      </c>
      <c r="N8" s="19"/>
      <c r="O8" s="19"/>
    </row>
    <row r="9" spans="1:15" ht="22.5" customHeight="1" x14ac:dyDescent="0.2">
      <c r="A9" s="12" t="s">
        <v>11</v>
      </c>
      <c r="B9" s="12" t="s">
        <v>13</v>
      </c>
      <c r="C9" s="14" t="s">
        <v>15</v>
      </c>
      <c r="D9" s="15"/>
      <c r="E9" s="16"/>
      <c r="F9" s="14" t="s">
        <v>19</v>
      </c>
      <c r="G9" s="15"/>
      <c r="H9" s="15"/>
      <c r="I9" s="15"/>
      <c r="J9" s="16"/>
      <c r="K9" s="29" t="s">
        <v>652</v>
      </c>
      <c r="L9" s="29" t="s">
        <v>653</v>
      </c>
      <c r="M9" s="29" t="s">
        <v>652</v>
      </c>
      <c r="N9" s="29" t="s">
        <v>653</v>
      </c>
      <c r="O9" s="19" t="s">
        <v>20</v>
      </c>
    </row>
    <row r="10" spans="1:15" ht="56.25" customHeight="1" x14ac:dyDescent="0.25">
      <c r="A10" s="13"/>
      <c r="B10" s="13"/>
      <c r="C10" s="5" t="s">
        <v>16</v>
      </c>
      <c r="D10" s="5" t="s">
        <v>17</v>
      </c>
      <c r="E10" s="5" t="s">
        <v>18</v>
      </c>
      <c r="F10" s="5" t="s">
        <v>16</v>
      </c>
      <c r="G10" s="5" t="s">
        <v>20</v>
      </c>
      <c r="H10" s="5" t="s">
        <v>17</v>
      </c>
      <c r="I10" s="5" t="s">
        <v>18</v>
      </c>
      <c r="J10" s="5" t="s">
        <v>20</v>
      </c>
    </row>
    <row r="11" spans="1:15" x14ac:dyDescent="0.25">
      <c r="A11" s="5" t="s">
        <v>12</v>
      </c>
      <c r="B11" s="5" t="s">
        <v>14</v>
      </c>
      <c r="C11" s="5">
        <v>1</v>
      </c>
      <c r="D11" s="5">
        <v>2</v>
      </c>
      <c r="E11" s="5">
        <v>3</v>
      </c>
      <c r="F11" s="5">
        <v>4</v>
      </c>
      <c r="G11" s="5">
        <v>5</v>
      </c>
      <c r="H11" s="5">
        <v>6</v>
      </c>
      <c r="I11" s="5">
        <v>7</v>
      </c>
      <c r="J11" s="5">
        <v>8</v>
      </c>
      <c r="K11" s="30"/>
      <c r="L11" s="31"/>
      <c r="M11" s="30"/>
      <c r="N11" s="31"/>
      <c r="O11" s="31"/>
    </row>
    <row r="12" spans="1:15" x14ac:dyDescent="0.25">
      <c r="A12" s="6" t="s">
        <v>646</v>
      </c>
      <c r="B12" s="7" t="s">
        <v>647</v>
      </c>
      <c r="C12" s="8"/>
      <c r="D12" s="8"/>
      <c r="E12" s="8"/>
      <c r="F12" s="8"/>
      <c r="G12" s="8"/>
      <c r="H12" s="8"/>
      <c r="I12" s="8"/>
      <c r="J12" s="8"/>
      <c r="K12" s="30" t="e">
        <f t="shared" ref="K12:K75" si="0">D12/C12</f>
        <v>#DIV/0!</v>
      </c>
      <c r="L12" s="31" t="e">
        <f t="shared" ref="L12:L75" si="1">E12/(E12+C12)</f>
        <v>#DIV/0!</v>
      </c>
      <c r="M12" s="30" t="e">
        <f t="shared" ref="M12:M75" si="2">H12/F12</f>
        <v>#DIV/0!</v>
      </c>
      <c r="N12" s="31" t="e">
        <f t="shared" ref="N12:O75" si="3">I12/(I12+F12)</f>
        <v>#DIV/0!</v>
      </c>
      <c r="O12" s="31" t="e">
        <f t="shared" si="3"/>
        <v>#DIV/0!</v>
      </c>
    </row>
    <row r="13" spans="1:15" x14ac:dyDescent="0.25">
      <c r="A13" s="6"/>
      <c r="B13" s="7" t="s">
        <v>8</v>
      </c>
      <c r="C13" s="8"/>
      <c r="D13" s="8"/>
      <c r="E13" s="8"/>
      <c r="F13" s="8"/>
      <c r="G13" s="8"/>
      <c r="H13" s="8"/>
      <c r="I13" s="8"/>
      <c r="J13" s="8"/>
      <c r="K13" s="30" t="e">
        <f t="shared" si="0"/>
        <v>#DIV/0!</v>
      </c>
      <c r="L13" s="31" t="e">
        <f t="shared" si="1"/>
        <v>#DIV/0!</v>
      </c>
      <c r="M13" s="30" t="e">
        <f t="shared" si="2"/>
        <v>#DIV/0!</v>
      </c>
      <c r="N13" s="31" t="e">
        <f t="shared" si="3"/>
        <v>#DIV/0!</v>
      </c>
      <c r="O13" s="31" t="e">
        <f t="shared" si="3"/>
        <v>#DIV/0!</v>
      </c>
    </row>
    <row r="14" spans="1:15" x14ac:dyDescent="0.25">
      <c r="A14" s="6"/>
      <c r="B14" s="7" t="s">
        <v>23</v>
      </c>
      <c r="C14" s="8"/>
      <c r="D14" s="8"/>
      <c r="E14" s="8"/>
      <c r="F14" s="8"/>
      <c r="G14" s="8"/>
      <c r="H14" s="8"/>
      <c r="I14" s="8"/>
      <c r="J14" s="8"/>
      <c r="K14" s="30" t="e">
        <f t="shared" si="0"/>
        <v>#DIV/0!</v>
      </c>
      <c r="L14" s="31" t="e">
        <f t="shared" si="1"/>
        <v>#DIV/0!</v>
      </c>
      <c r="M14" s="30" t="e">
        <f t="shared" si="2"/>
        <v>#DIV/0!</v>
      </c>
      <c r="N14" s="31" t="e">
        <f t="shared" si="3"/>
        <v>#DIV/0!</v>
      </c>
      <c r="O14" s="31" t="e">
        <f t="shared" si="3"/>
        <v>#DIV/0!</v>
      </c>
    </row>
    <row r="15" spans="1:15" x14ac:dyDescent="0.25">
      <c r="A15" s="6"/>
      <c r="B15" s="7" t="s">
        <v>24</v>
      </c>
      <c r="C15" s="8"/>
      <c r="D15" s="8"/>
      <c r="E15" s="8"/>
      <c r="F15" s="8"/>
      <c r="G15" s="8"/>
      <c r="H15" s="8"/>
      <c r="I15" s="8"/>
      <c r="J15" s="8"/>
      <c r="K15" s="30" t="e">
        <f t="shared" si="0"/>
        <v>#DIV/0!</v>
      </c>
      <c r="L15" s="31" t="e">
        <f t="shared" si="1"/>
        <v>#DIV/0!</v>
      </c>
      <c r="M15" s="30" t="e">
        <f t="shared" si="2"/>
        <v>#DIV/0!</v>
      </c>
      <c r="N15" s="31" t="e">
        <f t="shared" si="3"/>
        <v>#DIV/0!</v>
      </c>
      <c r="O15" s="31" t="e">
        <f t="shared" si="3"/>
        <v>#DIV/0!</v>
      </c>
    </row>
    <row r="16" spans="1:15" x14ac:dyDescent="0.25">
      <c r="A16" s="9"/>
      <c r="B16" s="10" t="s">
        <v>25</v>
      </c>
      <c r="C16" s="11">
        <v>9</v>
      </c>
      <c r="D16" s="11">
        <v>24</v>
      </c>
      <c r="E16" s="11">
        <v>4</v>
      </c>
      <c r="F16" s="11"/>
      <c r="G16" s="11"/>
      <c r="H16" s="11"/>
      <c r="I16" s="11"/>
      <c r="J16" s="11"/>
      <c r="K16" s="30">
        <f t="shared" si="0"/>
        <v>2.6666666666666665</v>
      </c>
      <c r="L16" s="31">
        <f t="shared" si="1"/>
        <v>0.30769230769230771</v>
      </c>
      <c r="M16" s="30" t="e">
        <f t="shared" si="2"/>
        <v>#DIV/0!</v>
      </c>
      <c r="N16" s="31" t="e">
        <f t="shared" si="3"/>
        <v>#DIV/0!</v>
      </c>
      <c r="O16" s="31" t="e">
        <f t="shared" si="3"/>
        <v>#DIV/0!</v>
      </c>
    </row>
    <row r="17" spans="1:15" x14ac:dyDescent="0.25">
      <c r="A17" s="9"/>
      <c r="B17" s="10" t="s">
        <v>26</v>
      </c>
      <c r="C17" s="11"/>
      <c r="D17" s="11"/>
      <c r="E17" s="11"/>
      <c r="F17" s="11">
        <v>18</v>
      </c>
      <c r="G17" s="11">
        <v>3</v>
      </c>
      <c r="H17" s="11">
        <v>58</v>
      </c>
      <c r="I17" s="11"/>
      <c r="J17" s="11"/>
      <c r="K17" s="30" t="e">
        <f t="shared" si="0"/>
        <v>#DIV/0!</v>
      </c>
      <c r="L17" s="31" t="e">
        <f t="shared" si="1"/>
        <v>#DIV/0!</v>
      </c>
      <c r="M17" s="30">
        <f t="shared" si="2"/>
        <v>3.2222222222222223</v>
      </c>
      <c r="N17" s="31">
        <f t="shared" si="3"/>
        <v>0</v>
      </c>
      <c r="O17" s="31">
        <f t="shared" si="3"/>
        <v>0</v>
      </c>
    </row>
    <row r="18" spans="1:15" x14ac:dyDescent="0.25">
      <c r="A18" s="9"/>
      <c r="B18" s="10" t="s">
        <v>27</v>
      </c>
      <c r="C18" s="11"/>
      <c r="D18" s="11"/>
      <c r="E18" s="11"/>
      <c r="F18" s="11"/>
      <c r="G18" s="11"/>
      <c r="H18" s="11"/>
      <c r="I18" s="11"/>
      <c r="J18" s="11"/>
      <c r="K18" s="30" t="e">
        <f t="shared" si="0"/>
        <v>#DIV/0!</v>
      </c>
      <c r="L18" s="31" t="e">
        <f t="shared" si="1"/>
        <v>#DIV/0!</v>
      </c>
      <c r="M18" s="30" t="e">
        <f t="shared" si="2"/>
        <v>#DIV/0!</v>
      </c>
      <c r="N18" s="31" t="e">
        <f t="shared" si="3"/>
        <v>#DIV/0!</v>
      </c>
      <c r="O18" s="31" t="e">
        <f t="shared" si="3"/>
        <v>#DIV/0!</v>
      </c>
    </row>
    <row r="19" spans="1:15" x14ac:dyDescent="0.25">
      <c r="A19" s="9"/>
      <c r="B19" s="10" t="s">
        <v>28</v>
      </c>
      <c r="C19" s="11"/>
      <c r="D19" s="11"/>
      <c r="E19" s="11"/>
      <c r="F19" s="11"/>
      <c r="G19" s="11"/>
      <c r="H19" s="11"/>
      <c r="I19" s="11"/>
      <c r="J19" s="11"/>
      <c r="K19" s="30" t="e">
        <f t="shared" si="0"/>
        <v>#DIV/0!</v>
      </c>
      <c r="L19" s="31" t="e">
        <f t="shared" si="1"/>
        <v>#DIV/0!</v>
      </c>
      <c r="M19" s="30" t="e">
        <f t="shared" si="2"/>
        <v>#DIV/0!</v>
      </c>
      <c r="N19" s="31" t="e">
        <f t="shared" si="3"/>
        <v>#DIV/0!</v>
      </c>
      <c r="O19" s="31" t="e">
        <f t="shared" si="3"/>
        <v>#DIV/0!</v>
      </c>
    </row>
    <row r="20" spans="1:15" x14ac:dyDescent="0.25">
      <c r="A20" s="9"/>
      <c r="B20" s="10" t="s">
        <v>29</v>
      </c>
      <c r="C20" s="11"/>
      <c r="D20" s="11"/>
      <c r="E20" s="11"/>
      <c r="F20" s="11"/>
      <c r="G20" s="11"/>
      <c r="H20" s="11"/>
      <c r="I20" s="11"/>
      <c r="J20" s="11"/>
      <c r="K20" s="30" t="e">
        <f t="shared" si="0"/>
        <v>#DIV/0!</v>
      </c>
      <c r="L20" s="31" t="e">
        <f t="shared" si="1"/>
        <v>#DIV/0!</v>
      </c>
      <c r="M20" s="30" t="e">
        <f t="shared" si="2"/>
        <v>#DIV/0!</v>
      </c>
      <c r="N20" s="31" t="e">
        <f t="shared" si="3"/>
        <v>#DIV/0!</v>
      </c>
      <c r="O20" s="31" t="e">
        <f t="shared" si="3"/>
        <v>#DIV/0!</v>
      </c>
    </row>
    <row r="21" spans="1:15" x14ac:dyDescent="0.25">
      <c r="A21" s="9"/>
      <c r="B21" s="10" t="s">
        <v>30</v>
      </c>
      <c r="C21" s="11"/>
      <c r="D21" s="11"/>
      <c r="E21" s="11"/>
      <c r="F21" s="11"/>
      <c r="G21" s="11"/>
      <c r="H21" s="11"/>
      <c r="I21" s="11"/>
      <c r="J21" s="11"/>
      <c r="K21" s="30" t="e">
        <f t="shared" si="0"/>
        <v>#DIV/0!</v>
      </c>
      <c r="L21" s="31" t="e">
        <f t="shared" si="1"/>
        <v>#DIV/0!</v>
      </c>
      <c r="M21" s="30" t="e">
        <f t="shared" si="2"/>
        <v>#DIV/0!</v>
      </c>
      <c r="N21" s="31" t="e">
        <f t="shared" si="3"/>
        <v>#DIV/0!</v>
      </c>
      <c r="O21" s="31" t="e">
        <f t="shared" si="3"/>
        <v>#DIV/0!</v>
      </c>
    </row>
    <row r="22" spans="1:15" x14ac:dyDescent="0.25">
      <c r="A22" s="9"/>
      <c r="B22" s="10" t="s">
        <v>31</v>
      </c>
      <c r="C22" s="11"/>
      <c r="D22" s="11"/>
      <c r="E22" s="11"/>
      <c r="F22" s="11"/>
      <c r="G22" s="11"/>
      <c r="H22" s="11"/>
      <c r="I22" s="11"/>
      <c r="J22" s="11"/>
      <c r="K22" s="30" t="e">
        <f t="shared" si="0"/>
        <v>#DIV/0!</v>
      </c>
      <c r="L22" s="31" t="e">
        <f t="shared" si="1"/>
        <v>#DIV/0!</v>
      </c>
      <c r="M22" s="30" t="e">
        <f t="shared" si="2"/>
        <v>#DIV/0!</v>
      </c>
      <c r="N22" s="31" t="e">
        <f t="shared" si="3"/>
        <v>#DIV/0!</v>
      </c>
      <c r="O22" s="31" t="e">
        <f t="shared" si="3"/>
        <v>#DIV/0!</v>
      </c>
    </row>
    <row r="23" spans="1:15" x14ac:dyDescent="0.25">
      <c r="A23" s="9"/>
      <c r="B23" s="10" t="s">
        <v>32</v>
      </c>
      <c r="C23" s="11"/>
      <c r="D23" s="11"/>
      <c r="E23" s="11"/>
      <c r="F23" s="11"/>
      <c r="G23" s="11"/>
      <c r="H23" s="11"/>
      <c r="I23" s="11"/>
      <c r="J23" s="11"/>
      <c r="K23" s="30" t="e">
        <f t="shared" si="0"/>
        <v>#DIV/0!</v>
      </c>
      <c r="L23" s="31" t="e">
        <f t="shared" si="1"/>
        <v>#DIV/0!</v>
      </c>
      <c r="M23" s="30" t="e">
        <f t="shared" si="2"/>
        <v>#DIV/0!</v>
      </c>
      <c r="N23" s="31" t="e">
        <f t="shared" si="3"/>
        <v>#DIV/0!</v>
      </c>
      <c r="O23" s="31" t="e">
        <f t="shared" si="3"/>
        <v>#DIV/0!</v>
      </c>
    </row>
    <row r="24" spans="1:15" x14ac:dyDescent="0.25">
      <c r="A24" s="9"/>
      <c r="B24" s="10" t="s">
        <v>33</v>
      </c>
      <c r="C24" s="11"/>
      <c r="D24" s="11"/>
      <c r="E24" s="11"/>
      <c r="F24" s="11"/>
      <c r="G24" s="11"/>
      <c r="H24" s="11"/>
      <c r="I24" s="11"/>
      <c r="J24" s="11"/>
      <c r="K24" s="30" t="e">
        <f t="shared" si="0"/>
        <v>#DIV/0!</v>
      </c>
      <c r="L24" s="31" t="e">
        <f t="shared" si="1"/>
        <v>#DIV/0!</v>
      </c>
      <c r="M24" s="30" t="e">
        <f t="shared" si="2"/>
        <v>#DIV/0!</v>
      </c>
      <c r="N24" s="31" t="e">
        <f t="shared" si="3"/>
        <v>#DIV/0!</v>
      </c>
      <c r="O24" s="31" t="e">
        <f t="shared" si="3"/>
        <v>#DIV/0!</v>
      </c>
    </row>
    <row r="25" spans="1:15" x14ac:dyDescent="0.25">
      <c r="A25" s="9"/>
      <c r="B25" s="10" t="s">
        <v>34</v>
      </c>
      <c r="C25" s="11"/>
      <c r="D25" s="11"/>
      <c r="E25" s="11"/>
      <c r="F25" s="11"/>
      <c r="G25" s="11"/>
      <c r="H25" s="11"/>
      <c r="I25" s="11"/>
      <c r="J25" s="11"/>
      <c r="K25" s="30" t="e">
        <f t="shared" si="0"/>
        <v>#DIV/0!</v>
      </c>
      <c r="L25" s="31" t="e">
        <f t="shared" si="1"/>
        <v>#DIV/0!</v>
      </c>
      <c r="M25" s="30" t="e">
        <f t="shared" si="2"/>
        <v>#DIV/0!</v>
      </c>
      <c r="N25" s="31" t="e">
        <f t="shared" si="3"/>
        <v>#DIV/0!</v>
      </c>
      <c r="O25" s="31" t="e">
        <f t="shared" si="3"/>
        <v>#DIV/0!</v>
      </c>
    </row>
    <row r="26" spans="1:15" x14ac:dyDescent="0.25">
      <c r="A26" s="9"/>
      <c r="B26" s="10" t="s">
        <v>35</v>
      </c>
      <c r="C26" s="11"/>
      <c r="D26" s="11"/>
      <c r="E26" s="11"/>
      <c r="F26" s="11"/>
      <c r="G26" s="11"/>
      <c r="H26" s="11"/>
      <c r="I26" s="11"/>
      <c r="J26" s="11"/>
      <c r="K26" s="30" t="e">
        <f t="shared" si="0"/>
        <v>#DIV/0!</v>
      </c>
      <c r="L26" s="31" t="e">
        <f t="shared" si="1"/>
        <v>#DIV/0!</v>
      </c>
      <c r="M26" s="30" t="e">
        <f t="shared" si="2"/>
        <v>#DIV/0!</v>
      </c>
      <c r="N26" s="31" t="e">
        <f t="shared" si="3"/>
        <v>#DIV/0!</v>
      </c>
      <c r="O26" s="31" t="e">
        <f t="shared" si="3"/>
        <v>#DIV/0!</v>
      </c>
    </row>
    <row r="27" spans="1:15" x14ac:dyDescent="0.25">
      <c r="A27" s="9"/>
      <c r="B27" s="10" t="s">
        <v>36</v>
      </c>
      <c r="C27" s="11"/>
      <c r="D27" s="11"/>
      <c r="E27" s="11"/>
      <c r="F27" s="11"/>
      <c r="G27" s="11"/>
      <c r="H27" s="11"/>
      <c r="I27" s="11"/>
      <c r="J27" s="11"/>
      <c r="K27" s="30" t="e">
        <f t="shared" si="0"/>
        <v>#DIV/0!</v>
      </c>
      <c r="L27" s="31" t="e">
        <f t="shared" si="1"/>
        <v>#DIV/0!</v>
      </c>
      <c r="M27" s="30" t="e">
        <f t="shared" si="2"/>
        <v>#DIV/0!</v>
      </c>
      <c r="N27" s="31" t="e">
        <f t="shared" si="3"/>
        <v>#DIV/0!</v>
      </c>
      <c r="O27" s="31" t="e">
        <f t="shared" si="3"/>
        <v>#DIV/0!</v>
      </c>
    </row>
    <row r="28" spans="1:15" x14ac:dyDescent="0.25">
      <c r="A28" s="9"/>
      <c r="B28" s="10" t="s">
        <v>37</v>
      </c>
      <c r="C28" s="11"/>
      <c r="D28" s="11"/>
      <c r="E28" s="11"/>
      <c r="F28" s="11"/>
      <c r="G28" s="11"/>
      <c r="H28" s="11"/>
      <c r="I28" s="11"/>
      <c r="J28" s="11"/>
      <c r="K28" s="30" t="e">
        <f t="shared" si="0"/>
        <v>#DIV/0!</v>
      </c>
      <c r="L28" s="31" t="e">
        <f t="shared" si="1"/>
        <v>#DIV/0!</v>
      </c>
      <c r="M28" s="30" t="e">
        <f t="shared" si="2"/>
        <v>#DIV/0!</v>
      </c>
      <c r="N28" s="31" t="e">
        <f t="shared" si="3"/>
        <v>#DIV/0!</v>
      </c>
      <c r="O28" s="31" t="e">
        <f t="shared" si="3"/>
        <v>#DIV/0!</v>
      </c>
    </row>
    <row r="29" spans="1:15" x14ac:dyDescent="0.25">
      <c r="A29" s="9"/>
      <c r="B29" s="10" t="s">
        <v>38</v>
      </c>
      <c r="C29" s="11"/>
      <c r="D29" s="11"/>
      <c r="E29" s="11"/>
      <c r="F29" s="11"/>
      <c r="G29" s="11"/>
      <c r="H29" s="11"/>
      <c r="I29" s="11"/>
      <c r="J29" s="11"/>
      <c r="K29" s="30" t="e">
        <f t="shared" si="0"/>
        <v>#DIV/0!</v>
      </c>
      <c r="L29" s="31" t="e">
        <f t="shared" si="1"/>
        <v>#DIV/0!</v>
      </c>
      <c r="M29" s="30" t="e">
        <f t="shared" si="2"/>
        <v>#DIV/0!</v>
      </c>
      <c r="N29" s="31" t="e">
        <f t="shared" si="3"/>
        <v>#DIV/0!</v>
      </c>
      <c r="O29" s="31" t="e">
        <f t="shared" si="3"/>
        <v>#DIV/0!</v>
      </c>
    </row>
    <row r="30" spans="1:15" ht="22.5" x14ac:dyDescent="0.25">
      <c r="A30" s="9"/>
      <c r="B30" s="10" t="s">
        <v>39</v>
      </c>
      <c r="C30" s="11"/>
      <c r="D30" s="11"/>
      <c r="E30" s="11"/>
      <c r="F30" s="11"/>
      <c r="G30" s="11"/>
      <c r="H30" s="11"/>
      <c r="I30" s="11"/>
      <c r="J30" s="11"/>
      <c r="K30" s="30" t="e">
        <f t="shared" si="0"/>
        <v>#DIV/0!</v>
      </c>
      <c r="L30" s="31" t="e">
        <f t="shared" si="1"/>
        <v>#DIV/0!</v>
      </c>
      <c r="M30" s="30" t="e">
        <f t="shared" si="2"/>
        <v>#DIV/0!</v>
      </c>
      <c r="N30" s="31" t="e">
        <f t="shared" si="3"/>
        <v>#DIV/0!</v>
      </c>
      <c r="O30" s="31" t="e">
        <f t="shared" si="3"/>
        <v>#DIV/0!</v>
      </c>
    </row>
    <row r="31" spans="1:15" ht="22.5" x14ac:dyDescent="0.25">
      <c r="A31" s="9"/>
      <c r="B31" s="10" t="s">
        <v>40</v>
      </c>
      <c r="C31" s="11"/>
      <c r="D31" s="11"/>
      <c r="E31" s="11"/>
      <c r="F31" s="11"/>
      <c r="G31" s="11"/>
      <c r="H31" s="11"/>
      <c r="I31" s="11"/>
      <c r="J31" s="11"/>
      <c r="K31" s="30" t="e">
        <f t="shared" si="0"/>
        <v>#DIV/0!</v>
      </c>
      <c r="L31" s="31" t="e">
        <f t="shared" si="1"/>
        <v>#DIV/0!</v>
      </c>
      <c r="M31" s="30" t="e">
        <f t="shared" si="2"/>
        <v>#DIV/0!</v>
      </c>
      <c r="N31" s="31" t="e">
        <f t="shared" si="3"/>
        <v>#DIV/0!</v>
      </c>
      <c r="O31" s="31" t="e">
        <f t="shared" si="3"/>
        <v>#DIV/0!</v>
      </c>
    </row>
    <row r="32" spans="1:15" x14ac:dyDescent="0.25">
      <c r="A32" s="9"/>
      <c r="B32" s="10" t="s">
        <v>41</v>
      </c>
      <c r="C32" s="11"/>
      <c r="D32" s="11"/>
      <c r="E32" s="11"/>
      <c r="F32" s="11"/>
      <c r="G32" s="11"/>
      <c r="H32" s="11"/>
      <c r="I32" s="11"/>
      <c r="J32" s="11"/>
      <c r="K32" s="30" t="e">
        <f t="shared" si="0"/>
        <v>#DIV/0!</v>
      </c>
      <c r="L32" s="31" t="e">
        <f t="shared" si="1"/>
        <v>#DIV/0!</v>
      </c>
      <c r="M32" s="30" t="e">
        <f t="shared" si="2"/>
        <v>#DIV/0!</v>
      </c>
      <c r="N32" s="31" t="e">
        <f t="shared" si="3"/>
        <v>#DIV/0!</v>
      </c>
      <c r="O32" s="31" t="e">
        <f t="shared" si="3"/>
        <v>#DIV/0!</v>
      </c>
    </row>
    <row r="33" spans="1:15" x14ac:dyDescent="0.25">
      <c r="A33" s="9"/>
      <c r="B33" s="10" t="s">
        <v>42</v>
      </c>
      <c r="C33" s="11"/>
      <c r="D33" s="11"/>
      <c r="E33" s="11"/>
      <c r="F33" s="11"/>
      <c r="G33" s="11"/>
      <c r="H33" s="11"/>
      <c r="I33" s="11"/>
      <c r="J33" s="11"/>
      <c r="K33" s="30" t="e">
        <f t="shared" si="0"/>
        <v>#DIV/0!</v>
      </c>
      <c r="L33" s="31" t="e">
        <f t="shared" si="1"/>
        <v>#DIV/0!</v>
      </c>
      <c r="M33" s="30" t="e">
        <f t="shared" si="2"/>
        <v>#DIV/0!</v>
      </c>
      <c r="N33" s="31" t="e">
        <f t="shared" si="3"/>
        <v>#DIV/0!</v>
      </c>
      <c r="O33" s="31" t="e">
        <f t="shared" si="3"/>
        <v>#DIV/0!</v>
      </c>
    </row>
    <row r="34" spans="1:15" x14ac:dyDescent="0.25">
      <c r="A34" s="9"/>
      <c r="B34" s="10" t="s">
        <v>43</v>
      </c>
      <c r="C34" s="11"/>
      <c r="D34" s="11"/>
      <c r="E34" s="11"/>
      <c r="F34" s="11"/>
      <c r="G34" s="11"/>
      <c r="H34" s="11"/>
      <c r="I34" s="11"/>
      <c r="J34" s="11"/>
      <c r="K34" s="30" t="e">
        <f t="shared" si="0"/>
        <v>#DIV/0!</v>
      </c>
      <c r="L34" s="31" t="e">
        <f t="shared" si="1"/>
        <v>#DIV/0!</v>
      </c>
      <c r="M34" s="30" t="e">
        <f t="shared" si="2"/>
        <v>#DIV/0!</v>
      </c>
      <c r="N34" s="31" t="e">
        <f t="shared" si="3"/>
        <v>#DIV/0!</v>
      </c>
      <c r="O34" s="31" t="e">
        <f t="shared" si="3"/>
        <v>#DIV/0!</v>
      </c>
    </row>
    <row r="35" spans="1:15" x14ac:dyDescent="0.25">
      <c r="A35" s="9"/>
      <c r="B35" s="10" t="s">
        <v>44</v>
      </c>
      <c r="C35" s="11"/>
      <c r="D35" s="11"/>
      <c r="E35" s="11"/>
      <c r="F35" s="11"/>
      <c r="G35" s="11"/>
      <c r="H35" s="11"/>
      <c r="I35" s="11"/>
      <c r="J35" s="11"/>
      <c r="K35" s="30" t="e">
        <f t="shared" si="0"/>
        <v>#DIV/0!</v>
      </c>
      <c r="L35" s="31" t="e">
        <f t="shared" si="1"/>
        <v>#DIV/0!</v>
      </c>
      <c r="M35" s="30" t="e">
        <f t="shared" si="2"/>
        <v>#DIV/0!</v>
      </c>
      <c r="N35" s="31" t="e">
        <f t="shared" si="3"/>
        <v>#DIV/0!</v>
      </c>
      <c r="O35" s="31" t="e">
        <f t="shared" si="3"/>
        <v>#DIV/0!</v>
      </c>
    </row>
    <row r="36" spans="1:15" x14ac:dyDescent="0.25">
      <c r="A36" s="6"/>
      <c r="B36" s="7" t="s">
        <v>45</v>
      </c>
      <c r="C36" s="8">
        <v>9</v>
      </c>
      <c r="D36" s="8">
        <v>24</v>
      </c>
      <c r="E36" s="8">
        <v>4</v>
      </c>
      <c r="F36" s="8">
        <v>18</v>
      </c>
      <c r="G36" s="8">
        <v>3</v>
      </c>
      <c r="H36" s="8">
        <v>58</v>
      </c>
      <c r="I36" s="8">
        <v>0</v>
      </c>
      <c r="J36" s="8">
        <v>0</v>
      </c>
      <c r="K36" s="30">
        <f t="shared" si="0"/>
        <v>2.6666666666666665</v>
      </c>
      <c r="L36" s="31">
        <f t="shared" si="1"/>
        <v>0.30769230769230771</v>
      </c>
      <c r="M36" s="30">
        <f t="shared" si="2"/>
        <v>3.2222222222222223</v>
      </c>
      <c r="N36" s="31">
        <f t="shared" si="3"/>
        <v>0</v>
      </c>
      <c r="O36" s="31">
        <f t="shared" si="3"/>
        <v>0</v>
      </c>
    </row>
    <row r="37" spans="1:15" x14ac:dyDescent="0.25">
      <c r="A37" s="6"/>
      <c r="B37" s="7" t="s">
        <v>46</v>
      </c>
      <c r="C37" s="8"/>
      <c r="D37" s="8"/>
      <c r="E37" s="8"/>
      <c r="F37" s="8"/>
      <c r="G37" s="8"/>
      <c r="H37" s="8"/>
      <c r="I37" s="8"/>
      <c r="J37" s="8"/>
      <c r="K37" s="30" t="e">
        <f t="shared" si="0"/>
        <v>#DIV/0!</v>
      </c>
      <c r="L37" s="31" t="e">
        <f t="shared" si="1"/>
        <v>#DIV/0!</v>
      </c>
      <c r="M37" s="30" t="e">
        <f t="shared" si="2"/>
        <v>#DIV/0!</v>
      </c>
      <c r="N37" s="31" t="e">
        <f t="shared" si="3"/>
        <v>#DIV/0!</v>
      </c>
      <c r="O37" s="31" t="e">
        <f t="shared" si="3"/>
        <v>#DIV/0!</v>
      </c>
    </row>
    <row r="38" spans="1:15" x14ac:dyDescent="0.25">
      <c r="A38" s="9"/>
      <c r="B38" s="10" t="s">
        <v>47</v>
      </c>
      <c r="C38" s="11">
        <v>2</v>
      </c>
      <c r="D38" s="11">
        <v>35</v>
      </c>
      <c r="E38" s="11"/>
      <c r="F38" s="11"/>
      <c r="G38" s="11"/>
      <c r="H38" s="11"/>
      <c r="I38" s="11"/>
      <c r="J38" s="11"/>
      <c r="K38" s="30">
        <f t="shared" si="0"/>
        <v>17.5</v>
      </c>
      <c r="L38" s="31">
        <f t="shared" si="1"/>
        <v>0</v>
      </c>
      <c r="M38" s="30" t="e">
        <f t="shared" si="2"/>
        <v>#DIV/0!</v>
      </c>
      <c r="N38" s="31" t="e">
        <f t="shared" si="3"/>
        <v>#DIV/0!</v>
      </c>
      <c r="O38" s="31" t="e">
        <f t="shared" si="3"/>
        <v>#DIV/0!</v>
      </c>
    </row>
    <row r="39" spans="1:15" x14ac:dyDescent="0.25">
      <c r="A39" s="9"/>
      <c r="B39" s="10" t="s">
        <v>48</v>
      </c>
      <c r="C39" s="11"/>
      <c r="D39" s="11"/>
      <c r="E39" s="11"/>
      <c r="F39" s="11"/>
      <c r="G39" s="11"/>
      <c r="H39" s="11"/>
      <c r="I39" s="11"/>
      <c r="J39" s="11"/>
      <c r="K39" s="30" t="e">
        <f t="shared" si="0"/>
        <v>#DIV/0!</v>
      </c>
      <c r="L39" s="31" t="e">
        <f t="shared" si="1"/>
        <v>#DIV/0!</v>
      </c>
      <c r="M39" s="30" t="e">
        <f t="shared" si="2"/>
        <v>#DIV/0!</v>
      </c>
      <c r="N39" s="31" t="e">
        <f t="shared" si="3"/>
        <v>#DIV/0!</v>
      </c>
      <c r="O39" s="31" t="e">
        <f t="shared" si="3"/>
        <v>#DIV/0!</v>
      </c>
    </row>
    <row r="40" spans="1:15" x14ac:dyDescent="0.25">
      <c r="A40" s="6"/>
      <c r="B40" s="7" t="s">
        <v>49</v>
      </c>
      <c r="C40" s="8">
        <v>2</v>
      </c>
      <c r="D40" s="8">
        <v>35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30">
        <f t="shared" si="0"/>
        <v>17.5</v>
      </c>
      <c r="L40" s="31">
        <f t="shared" si="1"/>
        <v>0</v>
      </c>
      <c r="M40" s="30" t="e">
        <f t="shared" si="2"/>
        <v>#DIV/0!</v>
      </c>
      <c r="N40" s="31" t="e">
        <f t="shared" si="3"/>
        <v>#DIV/0!</v>
      </c>
      <c r="O40" s="31" t="e">
        <f t="shared" si="3"/>
        <v>#DIV/0!</v>
      </c>
    </row>
    <row r="41" spans="1:15" x14ac:dyDescent="0.25">
      <c r="A41" s="6"/>
      <c r="B41" s="7" t="s">
        <v>50</v>
      </c>
      <c r="C41" s="8"/>
      <c r="D41" s="8"/>
      <c r="E41" s="8"/>
      <c r="F41" s="8"/>
      <c r="G41" s="8"/>
      <c r="H41" s="8"/>
      <c r="I41" s="8"/>
      <c r="J41" s="8"/>
      <c r="K41" s="30" t="e">
        <f t="shared" si="0"/>
        <v>#DIV/0!</v>
      </c>
      <c r="L41" s="31" t="e">
        <f t="shared" si="1"/>
        <v>#DIV/0!</v>
      </c>
      <c r="M41" s="30" t="e">
        <f t="shared" si="2"/>
        <v>#DIV/0!</v>
      </c>
      <c r="N41" s="31" t="e">
        <f t="shared" si="3"/>
        <v>#DIV/0!</v>
      </c>
      <c r="O41" s="31" t="e">
        <f t="shared" si="3"/>
        <v>#DIV/0!</v>
      </c>
    </row>
    <row r="42" spans="1:15" x14ac:dyDescent="0.25">
      <c r="A42" s="9"/>
      <c r="B42" s="10" t="s">
        <v>51</v>
      </c>
      <c r="C42" s="11"/>
      <c r="D42" s="11"/>
      <c r="E42" s="11"/>
      <c r="F42" s="11"/>
      <c r="G42" s="11"/>
      <c r="H42" s="11"/>
      <c r="I42" s="11"/>
      <c r="J42" s="11"/>
      <c r="K42" s="30" t="e">
        <f t="shared" si="0"/>
        <v>#DIV/0!</v>
      </c>
      <c r="L42" s="31" t="e">
        <f t="shared" si="1"/>
        <v>#DIV/0!</v>
      </c>
      <c r="M42" s="30" t="e">
        <f t="shared" si="2"/>
        <v>#DIV/0!</v>
      </c>
      <c r="N42" s="31" t="e">
        <f t="shared" si="3"/>
        <v>#DIV/0!</v>
      </c>
      <c r="O42" s="31" t="e">
        <f t="shared" si="3"/>
        <v>#DIV/0!</v>
      </c>
    </row>
    <row r="43" spans="1:15" x14ac:dyDescent="0.25">
      <c r="A43" s="9"/>
      <c r="B43" s="10" t="s">
        <v>52</v>
      </c>
      <c r="C43" s="11"/>
      <c r="D43" s="11"/>
      <c r="E43" s="11"/>
      <c r="F43" s="11"/>
      <c r="G43" s="11"/>
      <c r="H43" s="11"/>
      <c r="I43" s="11"/>
      <c r="J43" s="11"/>
      <c r="K43" s="30" t="e">
        <f t="shared" si="0"/>
        <v>#DIV/0!</v>
      </c>
      <c r="L43" s="31" t="e">
        <f t="shared" si="1"/>
        <v>#DIV/0!</v>
      </c>
      <c r="M43" s="30" t="e">
        <f t="shared" si="2"/>
        <v>#DIV/0!</v>
      </c>
      <c r="N43" s="31" t="e">
        <f t="shared" si="3"/>
        <v>#DIV/0!</v>
      </c>
      <c r="O43" s="31" t="e">
        <f t="shared" si="3"/>
        <v>#DIV/0!</v>
      </c>
    </row>
    <row r="44" spans="1:15" x14ac:dyDescent="0.25">
      <c r="A44" s="9"/>
      <c r="B44" s="10" t="s">
        <v>53</v>
      </c>
      <c r="C44" s="11"/>
      <c r="D44" s="11"/>
      <c r="E44" s="11"/>
      <c r="F44" s="11"/>
      <c r="G44" s="11"/>
      <c r="H44" s="11"/>
      <c r="I44" s="11"/>
      <c r="J44" s="11"/>
      <c r="K44" s="30" t="e">
        <f t="shared" si="0"/>
        <v>#DIV/0!</v>
      </c>
      <c r="L44" s="31" t="e">
        <f t="shared" si="1"/>
        <v>#DIV/0!</v>
      </c>
      <c r="M44" s="30" t="e">
        <f t="shared" si="2"/>
        <v>#DIV/0!</v>
      </c>
      <c r="N44" s="31" t="e">
        <f t="shared" si="3"/>
        <v>#DIV/0!</v>
      </c>
      <c r="O44" s="31" t="e">
        <f t="shared" si="3"/>
        <v>#DIV/0!</v>
      </c>
    </row>
    <row r="45" spans="1:15" x14ac:dyDescent="0.25">
      <c r="A45" s="6"/>
      <c r="B45" s="7" t="s">
        <v>54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30" t="e">
        <f t="shared" si="0"/>
        <v>#DIV/0!</v>
      </c>
      <c r="L45" s="31" t="e">
        <f t="shared" si="1"/>
        <v>#DIV/0!</v>
      </c>
      <c r="M45" s="30" t="e">
        <f t="shared" si="2"/>
        <v>#DIV/0!</v>
      </c>
      <c r="N45" s="31" t="e">
        <f t="shared" si="3"/>
        <v>#DIV/0!</v>
      </c>
      <c r="O45" s="31" t="e">
        <f t="shared" si="3"/>
        <v>#DIV/0!</v>
      </c>
    </row>
    <row r="46" spans="1:15" x14ac:dyDescent="0.25">
      <c r="A46" s="6"/>
      <c r="B46" s="7" t="s">
        <v>55</v>
      </c>
      <c r="C46" s="8"/>
      <c r="D46" s="8"/>
      <c r="E46" s="8"/>
      <c r="F46" s="8"/>
      <c r="G46" s="8"/>
      <c r="H46" s="8"/>
      <c r="I46" s="8"/>
      <c r="J46" s="8"/>
      <c r="K46" s="30" t="e">
        <f t="shared" si="0"/>
        <v>#DIV/0!</v>
      </c>
      <c r="L46" s="31" t="e">
        <f t="shared" si="1"/>
        <v>#DIV/0!</v>
      </c>
      <c r="M46" s="30" t="e">
        <f t="shared" si="2"/>
        <v>#DIV/0!</v>
      </c>
      <c r="N46" s="31" t="e">
        <f t="shared" si="3"/>
        <v>#DIV/0!</v>
      </c>
      <c r="O46" s="31" t="e">
        <f t="shared" si="3"/>
        <v>#DIV/0!</v>
      </c>
    </row>
    <row r="47" spans="1:15" x14ac:dyDescent="0.25">
      <c r="A47" s="9"/>
      <c r="B47" s="10" t="s">
        <v>56</v>
      </c>
      <c r="C47" s="11"/>
      <c r="D47" s="11"/>
      <c r="E47" s="11">
        <v>1</v>
      </c>
      <c r="F47" s="11"/>
      <c r="G47" s="11"/>
      <c r="H47" s="11"/>
      <c r="I47" s="11"/>
      <c r="J47" s="11"/>
      <c r="K47" s="30" t="e">
        <f t="shared" si="0"/>
        <v>#DIV/0!</v>
      </c>
      <c r="L47" s="31">
        <f t="shared" si="1"/>
        <v>1</v>
      </c>
      <c r="M47" s="30" t="e">
        <f t="shared" si="2"/>
        <v>#DIV/0!</v>
      </c>
      <c r="N47" s="31" t="e">
        <f t="shared" si="3"/>
        <v>#DIV/0!</v>
      </c>
      <c r="O47" s="31" t="e">
        <f t="shared" si="3"/>
        <v>#DIV/0!</v>
      </c>
    </row>
    <row r="48" spans="1:15" x14ac:dyDescent="0.25">
      <c r="A48" s="9"/>
      <c r="B48" s="10" t="s">
        <v>57</v>
      </c>
      <c r="C48" s="11"/>
      <c r="D48" s="11"/>
      <c r="E48" s="11"/>
      <c r="F48" s="11"/>
      <c r="G48" s="11"/>
      <c r="H48" s="11"/>
      <c r="I48" s="11"/>
      <c r="J48" s="11"/>
      <c r="K48" s="30" t="e">
        <f t="shared" si="0"/>
        <v>#DIV/0!</v>
      </c>
      <c r="L48" s="31" t="e">
        <f t="shared" si="1"/>
        <v>#DIV/0!</v>
      </c>
      <c r="M48" s="30" t="e">
        <f t="shared" si="2"/>
        <v>#DIV/0!</v>
      </c>
      <c r="N48" s="31" t="e">
        <f t="shared" si="3"/>
        <v>#DIV/0!</v>
      </c>
      <c r="O48" s="31" t="e">
        <f t="shared" si="3"/>
        <v>#DIV/0!</v>
      </c>
    </row>
    <row r="49" spans="1:15" x14ac:dyDescent="0.25">
      <c r="A49" s="6"/>
      <c r="B49" s="7" t="s">
        <v>58</v>
      </c>
      <c r="C49" s="8">
        <v>0</v>
      </c>
      <c r="D49" s="8">
        <v>0</v>
      </c>
      <c r="E49" s="8">
        <v>1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30" t="e">
        <f t="shared" si="0"/>
        <v>#DIV/0!</v>
      </c>
      <c r="L49" s="31">
        <f t="shared" si="1"/>
        <v>1</v>
      </c>
      <c r="M49" s="30" t="e">
        <f t="shared" si="2"/>
        <v>#DIV/0!</v>
      </c>
      <c r="N49" s="31" t="e">
        <f t="shared" si="3"/>
        <v>#DIV/0!</v>
      </c>
      <c r="O49" s="31" t="e">
        <f t="shared" si="3"/>
        <v>#DIV/0!</v>
      </c>
    </row>
    <row r="50" spans="1:15" x14ac:dyDescent="0.25">
      <c r="A50" s="6"/>
      <c r="B50" s="7" t="s">
        <v>59</v>
      </c>
      <c r="C50" s="8"/>
      <c r="D50" s="8"/>
      <c r="E50" s="8"/>
      <c r="F50" s="8"/>
      <c r="G50" s="8"/>
      <c r="H50" s="8"/>
      <c r="I50" s="8"/>
      <c r="J50" s="8"/>
      <c r="K50" s="30" t="e">
        <f t="shared" si="0"/>
        <v>#DIV/0!</v>
      </c>
      <c r="L50" s="31" t="e">
        <f t="shared" si="1"/>
        <v>#DIV/0!</v>
      </c>
      <c r="M50" s="30" t="e">
        <f t="shared" si="2"/>
        <v>#DIV/0!</v>
      </c>
      <c r="N50" s="31" t="e">
        <f t="shared" si="3"/>
        <v>#DIV/0!</v>
      </c>
      <c r="O50" s="31" t="e">
        <f t="shared" si="3"/>
        <v>#DIV/0!</v>
      </c>
    </row>
    <row r="51" spans="1:15" x14ac:dyDescent="0.25">
      <c r="A51" s="9"/>
      <c r="B51" s="10" t="s">
        <v>60</v>
      </c>
      <c r="C51" s="11"/>
      <c r="D51" s="11"/>
      <c r="E51" s="11"/>
      <c r="F51" s="11"/>
      <c r="G51" s="11"/>
      <c r="H51" s="11"/>
      <c r="I51" s="11"/>
      <c r="J51" s="11"/>
      <c r="K51" s="30" t="e">
        <f t="shared" si="0"/>
        <v>#DIV/0!</v>
      </c>
      <c r="L51" s="31" t="e">
        <f t="shared" si="1"/>
        <v>#DIV/0!</v>
      </c>
      <c r="M51" s="30" t="e">
        <f t="shared" si="2"/>
        <v>#DIV/0!</v>
      </c>
      <c r="N51" s="31" t="e">
        <f t="shared" si="3"/>
        <v>#DIV/0!</v>
      </c>
      <c r="O51" s="31" t="e">
        <f t="shared" si="3"/>
        <v>#DIV/0!</v>
      </c>
    </row>
    <row r="52" spans="1:15" x14ac:dyDescent="0.25">
      <c r="A52" s="9"/>
      <c r="B52" s="10" t="s">
        <v>61</v>
      </c>
      <c r="C52" s="11"/>
      <c r="D52" s="11"/>
      <c r="E52" s="11"/>
      <c r="F52" s="11"/>
      <c r="G52" s="11"/>
      <c r="H52" s="11"/>
      <c r="I52" s="11"/>
      <c r="J52" s="11"/>
      <c r="K52" s="30" t="e">
        <f t="shared" si="0"/>
        <v>#DIV/0!</v>
      </c>
      <c r="L52" s="31" t="e">
        <f t="shared" si="1"/>
        <v>#DIV/0!</v>
      </c>
      <c r="M52" s="30" t="e">
        <f t="shared" si="2"/>
        <v>#DIV/0!</v>
      </c>
      <c r="N52" s="31" t="e">
        <f t="shared" si="3"/>
        <v>#DIV/0!</v>
      </c>
      <c r="O52" s="31" t="e">
        <f t="shared" si="3"/>
        <v>#DIV/0!</v>
      </c>
    </row>
    <row r="53" spans="1:15" x14ac:dyDescent="0.25">
      <c r="A53" s="6"/>
      <c r="B53" s="7" t="s">
        <v>62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30" t="e">
        <f t="shared" si="0"/>
        <v>#DIV/0!</v>
      </c>
      <c r="L53" s="31" t="e">
        <f t="shared" si="1"/>
        <v>#DIV/0!</v>
      </c>
      <c r="M53" s="30" t="e">
        <f t="shared" si="2"/>
        <v>#DIV/0!</v>
      </c>
      <c r="N53" s="31" t="e">
        <f t="shared" si="3"/>
        <v>#DIV/0!</v>
      </c>
      <c r="O53" s="31" t="e">
        <f t="shared" si="3"/>
        <v>#DIV/0!</v>
      </c>
    </row>
    <row r="54" spans="1:15" x14ac:dyDescent="0.25">
      <c r="A54" s="6"/>
      <c r="B54" s="7" t="s">
        <v>63</v>
      </c>
      <c r="C54" s="8"/>
      <c r="D54" s="8"/>
      <c r="E54" s="8"/>
      <c r="F54" s="8"/>
      <c r="G54" s="8"/>
      <c r="H54" s="8"/>
      <c r="I54" s="8"/>
      <c r="J54" s="8"/>
      <c r="K54" s="30" t="e">
        <f t="shared" si="0"/>
        <v>#DIV/0!</v>
      </c>
      <c r="L54" s="31" t="e">
        <f t="shared" si="1"/>
        <v>#DIV/0!</v>
      </c>
      <c r="M54" s="30" t="e">
        <f t="shared" si="2"/>
        <v>#DIV/0!</v>
      </c>
      <c r="N54" s="31" t="e">
        <f t="shared" si="3"/>
        <v>#DIV/0!</v>
      </c>
      <c r="O54" s="31" t="e">
        <f t="shared" si="3"/>
        <v>#DIV/0!</v>
      </c>
    </row>
    <row r="55" spans="1:15" x14ac:dyDescent="0.25">
      <c r="A55" s="9"/>
      <c r="B55" s="10" t="s">
        <v>64</v>
      </c>
      <c r="C55" s="11"/>
      <c r="D55" s="11"/>
      <c r="E55" s="11"/>
      <c r="F55" s="11"/>
      <c r="G55" s="11"/>
      <c r="H55" s="11"/>
      <c r="I55" s="11"/>
      <c r="J55" s="11"/>
      <c r="K55" s="30" t="e">
        <f t="shared" si="0"/>
        <v>#DIV/0!</v>
      </c>
      <c r="L55" s="31" t="e">
        <f t="shared" si="1"/>
        <v>#DIV/0!</v>
      </c>
      <c r="M55" s="30" t="e">
        <f t="shared" si="2"/>
        <v>#DIV/0!</v>
      </c>
      <c r="N55" s="31" t="e">
        <f t="shared" si="3"/>
        <v>#DIV/0!</v>
      </c>
      <c r="O55" s="31" t="e">
        <f t="shared" si="3"/>
        <v>#DIV/0!</v>
      </c>
    </row>
    <row r="56" spans="1:15" x14ac:dyDescent="0.25">
      <c r="A56" s="9"/>
      <c r="B56" s="10" t="s">
        <v>65</v>
      </c>
      <c r="C56" s="11"/>
      <c r="D56" s="11"/>
      <c r="E56" s="11"/>
      <c r="F56" s="11"/>
      <c r="G56" s="11"/>
      <c r="H56" s="11"/>
      <c r="I56" s="11"/>
      <c r="J56" s="11"/>
      <c r="K56" s="30" t="e">
        <f t="shared" si="0"/>
        <v>#DIV/0!</v>
      </c>
      <c r="L56" s="31" t="e">
        <f t="shared" si="1"/>
        <v>#DIV/0!</v>
      </c>
      <c r="M56" s="30" t="e">
        <f t="shared" si="2"/>
        <v>#DIV/0!</v>
      </c>
      <c r="N56" s="31" t="e">
        <f t="shared" si="3"/>
        <v>#DIV/0!</v>
      </c>
      <c r="O56" s="31" t="e">
        <f t="shared" si="3"/>
        <v>#DIV/0!</v>
      </c>
    </row>
    <row r="57" spans="1:15" x14ac:dyDescent="0.25">
      <c r="A57" s="6"/>
      <c r="B57" s="7" t="s">
        <v>66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30" t="e">
        <f t="shared" si="0"/>
        <v>#DIV/0!</v>
      </c>
      <c r="L57" s="31" t="e">
        <f t="shared" si="1"/>
        <v>#DIV/0!</v>
      </c>
      <c r="M57" s="30" t="e">
        <f t="shared" si="2"/>
        <v>#DIV/0!</v>
      </c>
      <c r="N57" s="31" t="e">
        <f t="shared" si="3"/>
        <v>#DIV/0!</v>
      </c>
      <c r="O57" s="31" t="e">
        <f t="shared" si="3"/>
        <v>#DIV/0!</v>
      </c>
    </row>
    <row r="58" spans="1:15" x14ac:dyDescent="0.25">
      <c r="A58" s="6"/>
      <c r="B58" s="7" t="s">
        <v>67</v>
      </c>
      <c r="C58" s="8"/>
      <c r="D58" s="8"/>
      <c r="E58" s="8"/>
      <c r="F58" s="8"/>
      <c r="G58" s="8"/>
      <c r="H58" s="8"/>
      <c r="I58" s="8"/>
      <c r="J58" s="8"/>
      <c r="K58" s="30" t="e">
        <f t="shared" si="0"/>
        <v>#DIV/0!</v>
      </c>
      <c r="L58" s="31" t="e">
        <f t="shared" si="1"/>
        <v>#DIV/0!</v>
      </c>
      <c r="M58" s="30" t="e">
        <f t="shared" si="2"/>
        <v>#DIV/0!</v>
      </c>
      <c r="N58" s="31" t="e">
        <f t="shared" si="3"/>
        <v>#DIV/0!</v>
      </c>
      <c r="O58" s="31" t="e">
        <f t="shared" si="3"/>
        <v>#DIV/0!</v>
      </c>
    </row>
    <row r="59" spans="1:15" x14ac:dyDescent="0.25">
      <c r="A59" s="9"/>
      <c r="B59" s="10" t="s">
        <v>68</v>
      </c>
      <c r="C59" s="11"/>
      <c r="D59" s="11"/>
      <c r="E59" s="11"/>
      <c r="F59" s="11"/>
      <c r="G59" s="11"/>
      <c r="H59" s="11"/>
      <c r="I59" s="11"/>
      <c r="J59" s="11"/>
      <c r="K59" s="30" t="e">
        <f t="shared" si="0"/>
        <v>#DIV/0!</v>
      </c>
      <c r="L59" s="31" t="e">
        <f t="shared" si="1"/>
        <v>#DIV/0!</v>
      </c>
      <c r="M59" s="30" t="e">
        <f t="shared" si="2"/>
        <v>#DIV/0!</v>
      </c>
      <c r="N59" s="31" t="e">
        <f t="shared" si="3"/>
        <v>#DIV/0!</v>
      </c>
      <c r="O59" s="31" t="e">
        <f t="shared" si="3"/>
        <v>#DIV/0!</v>
      </c>
    </row>
    <row r="60" spans="1:15" x14ac:dyDescent="0.25">
      <c r="A60" s="9"/>
      <c r="B60" s="10" t="s">
        <v>69</v>
      </c>
      <c r="C60" s="11"/>
      <c r="D60" s="11"/>
      <c r="E60" s="11"/>
      <c r="F60" s="11"/>
      <c r="G60" s="11"/>
      <c r="H60" s="11"/>
      <c r="I60" s="11"/>
      <c r="J60" s="11"/>
      <c r="K60" s="30" t="e">
        <f t="shared" si="0"/>
        <v>#DIV/0!</v>
      </c>
      <c r="L60" s="31" t="e">
        <f t="shared" si="1"/>
        <v>#DIV/0!</v>
      </c>
      <c r="M60" s="30" t="e">
        <f t="shared" si="2"/>
        <v>#DIV/0!</v>
      </c>
      <c r="N60" s="31" t="e">
        <f t="shared" si="3"/>
        <v>#DIV/0!</v>
      </c>
      <c r="O60" s="31" t="e">
        <f t="shared" si="3"/>
        <v>#DIV/0!</v>
      </c>
    </row>
    <row r="61" spans="1:15" ht="22.5" x14ac:dyDescent="0.25">
      <c r="A61" s="9"/>
      <c r="B61" s="10" t="s">
        <v>70</v>
      </c>
      <c r="C61" s="11"/>
      <c r="D61" s="11"/>
      <c r="E61" s="11"/>
      <c r="F61" s="11"/>
      <c r="G61" s="11"/>
      <c r="H61" s="11"/>
      <c r="I61" s="11"/>
      <c r="J61" s="11"/>
      <c r="K61" s="30" t="e">
        <f t="shared" si="0"/>
        <v>#DIV/0!</v>
      </c>
      <c r="L61" s="31" t="e">
        <f t="shared" si="1"/>
        <v>#DIV/0!</v>
      </c>
      <c r="M61" s="30" t="e">
        <f t="shared" si="2"/>
        <v>#DIV/0!</v>
      </c>
      <c r="N61" s="31" t="e">
        <f t="shared" si="3"/>
        <v>#DIV/0!</v>
      </c>
      <c r="O61" s="31" t="e">
        <f t="shared" si="3"/>
        <v>#DIV/0!</v>
      </c>
    </row>
    <row r="62" spans="1:15" x14ac:dyDescent="0.25">
      <c r="A62" s="6"/>
      <c r="B62" s="7" t="s">
        <v>71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30" t="e">
        <f t="shared" si="0"/>
        <v>#DIV/0!</v>
      </c>
      <c r="L62" s="31" t="e">
        <f t="shared" si="1"/>
        <v>#DIV/0!</v>
      </c>
      <c r="M62" s="30" t="e">
        <f t="shared" si="2"/>
        <v>#DIV/0!</v>
      </c>
      <c r="N62" s="31" t="e">
        <f t="shared" si="3"/>
        <v>#DIV/0!</v>
      </c>
      <c r="O62" s="31" t="e">
        <f t="shared" si="3"/>
        <v>#DIV/0!</v>
      </c>
    </row>
    <row r="63" spans="1:15" x14ac:dyDescent="0.25">
      <c r="A63" s="6"/>
      <c r="B63" s="7" t="s">
        <v>72</v>
      </c>
      <c r="C63" s="8"/>
      <c r="D63" s="8"/>
      <c r="E63" s="8"/>
      <c r="F63" s="8"/>
      <c r="G63" s="8"/>
      <c r="H63" s="8"/>
      <c r="I63" s="8"/>
      <c r="J63" s="8"/>
      <c r="K63" s="30" t="e">
        <f t="shared" si="0"/>
        <v>#DIV/0!</v>
      </c>
      <c r="L63" s="31" t="e">
        <f t="shared" si="1"/>
        <v>#DIV/0!</v>
      </c>
      <c r="M63" s="30" t="e">
        <f t="shared" si="2"/>
        <v>#DIV/0!</v>
      </c>
      <c r="N63" s="31" t="e">
        <f t="shared" si="3"/>
        <v>#DIV/0!</v>
      </c>
      <c r="O63" s="31" t="e">
        <f t="shared" si="3"/>
        <v>#DIV/0!</v>
      </c>
    </row>
    <row r="64" spans="1:15" x14ac:dyDescent="0.25">
      <c r="A64" s="9"/>
      <c r="B64" s="10" t="s">
        <v>73</v>
      </c>
      <c r="C64" s="11"/>
      <c r="D64" s="11"/>
      <c r="E64" s="11"/>
      <c r="F64" s="11"/>
      <c r="G64" s="11"/>
      <c r="H64" s="11"/>
      <c r="I64" s="11"/>
      <c r="J64" s="11"/>
      <c r="K64" s="30" t="e">
        <f t="shared" si="0"/>
        <v>#DIV/0!</v>
      </c>
      <c r="L64" s="31" t="e">
        <f t="shared" si="1"/>
        <v>#DIV/0!</v>
      </c>
      <c r="M64" s="30" t="e">
        <f t="shared" si="2"/>
        <v>#DIV/0!</v>
      </c>
      <c r="N64" s="31" t="e">
        <f t="shared" si="3"/>
        <v>#DIV/0!</v>
      </c>
      <c r="O64" s="31" t="e">
        <f t="shared" si="3"/>
        <v>#DIV/0!</v>
      </c>
    </row>
    <row r="65" spans="1:15" x14ac:dyDescent="0.25">
      <c r="A65" s="9"/>
      <c r="B65" s="10" t="s">
        <v>74</v>
      </c>
      <c r="C65" s="11"/>
      <c r="D65" s="11"/>
      <c r="E65" s="11"/>
      <c r="F65" s="11"/>
      <c r="G65" s="11"/>
      <c r="H65" s="11"/>
      <c r="I65" s="11"/>
      <c r="J65" s="11"/>
      <c r="K65" s="30" t="e">
        <f t="shared" si="0"/>
        <v>#DIV/0!</v>
      </c>
      <c r="L65" s="31" t="e">
        <f t="shared" si="1"/>
        <v>#DIV/0!</v>
      </c>
      <c r="M65" s="30" t="e">
        <f t="shared" si="2"/>
        <v>#DIV/0!</v>
      </c>
      <c r="N65" s="31" t="e">
        <f t="shared" si="3"/>
        <v>#DIV/0!</v>
      </c>
      <c r="O65" s="31" t="e">
        <f t="shared" si="3"/>
        <v>#DIV/0!</v>
      </c>
    </row>
    <row r="66" spans="1:15" x14ac:dyDescent="0.25">
      <c r="A66" s="9"/>
      <c r="B66" s="10" t="s">
        <v>75</v>
      </c>
      <c r="C66" s="11"/>
      <c r="D66" s="11"/>
      <c r="E66" s="11"/>
      <c r="F66" s="11"/>
      <c r="G66" s="11"/>
      <c r="H66" s="11"/>
      <c r="I66" s="11"/>
      <c r="J66" s="11"/>
      <c r="K66" s="30" t="e">
        <f t="shared" si="0"/>
        <v>#DIV/0!</v>
      </c>
      <c r="L66" s="31" t="e">
        <f t="shared" si="1"/>
        <v>#DIV/0!</v>
      </c>
      <c r="M66" s="30" t="e">
        <f t="shared" si="2"/>
        <v>#DIV/0!</v>
      </c>
      <c r="N66" s="31" t="e">
        <f t="shared" si="3"/>
        <v>#DIV/0!</v>
      </c>
      <c r="O66" s="31" t="e">
        <f t="shared" si="3"/>
        <v>#DIV/0!</v>
      </c>
    </row>
    <row r="67" spans="1:15" x14ac:dyDescent="0.25">
      <c r="A67" s="9"/>
      <c r="B67" s="10" t="s">
        <v>76</v>
      </c>
      <c r="C67" s="11"/>
      <c r="D67" s="11"/>
      <c r="E67" s="11"/>
      <c r="F67" s="11"/>
      <c r="G67" s="11"/>
      <c r="H67" s="11"/>
      <c r="I67" s="11"/>
      <c r="J67" s="11"/>
      <c r="K67" s="30" t="e">
        <f t="shared" si="0"/>
        <v>#DIV/0!</v>
      </c>
      <c r="L67" s="31" t="e">
        <f t="shared" si="1"/>
        <v>#DIV/0!</v>
      </c>
      <c r="M67" s="30" t="e">
        <f t="shared" si="2"/>
        <v>#DIV/0!</v>
      </c>
      <c r="N67" s="31" t="e">
        <f t="shared" si="3"/>
        <v>#DIV/0!</v>
      </c>
      <c r="O67" s="31" t="e">
        <f t="shared" si="3"/>
        <v>#DIV/0!</v>
      </c>
    </row>
    <row r="68" spans="1:15" x14ac:dyDescent="0.25">
      <c r="A68" s="6"/>
      <c r="B68" s="7" t="s">
        <v>77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30" t="e">
        <f t="shared" si="0"/>
        <v>#DIV/0!</v>
      </c>
      <c r="L68" s="31" t="e">
        <f t="shared" si="1"/>
        <v>#DIV/0!</v>
      </c>
      <c r="M68" s="30" t="e">
        <f t="shared" si="2"/>
        <v>#DIV/0!</v>
      </c>
      <c r="N68" s="31" t="e">
        <f t="shared" si="3"/>
        <v>#DIV/0!</v>
      </c>
      <c r="O68" s="31" t="e">
        <f t="shared" si="3"/>
        <v>#DIV/0!</v>
      </c>
    </row>
    <row r="69" spans="1:15" x14ac:dyDescent="0.25">
      <c r="A69" s="6"/>
      <c r="B69" s="7" t="s">
        <v>78</v>
      </c>
      <c r="C69" s="8"/>
      <c r="D69" s="8"/>
      <c r="E69" s="8"/>
      <c r="F69" s="8"/>
      <c r="G69" s="8"/>
      <c r="H69" s="8"/>
      <c r="I69" s="8"/>
      <c r="J69" s="8"/>
      <c r="K69" s="30" t="e">
        <f t="shared" si="0"/>
        <v>#DIV/0!</v>
      </c>
      <c r="L69" s="31" t="e">
        <f t="shared" si="1"/>
        <v>#DIV/0!</v>
      </c>
      <c r="M69" s="30" t="e">
        <f t="shared" si="2"/>
        <v>#DIV/0!</v>
      </c>
      <c r="N69" s="31" t="e">
        <f t="shared" si="3"/>
        <v>#DIV/0!</v>
      </c>
      <c r="O69" s="31" t="e">
        <f t="shared" si="3"/>
        <v>#DIV/0!</v>
      </c>
    </row>
    <row r="70" spans="1:15" x14ac:dyDescent="0.25">
      <c r="A70" s="9"/>
      <c r="B70" s="10" t="s">
        <v>79</v>
      </c>
      <c r="C70" s="11"/>
      <c r="D70" s="11"/>
      <c r="E70" s="11"/>
      <c r="F70" s="11"/>
      <c r="G70" s="11"/>
      <c r="H70" s="11"/>
      <c r="I70" s="11"/>
      <c r="J70" s="11"/>
      <c r="K70" s="30" t="e">
        <f t="shared" si="0"/>
        <v>#DIV/0!</v>
      </c>
      <c r="L70" s="31" t="e">
        <f t="shared" si="1"/>
        <v>#DIV/0!</v>
      </c>
      <c r="M70" s="30" t="e">
        <f t="shared" si="2"/>
        <v>#DIV/0!</v>
      </c>
      <c r="N70" s="31" t="e">
        <f t="shared" si="3"/>
        <v>#DIV/0!</v>
      </c>
      <c r="O70" s="31" t="e">
        <f t="shared" si="3"/>
        <v>#DIV/0!</v>
      </c>
    </row>
    <row r="71" spans="1:15" x14ac:dyDescent="0.25">
      <c r="A71" s="9"/>
      <c r="B71" s="10" t="s">
        <v>80</v>
      </c>
      <c r="C71" s="11"/>
      <c r="D71" s="11"/>
      <c r="E71" s="11"/>
      <c r="F71" s="11"/>
      <c r="G71" s="11"/>
      <c r="H71" s="11"/>
      <c r="I71" s="11"/>
      <c r="J71" s="11"/>
      <c r="K71" s="30" t="e">
        <f t="shared" si="0"/>
        <v>#DIV/0!</v>
      </c>
      <c r="L71" s="31" t="e">
        <f t="shared" si="1"/>
        <v>#DIV/0!</v>
      </c>
      <c r="M71" s="30" t="e">
        <f t="shared" si="2"/>
        <v>#DIV/0!</v>
      </c>
      <c r="N71" s="31" t="e">
        <f t="shared" si="3"/>
        <v>#DIV/0!</v>
      </c>
      <c r="O71" s="31" t="e">
        <f t="shared" si="3"/>
        <v>#DIV/0!</v>
      </c>
    </row>
    <row r="72" spans="1:15" x14ac:dyDescent="0.25">
      <c r="A72" s="9"/>
      <c r="B72" s="10" t="s">
        <v>81</v>
      </c>
      <c r="C72" s="11"/>
      <c r="D72" s="11"/>
      <c r="E72" s="11"/>
      <c r="F72" s="11"/>
      <c r="G72" s="11"/>
      <c r="H72" s="11"/>
      <c r="I72" s="11"/>
      <c r="J72" s="11"/>
      <c r="K72" s="30" t="e">
        <f t="shared" si="0"/>
        <v>#DIV/0!</v>
      </c>
      <c r="L72" s="31" t="e">
        <f t="shared" si="1"/>
        <v>#DIV/0!</v>
      </c>
      <c r="M72" s="30" t="e">
        <f t="shared" si="2"/>
        <v>#DIV/0!</v>
      </c>
      <c r="N72" s="31" t="e">
        <f t="shared" si="3"/>
        <v>#DIV/0!</v>
      </c>
      <c r="O72" s="31" t="e">
        <f t="shared" si="3"/>
        <v>#DIV/0!</v>
      </c>
    </row>
    <row r="73" spans="1:15" x14ac:dyDescent="0.25">
      <c r="A73" s="9"/>
      <c r="B73" s="10" t="s">
        <v>82</v>
      </c>
      <c r="C73" s="11"/>
      <c r="D73" s="11"/>
      <c r="E73" s="11"/>
      <c r="F73" s="11"/>
      <c r="G73" s="11"/>
      <c r="H73" s="11"/>
      <c r="I73" s="11"/>
      <c r="J73" s="11"/>
      <c r="K73" s="30" t="e">
        <f t="shared" si="0"/>
        <v>#DIV/0!</v>
      </c>
      <c r="L73" s="31" t="e">
        <f t="shared" si="1"/>
        <v>#DIV/0!</v>
      </c>
      <c r="M73" s="30" t="e">
        <f t="shared" si="2"/>
        <v>#DIV/0!</v>
      </c>
      <c r="N73" s="31" t="e">
        <f t="shared" si="3"/>
        <v>#DIV/0!</v>
      </c>
      <c r="O73" s="31" t="e">
        <f t="shared" si="3"/>
        <v>#DIV/0!</v>
      </c>
    </row>
    <row r="74" spans="1:15" x14ac:dyDescent="0.25">
      <c r="A74" s="9"/>
      <c r="B74" s="10" t="s">
        <v>83</v>
      </c>
      <c r="C74" s="11"/>
      <c r="D74" s="11"/>
      <c r="E74" s="11"/>
      <c r="F74" s="11"/>
      <c r="G74" s="11"/>
      <c r="H74" s="11"/>
      <c r="I74" s="11"/>
      <c r="J74" s="11"/>
      <c r="K74" s="30" t="e">
        <f t="shared" si="0"/>
        <v>#DIV/0!</v>
      </c>
      <c r="L74" s="31" t="e">
        <f t="shared" si="1"/>
        <v>#DIV/0!</v>
      </c>
      <c r="M74" s="30" t="e">
        <f t="shared" si="2"/>
        <v>#DIV/0!</v>
      </c>
      <c r="N74" s="31" t="e">
        <f t="shared" si="3"/>
        <v>#DIV/0!</v>
      </c>
      <c r="O74" s="31" t="e">
        <f t="shared" si="3"/>
        <v>#DIV/0!</v>
      </c>
    </row>
    <row r="75" spans="1:15" x14ac:dyDescent="0.25">
      <c r="A75" s="9"/>
      <c r="B75" s="10" t="s">
        <v>84</v>
      </c>
      <c r="C75" s="11"/>
      <c r="D75" s="11"/>
      <c r="E75" s="11"/>
      <c r="F75" s="11"/>
      <c r="G75" s="11"/>
      <c r="H75" s="11"/>
      <c r="I75" s="11"/>
      <c r="J75" s="11"/>
      <c r="K75" s="30" t="e">
        <f t="shared" si="0"/>
        <v>#DIV/0!</v>
      </c>
      <c r="L75" s="31" t="e">
        <f t="shared" si="1"/>
        <v>#DIV/0!</v>
      </c>
      <c r="M75" s="30" t="e">
        <f t="shared" si="2"/>
        <v>#DIV/0!</v>
      </c>
      <c r="N75" s="31" t="e">
        <f t="shared" si="3"/>
        <v>#DIV/0!</v>
      </c>
      <c r="O75" s="31" t="e">
        <f t="shared" si="3"/>
        <v>#DIV/0!</v>
      </c>
    </row>
    <row r="76" spans="1:15" x14ac:dyDescent="0.25">
      <c r="A76" s="9"/>
      <c r="B76" s="10" t="s">
        <v>85</v>
      </c>
      <c r="C76" s="11"/>
      <c r="D76" s="11"/>
      <c r="E76" s="11"/>
      <c r="F76" s="11"/>
      <c r="G76" s="11"/>
      <c r="H76" s="11"/>
      <c r="I76" s="11"/>
      <c r="J76" s="11"/>
      <c r="K76" s="30" t="e">
        <f t="shared" ref="K76:K139" si="4">D76/C76</f>
        <v>#DIV/0!</v>
      </c>
      <c r="L76" s="31" t="e">
        <f t="shared" ref="L76:L139" si="5">E76/(E76+C76)</f>
        <v>#DIV/0!</v>
      </c>
      <c r="M76" s="30" t="e">
        <f t="shared" ref="M76:M139" si="6">H76/F76</f>
        <v>#DIV/0!</v>
      </c>
      <c r="N76" s="31" t="e">
        <f t="shared" ref="N76:O104" si="7">I76/(I76+F76)</f>
        <v>#DIV/0!</v>
      </c>
      <c r="O76" s="31" t="e">
        <f t="shared" si="7"/>
        <v>#DIV/0!</v>
      </c>
    </row>
    <row r="77" spans="1:15" ht="22.5" x14ac:dyDescent="0.25">
      <c r="A77" s="9"/>
      <c r="B77" s="10" t="s">
        <v>86</v>
      </c>
      <c r="C77" s="11"/>
      <c r="D77" s="11"/>
      <c r="E77" s="11"/>
      <c r="F77" s="11"/>
      <c r="G77" s="11"/>
      <c r="H77" s="11"/>
      <c r="I77" s="11"/>
      <c r="J77" s="11"/>
      <c r="K77" s="30" t="e">
        <f t="shared" si="4"/>
        <v>#DIV/0!</v>
      </c>
      <c r="L77" s="31" t="e">
        <f t="shared" si="5"/>
        <v>#DIV/0!</v>
      </c>
      <c r="M77" s="30" t="e">
        <f t="shared" si="6"/>
        <v>#DIV/0!</v>
      </c>
      <c r="N77" s="31" t="e">
        <f t="shared" si="7"/>
        <v>#DIV/0!</v>
      </c>
      <c r="O77" s="31" t="e">
        <f t="shared" si="7"/>
        <v>#DIV/0!</v>
      </c>
    </row>
    <row r="78" spans="1:15" x14ac:dyDescent="0.25">
      <c r="A78" s="9"/>
      <c r="B78" s="10" t="s">
        <v>87</v>
      </c>
      <c r="C78" s="11"/>
      <c r="D78" s="11"/>
      <c r="E78" s="11"/>
      <c r="F78" s="11"/>
      <c r="G78" s="11"/>
      <c r="H78" s="11"/>
      <c r="I78" s="11"/>
      <c r="J78" s="11"/>
      <c r="K78" s="30" t="e">
        <f t="shared" si="4"/>
        <v>#DIV/0!</v>
      </c>
      <c r="L78" s="31" t="e">
        <f t="shared" si="5"/>
        <v>#DIV/0!</v>
      </c>
      <c r="M78" s="30" t="e">
        <f t="shared" si="6"/>
        <v>#DIV/0!</v>
      </c>
      <c r="N78" s="31" t="e">
        <f t="shared" si="7"/>
        <v>#DIV/0!</v>
      </c>
      <c r="O78" s="31" t="e">
        <f t="shared" si="7"/>
        <v>#DIV/0!</v>
      </c>
    </row>
    <row r="79" spans="1:15" x14ac:dyDescent="0.25">
      <c r="A79" s="6"/>
      <c r="B79" s="7" t="s">
        <v>88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30" t="e">
        <f t="shared" si="4"/>
        <v>#DIV/0!</v>
      </c>
      <c r="L79" s="31" t="e">
        <f t="shared" si="5"/>
        <v>#DIV/0!</v>
      </c>
      <c r="M79" s="30" t="e">
        <f t="shared" si="6"/>
        <v>#DIV/0!</v>
      </c>
      <c r="N79" s="31" t="e">
        <f t="shared" si="7"/>
        <v>#DIV/0!</v>
      </c>
      <c r="O79" s="31" t="e">
        <f t="shared" si="7"/>
        <v>#DIV/0!</v>
      </c>
    </row>
    <row r="80" spans="1:15" x14ac:dyDescent="0.25">
      <c r="A80" s="6"/>
      <c r="B80" s="7" t="s">
        <v>89</v>
      </c>
      <c r="C80" s="8">
        <v>11</v>
      </c>
      <c r="D80" s="8">
        <v>59</v>
      </c>
      <c r="E80" s="8">
        <v>5</v>
      </c>
      <c r="F80" s="8">
        <v>18</v>
      </c>
      <c r="G80" s="8">
        <v>3</v>
      </c>
      <c r="H80" s="8">
        <v>58</v>
      </c>
      <c r="I80" s="8">
        <v>0</v>
      </c>
      <c r="J80" s="8">
        <v>0</v>
      </c>
      <c r="K80" s="30">
        <f t="shared" si="4"/>
        <v>5.3636363636363633</v>
      </c>
      <c r="L80" s="31">
        <f t="shared" si="5"/>
        <v>0.3125</v>
      </c>
      <c r="M80" s="30">
        <f t="shared" si="6"/>
        <v>3.2222222222222223</v>
      </c>
      <c r="N80" s="31">
        <f t="shared" si="7"/>
        <v>0</v>
      </c>
      <c r="O80" s="31">
        <f t="shared" si="7"/>
        <v>0</v>
      </c>
    </row>
    <row r="81" spans="1:15" x14ac:dyDescent="0.25">
      <c r="A81" s="6"/>
      <c r="B81" s="7" t="s">
        <v>90</v>
      </c>
      <c r="C81" s="8"/>
      <c r="D81" s="8"/>
      <c r="E81" s="8"/>
      <c r="F81" s="8"/>
      <c r="G81" s="8"/>
      <c r="H81" s="8"/>
      <c r="I81" s="8"/>
      <c r="J81" s="8"/>
      <c r="K81" s="30" t="e">
        <f t="shared" si="4"/>
        <v>#DIV/0!</v>
      </c>
      <c r="L81" s="31" t="e">
        <f t="shared" si="5"/>
        <v>#DIV/0!</v>
      </c>
      <c r="M81" s="30" t="e">
        <f t="shared" si="6"/>
        <v>#DIV/0!</v>
      </c>
      <c r="N81" s="31" t="e">
        <f t="shared" si="7"/>
        <v>#DIV/0!</v>
      </c>
      <c r="O81" s="31" t="e">
        <f t="shared" si="7"/>
        <v>#DIV/0!</v>
      </c>
    </row>
    <row r="82" spans="1:15" x14ac:dyDescent="0.25">
      <c r="A82" s="6"/>
      <c r="B82" s="7" t="s">
        <v>91</v>
      </c>
      <c r="C82" s="8"/>
      <c r="D82" s="8"/>
      <c r="E82" s="8"/>
      <c r="F82" s="8"/>
      <c r="G82" s="8"/>
      <c r="H82" s="8"/>
      <c r="I82" s="8"/>
      <c r="J82" s="8"/>
      <c r="K82" s="30" t="e">
        <f t="shared" si="4"/>
        <v>#DIV/0!</v>
      </c>
      <c r="L82" s="31" t="e">
        <f t="shared" si="5"/>
        <v>#DIV/0!</v>
      </c>
      <c r="M82" s="30" t="e">
        <f t="shared" si="6"/>
        <v>#DIV/0!</v>
      </c>
      <c r="N82" s="31" t="e">
        <f t="shared" si="7"/>
        <v>#DIV/0!</v>
      </c>
      <c r="O82" s="31" t="e">
        <f t="shared" si="7"/>
        <v>#DIV/0!</v>
      </c>
    </row>
    <row r="83" spans="1:15" x14ac:dyDescent="0.25">
      <c r="A83" s="9"/>
      <c r="B83" s="10" t="s">
        <v>92</v>
      </c>
      <c r="C83" s="11">
        <v>5</v>
      </c>
      <c r="D83" s="11">
        <v>3</v>
      </c>
      <c r="E83" s="11"/>
      <c r="F83" s="11"/>
      <c r="G83" s="11"/>
      <c r="H83" s="11"/>
      <c r="I83" s="11"/>
      <c r="J83" s="11"/>
      <c r="K83" s="30">
        <f t="shared" si="4"/>
        <v>0.6</v>
      </c>
      <c r="L83" s="31">
        <f t="shared" si="5"/>
        <v>0</v>
      </c>
      <c r="M83" s="30" t="e">
        <f t="shared" si="6"/>
        <v>#DIV/0!</v>
      </c>
      <c r="N83" s="31" t="e">
        <f t="shared" si="7"/>
        <v>#DIV/0!</v>
      </c>
      <c r="O83" s="31" t="e">
        <f t="shared" si="7"/>
        <v>#DIV/0!</v>
      </c>
    </row>
    <row r="84" spans="1:15" x14ac:dyDescent="0.25">
      <c r="A84" s="9"/>
      <c r="B84" s="10" t="s">
        <v>93</v>
      </c>
      <c r="C84" s="11"/>
      <c r="D84" s="11"/>
      <c r="E84" s="11"/>
      <c r="F84" s="11"/>
      <c r="G84" s="11"/>
      <c r="H84" s="11"/>
      <c r="I84" s="11"/>
      <c r="J84" s="11"/>
      <c r="K84" s="30" t="e">
        <f t="shared" si="4"/>
        <v>#DIV/0!</v>
      </c>
      <c r="L84" s="31" t="e">
        <f t="shared" si="5"/>
        <v>#DIV/0!</v>
      </c>
      <c r="M84" s="30" t="e">
        <f t="shared" si="6"/>
        <v>#DIV/0!</v>
      </c>
      <c r="N84" s="31" t="e">
        <f t="shared" si="7"/>
        <v>#DIV/0!</v>
      </c>
      <c r="O84" s="31" t="e">
        <f t="shared" si="7"/>
        <v>#DIV/0!</v>
      </c>
    </row>
    <row r="85" spans="1:15" x14ac:dyDescent="0.25">
      <c r="A85" s="9"/>
      <c r="B85" s="10" t="s">
        <v>94</v>
      </c>
      <c r="C85" s="11"/>
      <c r="D85" s="11"/>
      <c r="E85" s="11"/>
      <c r="F85" s="11"/>
      <c r="G85" s="11"/>
      <c r="H85" s="11"/>
      <c r="I85" s="11"/>
      <c r="J85" s="11"/>
      <c r="K85" s="30" t="e">
        <f t="shared" si="4"/>
        <v>#DIV/0!</v>
      </c>
      <c r="L85" s="31" t="e">
        <f t="shared" si="5"/>
        <v>#DIV/0!</v>
      </c>
      <c r="M85" s="30" t="e">
        <f t="shared" si="6"/>
        <v>#DIV/0!</v>
      </c>
      <c r="N85" s="31" t="e">
        <f t="shared" si="7"/>
        <v>#DIV/0!</v>
      </c>
      <c r="O85" s="31" t="e">
        <f t="shared" si="7"/>
        <v>#DIV/0!</v>
      </c>
    </row>
    <row r="86" spans="1:15" x14ac:dyDescent="0.25">
      <c r="A86" s="6"/>
      <c r="B86" s="7" t="s">
        <v>95</v>
      </c>
      <c r="C86" s="8">
        <v>5</v>
      </c>
      <c r="D86" s="8">
        <v>3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30">
        <f t="shared" si="4"/>
        <v>0.6</v>
      </c>
      <c r="L86" s="31">
        <f t="shared" si="5"/>
        <v>0</v>
      </c>
      <c r="M86" s="30" t="e">
        <f t="shared" si="6"/>
        <v>#DIV/0!</v>
      </c>
      <c r="N86" s="31" t="e">
        <f t="shared" si="7"/>
        <v>#DIV/0!</v>
      </c>
      <c r="O86" s="31" t="e">
        <f t="shared" si="7"/>
        <v>#DIV/0!</v>
      </c>
    </row>
    <row r="87" spans="1:15" x14ac:dyDescent="0.25">
      <c r="A87" s="6"/>
      <c r="B87" s="7" t="s">
        <v>96</v>
      </c>
      <c r="C87" s="8"/>
      <c r="D87" s="8"/>
      <c r="E87" s="8"/>
      <c r="F87" s="8"/>
      <c r="G87" s="8"/>
      <c r="H87" s="8"/>
      <c r="I87" s="8"/>
      <c r="J87" s="8"/>
      <c r="K87" s="30" t="e">
        <f t="shared" si="4"/>
        <v>#DIV/0!</v>
      </c>
      <c r="L87" s="31" t="e">
        <f t="shared" si="5"/>
        <v>#DIV/0!</v>
      </c>
      <c r="M87" s="30" t="e">
        <f t="shared" si="6"/>
        <v>#DIV/0!</v>
      </c>
      <c r="N87" s="31" t="e">
        <f t="shared" si="7"/>
        <v>#DIV/0!</v>
      </c>
      <c r="O87" s="31" t="e">
        <f t="shared" si="7"/>
        <v>#DIV/0!</v>
      </c>
    </row>
    <row r="88" spans="1:15" x14ac:dyDescent="0.25">
      <c r="A88" s="9"/>
      <c r="B88" s="10" t="s">
        <v>97</v>
      </c>
      <c r="C88" s="11">
        <v>20</v>
      </c>
      <c r="D88" s="11">
        <v>57</v>
      </c>
      <c r="E88" s="11">
        <v>1</v>
      </c>
      <c r="F88" s="11">
        <v>6</v>
      </c>
      <c r="G88" s="11"/>
      <c r="H88" s="11">
        <v>36</v>
      </c>
      <c r="I88" s="11"/>
      <c r="J88" s="11"/>
      <c r="K88" s="30">
        <f t="shared" si="4"/>
        <v>2.85</v>
      </c>
      <c r="L88" s="31">
        <f t="shared" si="5"/>
        <v>4.7619047619047616E-2</v>
      </c>
      <c r="M88" s="30">
        <f t="shared" si="6"/>
        <v>6</v>
      </c>
      <c r="N88" s="31">
        <f t="shared" si="7"/>
        <v>0</v>
      </c>
      <c r="O88" s="31" t="e">
        <f t="shared" si="7"/>
        <v>#DIV/0!</v>
      </c>
    </row>
    <row r="89" spans="1:15" x14ac:dyDescent="0.25">
      <c r="A89" s="9"/>
      <c r="B89" s="10" t="s">
        <v>98</v>
      </c>
      <c r="C89" s="11"/>
      <c r="D89" s="11"/>
      <c r="E89" s="11"/>
      <c r="F89" s="11"/>
      <c r="G89" s="11"/>
      <c r="H89" s="11"/>
      <c r="I89" s="11"/>
      <c r="J89" s="11"/>
      <c r="K89" s="30" t="e">
        <f t="shared" si="4"/>
        <v>#DIV/0!</v>
      </c>
      <c r="L89" s="31" t="e">
        <f t="shared" si="5"/>
        <v>#DIV/0!</v>
      </c>
      <c r="M89" s="30" t="e">
        <f t="shared" si="6"/>
        <v>#DIV/0!</v>
      </c>
      <c r="N89" s="31" t="e">
        <f t="shared" si="7"/>
        <v>#DIV/0!</v>
      </c>
      <c r="O89" s="31" t="e">
        <f t="shared" si="7"/>
        <v>#DIV/0!</v>
      </c>
    </row>
    <row r="90" spans="1:15" x14ac:dyDescent="0.25">
      <c r="A90" s="9"/>
      <c r="B90" s="10" t="s">
        <v>99</v>
      </c>
      <c r="C90" s="11"/>
      <c r="D90" s="11"/>
      <c r="E90" s="11"/>
      <c r="F90" s="11"/>
      <c r="G90" s="11"/>
      <c r="H90" s="11"/>
      <c r="I90" s="11"/>
      <c r="J90" s="11"/>
      <c r="K90" s="30" t="e">
        <f t="shared" si="4"/>
        <v>#DIV/0!</v>
      </c>
      <c r="L90" s="31" t="e">
        <f t="shared" si="5"/>
        <v>#DIV/0!</v>
      </c>
      <c r="M90" s="30" t="e">
        <f t="shared" si="6"/>
        <v>#DIV/0!</v>
      </c>
      <c r="N90" s="31" t="e">
        <f t="shared" si="7"/>
        <v>#DIV/0!</v>
      </c>
      <c r="O90" s="31" t="e">
        <f t="shared" si="7"/>
        <v>#DIV/0!</v>
      </c>
    </row>
    <row r="91" spans="1:15" x14ac:dyDescent="0.25">
      <c r="A91" s="6"/>
      <c r="B91" s="7" t="s">
        <v>100</v>
      </c>
      <c r="C91" s="8">
        <v>20</v>
      </c>
      <c r="D91" s="8">
        <v>57</v>
      </c>
      <c r="E91" s="8">
        <v>1</v>
      </c>
      <c r="F91" s="8">
        <v>6</v>
      </c>
      <c r="G91" s="8">
        <v>0</v>
      </c>
      <c r="H91" s="8">
        <v>36</v>
      </c>
      <c r="I91" s="8">
        <v>0</v>
      </c>
      <c r="J91" s="8">
        <v>0</v>
      </c>
      <c r="K91" s="30">
        <f t="shared" si="4"/>
        <v>2.85</v>
      </c>
      <c r="L91" s="31">
        <f t="shared" si="5"/>
        <v>4.7619047619047616E-2</v>
      </c>
      <c r="M91" s="30">
        <f t="shared" si="6"/>
        <v>6</v>
      </c>
      <c r="N91" s="31">
        <f t="shared" si="7"/>
        <v>0</v>
      </c>
      <c r="O91" s="31" t="e">
        <f t="shared" si="7"/>
        <v>#DIV/0!</v>
      </c>
    </row>
    <row r="92" spans="1:15" x14ac:dyDescent="0.25">
      <c r="A92" s="6"/>
      <c r="B92" s="7" t="s">
        <v>101</v>
      </c>
      <c r="C92" s="8"/>
      <c r="D92" s="8"/>
      <c r="E92" s="8"/>
      <c r="F92" s="8"/>
      <c r="G92" s="8"/>
      <c r="H92" s="8"/>
      <c r="I92" s="8"/>
      <c r="J92" s="8"/>
      <c r="K92" s="30" t="e">
        <f t="shared" si="4"/>
        <v>#DIV/0!</v>
      </c>
      <c r="L92" s="31" t="e">
        <f t="shared" si="5"/>
        <v>#DIV/0!</v>
      </c>
      <c r="M92" s="30" t="e">
        <f t="shared" si="6"/>
        <v>#DIV/0!</v>
      </c>
      <c r="N92" s="31" t="e">
        <f t="shared" si="7"/>
        <v>#DIV/0!</v>
      </c>
      <c r="O92" s="31" t="e">
        <f t="shared" si="7"/>
        <v>#DIV/0!</v>
      </c>
    </row>
    <row r="93" spans="1:15" x14ac:dyDescent="0.25">
      <c r="A93" s="9"/>
      <c r="B93" s="10" t="s">
        <v>102</v>
      </c>
      <c r="C93" s="11"/>
      <c r="D93" s="11"/>
      <c r="E93" s="11"/>
      <c r="F93" s="11"/>
      <c r="G93" s="11"/>
      <c r="H93" s="11"/>
      <c r="I93" s="11"/>
      <c r="J93" s="11"/>
      <c r="K93" s="30" t="e">
        <f t="shared" si="4"/>
        <v>#DIV/0!</v>
      </c>
      <c r="L93" s="31" t="e">
        <f t="shared" si="5"/>
        <v>#DIV/0!</v>
      </c>
      <c r="M93" s="30" t="e">
        <f t="shared" si="6"/>
        <v>#DIV/0!</v>
      </c>
      <c r="N93" s="31" t="e">
        <f t="shared" si="7"/>
        <v>#DIV/0!</v>
      </c>
      <c r="O93" s="31" t="e">
        <f t="shared" si="7"/>
        <v>#DIV/0!</v>
      </c>
    </row>
    <row r="94" spans="1:15" x14ac:dyDescent="0.25">
      <c r="A94" s="9"/>
      <c r="B94" s="10" t="s">
        <v>103</v>
      </c>
      <c r="C94" s="11"/>
      <c r="D94" s="11"/>
      <c r="E94" s="11"/>
      <c r="F94" s="11"/>
      <c r="G94" s="11"/>
      <c r="H94" s="11"/>
      <c r="I94" s="11"/>
      <c r="J94" s="11"/>
      <c r="K94" s="30" t="e">
        <f t="shared" si="4"/>
        <v>#DIV/0!</v>
      </c>
      <c r="L94" s="31" t="e">
        <f t="shared" si="5"/>
        <v>#DIV/0!</v>
      </c>
      <c r="M94" s="30" t="e">
        <f t="shared" si="6"/>
        <v>#DIV/0!</v>
      </c>
      <c r="N94" s="31" t="e">
        <f t="shared" si="7"/>
        <v>#DIV/0!</v>
      </c>
      <c r="O94" s="31" t="e">
        <f t="shared" si="7"/>
        <v>#DIV/0!</v>
      </c>
    </row>
    <row r="95" spans="1:15" x14ac:dyDescent="0.25">
      <c r="A95" s="6"/>
      <c r="B95" s="7" t="s">
        <v>104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30" t="e">
        <f t="shared" si="4"/>
        <v>#DIV/0!</v>
      </c>
      <c r="L95" s="31" t="e">
        <f t="shared" si="5"/>
        <v>#DIV/0!</v>
      </c>
      <c r="M95" s="30" t="e">
        <f t="shared" si="6"/>
        <v>#DIV/0!</v>
      </c>
      <c r="N95" s="31" t="e">
        <f t="shared" si="7"/>
        <v>#DIV/0!</v>
      </c>
      <c r="O95" s="31" t="e">
        <f t="shared" si="7"/>
        <v>#DIV/0!</v>
      </c>
    </row>
    <row r="96" spans="1:15" x14ac:dyDescent="0.25">
      <c r="A96" s="6"/>
      <c r="B96" s="7" t="s">
        <v>105</v>
      </c>
      <c r="C96" s="8"/>
      <c r="D96" s="8"/>
      <c r="E96" s="8"/>
      <c r="F96" s="8"/>
      <c r="G96" s="8"/>
      <c r="H96" s="8"/>
      <c r="I96" s="8"/>
      <c r="J96" s="8"/>
      <c r="K96" s="30" t="e">
        <f t="shared" si="4"/>
        <v>#DIV/0!</v>
      </c>
      <c r="L96" s="31" t="e">
        <f t="shared" si="5"/>
        <v>#DIV/0!</v>
      </c>
      <c r="M96" s="30" t="e">
        <f t="shared" si="6"/>
        <v>#DIV/0!</v>
      </c>
      <c r="N96" s="31" t="e">
        <f t="shared" si="7"/>
        <v>#DIV/0!</v>
      </c>
      <c r="O96" s="31" t="e">
        <f t="shared" si="7"/>
        <v>#DIV/0!</v>
      </c>
    </row>
    <row r="97" spans="1:15" x14ac:dyDescent="0.25">
      <c r="A97" s="9"/>
      <c r="B97" s="10" t="s">
        <v>106</v>
      </c>
      <c r="C97" s="11"/>
      <c r="D97" s="11"/>
      <c r="E97" s="11"/>
      <c r="F97" s="11"/>
      <c r="G97" s="11"/>
      <c r="H97" s="11"/>
      <c r="I97" s="11"/>
      <c r="J97" s="11"/>
      <c r="K97" s="30" t="e">
        <f t="shared" si="4"/>
        <v>#DIV/0!</v>
      </c>
      <c r="L97" s="31" t="e">
        <f t="shared" si="5"/>
        <v>#DIV/0!</v>
      </c>
      <c r="M97" s="30" t="e">
        <f t="shared" si="6"/>
        <v>#DIV/0!</v>
      </c>
      <c r="N97" s="31" t="e">
        <f t="shared" si="7"/>
        <v>#DIV/0!</v>
      </c>
      <c r="O97" s="31" t="e">
        <f t="shared" si="7"/>
        <v>#DIV/0!</v>
      </c>
    </row>
    <row r="98" spans="1:15" x14ac:dyDescent="0.25">
      <c r="A98" s="9"/>
      <c r="B98" s="10" t="s">
        <v>107</v>
      </c>
      <c r="C98" s="11"/>
      <c r="D98" s="11"/>
      <c r="E98" s="11"/>
      <c r="F98" s="11"/>
      <c r="G98" s="11"/>
      <c r="H98" s="11"/>
      <c r="I98" s="11"/>
      <c r="J98" s="11"/>
      <c r="K98" s="30" t="e">
        <f t="shared" si="4"/>
        <v>#DIV/0!</v>
      </c>
      <c r="L98" s="31" t="e">
        <f t="shared" si="5"/>
        <v>#DIV/0!</v>
      </c>
      <c r="M98" s="30" t="e">
        <f t="shared" si="6"/>
        <v>#DIV/0!</v>
      </c>
      <c r="N98" s="31" t="e">
        <f t="shared" si="7"/>
        <v>#DIV/0!</v>
      </c>
      <c r="O98" s="31" t="e">
        <f t="shared" si="7"/>
        <v>#DIV/0!</v>
      </c>
    </row>
    <row r="99" spans="1:15" x14ac:dyDescent="0.25">
      <c r="A99" s="6"/>
      <c r="B99" s="7" t="s">
        <v>108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30" t="e">
        <f t="shared" si="4"/>
        <v>#DIV/0!</v>
      </c>
      <c r="L99" s="31" t="e">
        <f t="shared" si="5"/>
        <v>#DIV/0!</v>
      </c>
      <c r="M99" s="30" t="e">
        <f t="shared" si="6"/>
        <v>#DIV/0!</v>
      </c>
      <c r="N99" s="31" t="e">
        <f t="shared" si="7"/>
        <v>#DIV/0!</v>
      </c>
      <c r="O99" s="31" t="e">
        <f t="shared" si="7"/>
        <v>#DIV/0!</v>
      </c>
    </row>
    <row r="100" spans="1:15" x14ac:dyDescent="0.25">
      <c r="A100" s="6"/>
      <c r="B100" s="7" t="s">
        <v>109</v>
      </c>
      <c r="C100" s="8"/>
      <c r="D100" s="8"/>
      <c r="E100" s="8"/>
      <c r="F100" s="8"/>
      <c r="G100" s="8"/>
      <c r="H100" s="8"/>
      <c r="I100" s="8"/>
      <c r="J100" s="8"/>
      <c r="K100" s="30" t="e">
        <f t="shared" si="4"/>
        <v>#DIV/0!</v>
      </c>
      <c r="L100" s="31" t="e">
        <f t="shared" si="5"/>
        <v>#DIV/0!</v>
      </c>
      <c r="M100" s="30" t="e">
        <f t="shared" si="6"/>
        <v>#DIV/0!</v>
      </c>
      <c r="N100" s="31" t="e">
        <f t="shared" si="7"/>
        <v>#DIV/0!</v>
      </c>
      <c r="O100" s="31" t="e">
        <f t="shared" si="7"/>
        <v>#DIV/0!</v>
      </c>
    </row>
    <row r="101" spans="1:15" x14ac:dyDescent="0.25">
      <c r="A101" s="9"/>
      <c r="B101" s="10" t="s">
        <v>110</v>
      </c>
      <c r="C101" s="11">
        <v>5</v>
      </c>
      <c r="D101" s="11">
        <v>29</v>
      </c>
      <c r="E101" s="11">
        <v>1</v>
      </c>
      <c r="F101" s="11"/>
      <c r="G101" s="11"/>
      <c r="H101" s="11"/>
      <c r="I101" s="11"/>
      <c r="J101" s="11"/>
      <c r="K101" s="30">
        <f t="shared" si="4"/>
        <v>5.8</v>
      </c>
      <c r="L101" s="31">
        <f t="shared" si="5"/>
        <v>0.16666666666666666</v>
      </c>
      <c r="M101" s="30" t="e">
        <f t="shared" si="6"/>
        <v>#DIV/0!</v>
      </c>
      <c r="N101" s="31" t="e">
        <f t="shared" si="7"/>
        <v>#DIV/0!</v>
      </c>
      <c r="O101" s="31" t="e">
        <f t="shared" si="7"/>
        <v>#DIV/0!</v>
      </c>
    </row>
    <row r="102" spans="1:15" x14ac:dyDescent="0.25">
      <c r="A102" s="9"/>
      <c r="B102" s="10" t="s">
        <v>111</v>
      </c>
      <c r="C102" s="11"/>
      <c r="D102" s="11"/>
      <c r="E102" s="11"/>
      <c r="F102" s="11"/>
      <c r="G102" s="11"/>
      <c r="H102" s="11"/>
      <c r="I102" s="11"/>
      <c r="J102" s="11"/>
      <c r="K102" s="30" t="e">
        <f t="shared" si="4"/>
        <v>#DIV/0!</v>
      </c>
      <c r="L102" s="31" t="e">
        <f t="shared" si="5"/>
        <v>#DIV/0!</v>
      </c>
      <c r="M102" s="30" t="e">
        <f t="shared" si="6"/>
        <v>#DIV/0!</v>
      </c>
      <c r="N102" s="31" t="e">
        <f t="shared" si="7"/>
        <v>#DIV/0!</v>
      </c>
      <c r="O102" s="31" t="e">
        <f t="shared" si="7"/>
        <v>#DIV/0!</v>
      </c>
    </row>
    <row r="103" spans="1:15" x14ac:dyDescent="0.25">
      <c r="A103" s="9"/>
      <c r="B103" s="10" t="s">
        <v>112</v>
      </c>
      <c r="C103" s="11"/>
      <c r="D103" s="11"/>
      <c r="E103" s="11"/>
      <c r="F103" s="11"/>
      <c r="G103" s="11"/>
      <c r="H103" s="11"/>
      <c r="I103" s="11"/>
      <c r="J103" s="11"/>
      <c r="K103" s="30" t="e">
        <f t="shared" si="4"/>
        <v>#DIV/0!</v>
      </c>
      <c r="L103" s="31" t="e">
        <f t="shared" si="5"/>
        <v>#DIV/0!</v>
      </c>
      <c r="M103" s="30" t="e">
        <f t="shared" si="6"/>
        <v>#DIV/0!</v>
      </c>
      <c r="N103" s="31" t="e">
        <f t="shared" si="7"/>
        <v>#DIV/0!</v>
      </c>
      <c r="O103" s="31" t="e">
        <f t="shared" si="7"/>
        <v>#DIV/0!</v>
      </c>
    </row>
    <row r="104" spans="1:15" x14ac:dyDescent="0.25">
      <c r="A104" s="6"/>
      <c r="B104" s="7" t="s">
        <v>113</v>
      </c>
      <c r="C104" s="8">
        <v>5</v>
      </c>
      <c r="D104" s="8">
        <v>29</v>
      </c>
      <c r="E104" s="8">
        <v>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0">
        <f t="shared" si="4"/>
        <v>5.8</v>
      </c>
      <c r="L104" s="31">
        <f t="shared" si="5"/>
        <v>0.16666666666666666</v>
      </c>
      <c r="M104" s="30" t="e">
        <f t="shared" si="6"/>
        <v>#DIV/0!</v>
      </c>
      <c r="N104" s="31" t="e">
        <f t="shared" si="7"/>
        <v>#DIV/0!</v>
      </c>
      <c r="O104" s="31" t="e">
        <f t="shared" si="7"/>
        <v>#DIV/0!</v>
      </c>
    </row>
    <row r="105" spans="1:15" x14ac:dyDescent="0.25">
      <c r="A105" s="6"/>
      <c r="B105" s="7" t="s">
        <v>114</v>
      </c>
      <c r="C105" s="8"/>
      <c r="D105" s="8"/>
      <c r="E105" s="8"/>
      <c r="F105" s="8"/>
      <c r="G105" s="8"/>
      <c r="H105" s="8"/>
      <c r="I105" s="8"/>
      <c r="J105" s="8"/>
      <c r="K105" s="30" t="e">
        <f t="shared" si="4"/>
        <v>#DIV/0!</v>
      </c>
      <c r="L105" s="31" t="e">
        <f t="shared" si="5"/>
        <v>#DIV/0!</v>
      </c>
      <c r="M105" s="30" t="e">
        <f t="shared" si="6"/>
        <v>#DIV/0!</v>
      </c>
      <c r="N105" s="31" t="e">
        <f t="shared" ref="N105:O168" si="8">I105/(I105+F105)</f>
        <v>#DIV/0!</v>
      </c>
      <c r="O105" s="31" t="e">
        <f t="shared" si="8"/>
        <v>#DIV/0!</v>
      </c>
    </row>
    <row r="106" spans="1:15" x14ac:dyDescent="0.25">
      <c r="A106" s="9"/>
      <c r="B106" s="10" t="s">
        <v>115</v>
      </c>
      <c r="C106" s="11">
        <v>5</v>
      </c>
      <c r="D106" s="11">
        <v>4</v>
      </c>
      <c r="E106" s="11"/>
      <c r="F106" s="11">
        <v>4</v>
      </c>
      <c r="G106" s="11"/>
      <c r="H106" s="11">
        <v>13</v>
      </c>
      <c r="I106" s="11"/>
      <c r="J106" s="11"/>
      <c r="K106" s="30">
        <f t="shared" si="4"/>
        <v>0.8</v>
      </c>
      <c r="L106" s="31">
        <f t="shared" si="5"/>
        <v>0</v>
      </c>
      <c r="M106" s="30">
        <f t="shared" si="6"/>
        <v>3.25</v>
      </c>
      <c r="N106" s="31">
        <f t="shared" si="8"/>
        <v>0</v>
      </c>
      <c r="O106" s="31" t="e">
        <f t="shared" si="8"/>
        <v>#DIV/0!</v>
      </c>
    </row>
    <row r="107" spans="1:15" x14ac:dyDescent="0.25">
      <c r="A107" s="9"/>
      <c r="B107" s="10" t="s">
        <v>116</v>
      </c>
      <c r="C107" s="11"/>
      <c r="D107" s="11"/>
      <c r="E107" s="11"/>
      <c r="F107" s="11"/>
      <c r="G107" s="11"/>
      <c r="H107" s="11"/>
      <c r="I107" s="11"/>
      <c r="J107" s="11"/>
      <c r="K107" s="30" t="e">
        <f t="shared" si="4"/>
        <v>#DIV/0!</v>
      </c>
      <c r="L107" s="31" t="e">
        <f t="shared" si="5"/>
        <v>#DIV/0!</v>
      </c>
      <c r="M107" s="30" t="e">
        <f t="shared" si="6"/>
        <v>#DIV/0!</v>
      </c>
      <c r="N107" s="31" t="e">
        <f t="shared" si="8"/>
        <v>#DIV/0!</v>
      </c>
      <c r="O107" s="31" t="e">
        <f t="shared" si="8"/>
        <v>#DIV/0!</v>
      </c>
    </row>
    <row r="108" spans="1:15" x14ac:dyDescent="0.25">
      <c r="A108" s="6"/>
      <c r="B108" s="7" t="s">
        <v>117</v>
      </c>
      <c r="C108" s="8">
        <v>5</v>
      </c>
      <c r="D108" s="8">
        <v>4</v>
      </c>
      <c r="E108" s="8">
        <v>0</v>
      </c>
      <c r="F108" s="8">
        <v>4</v>
      </c>
      <c r="G108" s="8">
        <v>0</v>
      </c>
      <c r="H108" s="8">
        <v>13</v>
      </c>
      <c r="I108" s="8">
        <v>0</v>
      </c>
      <c r="J108" s="8">
        <v>0</v>
      </c>
      <c r="K108" s="30">
        <f t="shared" si="4"/>
        <v>0.8</v>
      </c>
      <c r="L108" s="31">
        <f t="shared" si="5"/>
        <v>0</v>
      </c>
      <c r="M108" s="30">
        <f t="shared" si="6"/>
        <v>3.25</v>
      </c>
      <c r="N108" s="31">
        <f t="shared" si="8"/>
        <v>0</v>
      </c>
      <c r="O108" s="31" t="e">
        <f t="shared" si="8"/>
        <v>#DIV/0!</v>
      </c>
    </row>
    <row r="109" spans="1:15" x14ac:dyDescent="0.25">
      <c r="A109" s="6"/>
      <c r="B109" s="7" t="s">
        <v>118</v>
      </c>
      <c r="C109" s="8"/>
      <c r="D109" s="8"/>
      <c r="E109" s="8"/>
      <c r="F109" s="8"/>
      <c r="G109" s="8"/>
      <c r="H109" s="8"/>
      <c r="I109" s="8"/>
      <c r="J109" s="8"/>
      <c r="K109" s="30" t="e">
        <f t="shared" si="4"/>
        <v>#DIV/0!</v>
      </c>
      <c r="L109" s="31" t="e">
        <f t="shared" si="5"/>
        <v>#DIV/0!</v>
      </c>
      <c r="M109" s="30" t="e">
        <f t="shared" si="6"/>
        <v>#DIV/0!</v>
      </c>
      <c r="N109" s="31" t="e">
        <f t="shared" si="8"/>
        <v>#DIV/0!</v>
      </c>
      <c r="O109" s="31" t="e">
        <f t="shared" si="8"/>
        <v>#DIV/0!</v>
      </c>
    </row>
    <row r="110" spans="1:15" x14ac:dyDescent="0.25">
      <c r="A110" s="9"/>
      <c r="B110" s="10" t="s">
        <v>119</v>
      </c>
      <c r="C110" s="11">
        <v>2</v>
      </c>
      <c r="D110" s="11">
        <v>6</v>
      </c>
      <c r="E110" s="11"/>
      <c r="F110" s="11">
        <v>4</v>
      </c>
      <c r="G110" s="11"/>
      <c r="H110" s="11">
        <v>9</v>
      </c>
      <c r="I110" s="11"/>
      <c r="J110" s="11"/>
      <c r="K110" s="30">
        <f t="shared" si="4"/>
        <v>3</v>
      </c>
      <c r="L110" s="31">
        <f t="shared" si="5"/>
        <v>0</v>
      </c>
      <c r="M110" s="30">
        <f t="shared" si="6"/>
        <v>2.25</v>
      </c>
      <c r="N110" s="31">
        <f t="shared" si="8"/>
        <v>0</v>
      </c>
      <c r="O110" s="31" t="e">
        <f t="shared" si="8"/>
        <v>#DIV/0!</v>
      </c>
    </row>
    <row r="111" spans="1:15" x14ac:dyDescent="0.25">
      <c r="A111" s="9"/>
      <c r="B111" s="10" t="s">
        <v>120</v>
      </c>
      <c r="C111" s="11"/>
      <c r="D111" s="11"/>
      <c r="E111" s="11"/>
      <c r="F111" s="11"/>
      <c r="G111" s="11"/>
      <c r="H111" s="11"/>
      <c r="I111" s="11"/>
      <c r="J111" s="11"/>
      <c r="K111" s="30" t="e">
        <f t="shared" si="4"/>
        <v>#DIV/0!</v>
      </c>
      <c r="L111" s="31" t="e">
        <f t="shared" si="5"/>
        <v>#DIV/0!</v>
      </c>
      <c r="M111" s="30" t="e">
        <f t="shared" si="6"/>
        <v>#DIV/0!</v>
      </c>
      <c r="N111" s="31" t="e">
        <f t="shared" si="8"/>
        <v>#DIV/0!</v>
      </c>
      <c r="O111" s="31" t="e">
        <f t="shared" si="8"/>
        <v>#DIV/0!</v>
      </c>
    </row>
    <row r="112" spans="1:15" x14ac:dyDescent="0.25">
      <c r="A112" s="9"/>
      <c r="B112" s="10" t="s">
        <v>121</v>
      </c>
      <c r="C112" s="11"/>
      <c r="D112" s="11"/>
      <c r="E112" s="11"/>
      <c r="F112" s="11"/>
      <c r="G112" s="11"/>
      <c r="H112" s="11"/>
      <c r="I112" s="11"/>
      <c r="J112" s="11"/>
      <c r="K112" s="30" t="e">
        <f t="shared" si="4"/>
        <v>#DIV/0!</v>
      </c>
      <c r="L112" s="31" t="e">
        <f t="shared" si="5"/>
        <v>#DIV/0!</v>
      </c>
      <c r="M112" s="30" t="e">
        <f t="shared" si="6"/>
        <v>#DIV/0!</v>
      </c>
      <c r="N112" s="31" t="e">
        <f t="shared" si="8"/>
        <v>#DIV/0!</v>
      </c>
      <c r="O112" s="31" t="e">
        <f t="shared" si="8"/>
        <v>#DIV/0!</v>
      </c>
    </row>
    <row r="113" spans="1:15" x14ac:dyDescent="0.25">
      <c r="A113" s="6"/>
      <c r="B113" s="7" t="s">
        <v>122</v>
      </c>
      <c r="C113" s="8">
        <v>2</v>
      </c>
      <c r="D113" s="8">
        <v>6</v>
      </c>
      <c r="E113" s="8">
        <v>0</v>
      </c>
      <c r="F113" s="8">
        <v>4</v>
      </c>
      <c r="G113" s="8">
        <v>0</v>
      </c>
      <c r="H113" s="8">
        <v>9</v>
      </c>
      <c r="I113" s="8">
        <v>0</v>
      </c>
      <c r="J113" s="8">
        <v>0</v>
      </c>
      <c r="K113" s="30">
        <f t="shared" si="4"/>
        <v>3</v>
      </c>
      <c r="L113" s="31">
        <f t="shared" si="5"/>
        <v>0</v>
      </c>
      <c r="M113" s="30">
        <f t="shared" si="6"/>
        <v>2.25</v>
      </c>
      <c r="N113" s="31">
        <f t="shared" si="8"/>
        <v>0</v>
      </c>
      <c r="O113" s="31" t="e">
        <f t="shared" si="8"/>
        <v>#DIV/0!</v>
      </c>
    </row>
    <row r="114" spans="1:15" x14ac:dyDescent="0.25">
      <c r="A114" s="6"/>
      <c r="B114" s="7" t="s">
        <v>123</v>
      </c>
      <c r="C114" s="8"/>
      <c r="D114" s="8"/>
      <c r="E114" s="8"/>
      <c r="F114" s="8"/>
      <c r="G114" s="8"/>
      <c r="H114" s="8"/>
      <c r="I114" s="8"/>
      <c r="J114" s="8"/>
      <c r="K114" s="30" t="e">
        <f t="shared" si="4"/>
        <v>#DIV/0!</v>
      </c>
      <c r="L114" s="31" t="e">
        <f t="shared" si="5"/>
        <v>#DIV/0!</v>
      </c>
      <c r="M114" s="30" t="e">
        <f t="shared" si="6"/>
        <v>#DIV/0!</v>
      </c>
      <c r="N114" s="31" t="e">
        <f t="shared" si="8"/>
        <v>#DIV/0!</v>
      </c>
      <c r="O114" s="31" t="e">
        <f t="shared" si="8"/>
        <v>#DIV/0!</v>
      </c>
    </row>
    <row r="115" spans="1:15" x14ac:dyDescent="0.25">
      <c r="A115" s="9"/>
      <c r="B115" s="10" t="s">
        <v>124</v>
      </c>
      <c r="C115" s="11">
        <v>1</v>
      </c>
      <c r="D115" s="11">
        <v>1</v>
      </c>
      <c r="E115" s="11"/>
      <c r="F115" s="11"/>
      <c r="G115" s="11"/>
      <c r="H115" s="11"/>
      <c r="I115" s="11"/>
      <c r="J115" s="11"/>
      <c r="K115" s="30">
        <f t="shared" si="4"/>
        <v>1</v>
      </c>
      <c r="L115" s="31">
        <f t="shared" si="5"/>
        <v>0</v>
      </c>
      <c r="M115" s="30" t="e">
        <f t="shared" si="6"/>
        <v>#DIV/0!</v>
      </c>
      <c r="N115" s="31" t="e">
        <f t="shared" si="8"/>
        <v>#DIV/0!</v>
      </c>
      <c r="O115" s="31" t="e">
        <f t="shared" si="8"/>
        <v>#DIV/0!</v>
      </c>
    </row>
    <row r="116" spans="1:15" x14ac:dyDescent="0.25">
      <c r="A116" s="9"/>
      <c r="B116" s="10" t="s">
        <v>125</v>
      </c>
      <c r="C116" s="11"/>
      <c r="D116" s="11"/>
      <c r="E116" s="11"/>
      <c r="F116" s="11"/>
      <c r="G116" s="11"/>
      <c r="H116" s="11"/>
      <c r="I116" s="11"/>
      <c r="J116" s="11"/>
      <c r="K116" s="30" t="e">
        <f t="shared" si="4"/>
        <v>#DIV/0!</v>
      </c>
      <c r="L116" s="31" t="e">
        <f t="shared" si="5"/>
        <v>#DIV/0!</v>
      </c>
      <c r="M116" s="30" t="e">
        <f t="shared" si="6"/>
        <v>#DIV/0!</v>
      </c>
      <c r="N116" s="31" t="e">
        <f t="shared" si="8"/>
        <v>#DIV/0!</v>
      </c>
      <c r="O116" s="31" t="e">
        <f t="shared" si="8"/>
        <v>#DIV/0!</v>
      </c>
    </row>
    <row r="117" spans="1:15" x14ac:dyDescent="0.25">
      <c r="A117" s="9"/>
      <c r="B117" s="10" t="s">
        <v>126</v>
      </c>
      <c r="C117" s="11"/>
      <c r="D117" s="11"/>
      <c r="E117" s="11"/>
      <c r="F117" s="11">
        <v>3</v>
      </c>
      <c r="G117" s="11">
        <v>1</v>
      </c>
      <c r="H117" s="11">
        <v>3</v>
      </c>
      <c r="I117" s="11"/>
      <c r="J117" s="11"/>
      <c r="K117" s="30" t="e">
        <f t="shared" si="4"/>
        <v>#DIV/0!</v>
      </c>
      <c r="L117" s="31" t="e">
        <f t="shared" si="5"/>
        <v>#DIV/0!</v>
      </c>
      <c r="M117" s="30">
        <f t="shared" si="6"/>
        <v>1</v>
      </c>
      <c r="N117" s="31">
        <f t="shared" si="8"/>
        <v>0</v>
      </c>
      <c r="O117" s="31">
        <f t="shared" si="8"/>
        <v>0</v>
      </c>
    </row>
    <row r="118" spans="1:15" x14ac:dyDescent="0.25">
      <c r="A118" s="9"/>
      <c r="B118" s="10" t="s">
        <v>127</v>
      </c>
      <c r="C118" s="11"/>
      <c r="D118" s="11"/>
      <c r="E118" s="11"/>
      <c r="F118" s="11"/>
      <c r="G118" s="11"/>
      <c r="H118" s="11"/>
      <c r="I118" s="11"/>
      <c r="J118" s="11"/>
      <c r="K118" s="30" t="e">
        <f t="shared" si="4"/>
        <v>#DIV/0!</v>
      </c>
      <c r="L118" s="31" t="e">
        <f t="shared" si="5"/>
        <v>#DIV/0!</v>
      </c>
      <c r="M118" s="30" t="e">
        <f t="shared" si="6"/>
        <v>#DIV/0!</v>
      </c>
      <c r="N118" s="31" t="e">
        <f t="shared" si="8"/>
        <v>#DIV/0!</v>
      </c>
      <c r="O118" s="31" t="e">
        <f t="shared" si="8"/>
        <v>#DIV/0!</v>
      </c>
    </row>
    <row r="119" spans="1:15" x14ac:dyDescent="0.25">
      <c r="A119" s="9"/>
      <c r="B119" s="10" t="s">
        <v>128</v>
      </c>
      <c r="C119" s="11"/>
      <c r="D119" s="11"/>
      <c r="E119" s="11"/>
      <c r="F119" s="11"/>
      <c r="G119" s="11"/>
      <c r="H119" s="11"/>
      <c r="I119" s="11"/>
      <c r="J119" s="11"/>
      <c r="K119" s="30" t="e">
        <f t="shared" si="4"/>
        <v>#DIV/0!</v>
      </c>
      <c r="L119" s="31" t="e">
        <f t="shared" si="5"/>
        <v>#DIV/0!</v>
      </c>
      <c r="M119" s="30" t="e">
        <f t="shared" si="6"/>
        <v>#DIV/0!</v>
      </c>
      <c r="N119" s="31" t="e">
        <f t="shared" si="8"/>
        <v>#DIV/0!</v>
      </c>
      <c r="O119" s="31" t="e">
        <f t="shared" si="8"/>
        <v>#DIV/0!</v>
      </c>
    </row>
    <row r="120" spans="1:15" x14ac:dyDescent="0.25">
      <c r="A120" s="6"/>
      <c r="B120" s="7" t="s">
        <v>129</v>
      </c>
      <c r="C120" s="8">
        <v>1</v>
      </c>
      <c r="D120" s="8">
        <v>1</v>
      </c>
      <c r="E120" s="8">
        <v>0</v>
      </c>
      <c r="F120" s="8">
        <v>3</v>
      </c>
      <c r="G120" s="8">
        <v>1</v>
      </c>
      <c r="H120" s="8">
        <v>3</v>
      </c>
      <c r="I120" s="8">
        <v>0</v>
      </c>
      <c r="J120" s="8">
        <v>0</v>
      </c>
      <c r="K120" s="30">
        <f t="shared" si="4"/>
        <v>1</v>
      </c>
      <c r="L120" s="31">
        <f t="shared" si="5"/>
        <v>0</v>
      </c>
      <c r="M120" s="30">
        <f t="shared" si="6"/>
        <v>1</v>
      </c>
      <c r="N120" s="31">
        <f t="shared" si="8"/>
        <v>0</v>
      </c>
      <c r="O120" s="31">
        <f t="shared" si="8"/>
        <v>0</v>
      </c>
    </row>
    <row r="121" spans="1:15" x14ac:dyDescent="0.25">
      <c r="A121" s="6"/>
      <c r="B121" s="7" t="s">
        <v>130</v>
      </c>
      <c r="C121" s="8"/>
      <c r="D121" s="8"/>
      <c r="E121" s="8"/>
      <c r="F121" s="8"/>
      <c r="G121" s="8"/>
      <c r="H121" s="8"/>
      <c r="I121" s="8"/>
      <c r="J121" s="8"/>
      <c r="K121" s="30" t="e">
        <f t="shared" si="4"/>
        <v>#DIV/0!</v>
      </c>
      <c r="L121" s="31" t="e">
        <f t="shared" si="5"/>
        <v>#DIV/0!</v>
      </c>
      <c r="M121" s="30" t="e">
        <f t="shared" si="6"/>
        <v>#DIV/0!</v>
      </c>
      <c r="N121" s="31" t="e">
        <f t="shared" si="8"/>
        <v>#DIV/0!</v>
      </c>
      <c r="O121" s="31" t="e">
        <f t="shared" si="8"/>
        <v>#DIV/0!</v>
      </c>
    </row>
    <row r="122" spans="1:15" x14ac:dyDescent="0.25">
      <c r="A122" s="9"/>
      <c r="B122" s="10" t="s">
        <v>131</v>
      </c>
      <c r="C122" s="11">
        <v>5</v>
      </c>
      <c r="D122" s="11">
        <v>8</v>
      </c>
      <c r="E122" s="11"/>
      <c r="F122" s="11">
        <v>3</v>
      </c>
      <c r="G122" s="11"/>
      <c r="H122" s="11">
        <v>17</v>
      </c>
      <c r="I122" s="11"/>
      <c r="J122" s="11"/>
      <c r="K122" s="30">
        <f t="shared" si="4"/>
        <v>1.6</v>
      </c>
      <c r="L122" s="31">
        <f t="shared" si="5"/>
        <v>0</v>
      </c>
      <c r="M122" s="30">
        <f t="shared" si="6"/>
        <v>5.666666666666667</v>
      </c>
      <c r="N122" s="31">
        <f t="shared" si="8"/>
        <v>0</v>
      </c>
      <c r="O122" s="31" t="e">
        <f t="shared" si="8"/>
        <v>#DIV/0!</v>
      </c>
    </row>
    <row r="123" spans="1:15" x14ac:dyDescent="0.25">
      <c r="A123" s="9"/>
      <c r="B123" s="10" t="s">
        <v>132</v>
      </c>
      <c r="C123" s="11"/>
      <c r="D123" s="11"/>
      <c r="E123" s="11"/>
      <c r="F123" s="11"/>
      <c r="G123" s="11"/>
      <c r="H123" s="11"/>
      <c r="I123" s="11"/>
      <c r="J123" s="11"/>
      <c r="K123" s="30" t="e">
        <f t="shared" si="4"/>
        <v>#DIV/0!</v>
      </c>
      <c r="L123" s="31" t="e">
        <f t="shared" si="5"/>
        <v>#DIV/0!</v>
      </c>
      <c r="M123" s="30" t="e">
        <f t="shared" si="6"/>
        <v>#DIV/0!</v>
      </c>
      <c r="N123" s="31" t="e">
        <f t="shared" si="8"/>
        <v>#DIV/0!</v>
      </c>
      <c r="O123" s="31" t="e">
        <f t="shared" si="8"/>
        <v>#DIV/0!</v>
      </c>
    </row>
    <row r="124" spans="1:15" x14ac:dyDescent="0.25">
      <c r="A124" s="9"/>
      <c r="B124" s="10" t="s">
        <v>133</v>
      </c>
      <c r="C124" s="11"/>
      <c r="D124" s="11"/>
      <c r="E124" s="11"/>
      <c r="F124" s="11"/>
      <c r="G124" s="11"/>
      <c r="H124" s="11"/>
      <c r="I124" s="11"/>
      <c r="J124" s="11"/>
      <c r="K124" s="30" t="e">
        <f t="shared" si="4"/>
        <v>#DIV/0!</v>
      </c>
      <c r="L124" s="31" t="e">
        <f t="shared" si="5"/>
        <v>#DIV/0!</v>
      </c>
      <c r="M124" s="30" t="e">
        <f t="shared" si="6"/>
        <v>#DIV/0!</v>
      </c>
      <c r="N124" s="31" t="e">
        <f t="shared" si="8"/>
        <v>#DIV/0!</v>
      </c>
      <c r="O124" s="31" t="e">
        <f t="shared" si="8"/>
        <v>#DIV/0!</v>
      </c>
    </row>
    <row r="125" spans="1:15" x14ac:dyDescent="0.25">
      <c r="A125" s="6"/>
      <c r="B125" s="7" t="s">
        <v>134</v>
      </c>
      <c r="C125" s="8">
        <v>5</v>
      </c>
      <c r="D125" s="8">
        <v>8</v>
      </c>
      <c r="E125" s="8">
        <v>0</v>
      </c>
      <c r="F125" s="8">
        <v>3</v>
      </c>
      <c r="G125" s="8">
        <v>0</v>
      </c>
      <c r="H125" s="8">
        <v>17</v>
      </c>
      <c r="I125" s="8">
        <v>0</v>
      </c>
      <c r="J125" s="8">
        <v>0</v>
      </c>
      <c r="K125" s="30">
        <f t="shared" si="4"/>
        <v>1.6</v>
      </c>
      <c r="L125" s="31">
        <f t="shared" si="5"/>
        <v>0</v>
      </c>
      <c r="M125" s="30">
        <f t="shared" si="6"/>
        <v>5.666666666666667</v>
      </c>
      <c r="N125" s="31">
        <f t="shared" si="8"/>
        <v>0</v>
      </c>
      <c r="O125" s="31" t="e">
        <f t="shared" si="8"/>
        <v>#DIV/0!</v>
      </c>
    </row>
    <row r="126" spans="1:15" x14ac:dyDescent="0.25">
      <c r="A126" s="6"/>
      <c r="B126" s="7" t="s">
        <v>135</v>
      </c>
      <c r="C126" s="8"/>
      <c r="D126" s="8"/>
      <c r="E126" s="8"/>
      <c r="F126" s="8"/>
      <c r="G126" s="8"/>
      <c r="H126" s="8"/>
      <c r="I126" s="8"/>
      <c r="J126" s="8"/>
      <c r="K126" s="30" t="e">
        <f t="shared" si="4"/>
        <v>#DIV/0!</v>
      </c>
      <c r="L126" s="31" t="e">
        <f t="shared" si="5"/>
        <v>#DIV/0!</v>
      </c>
      <c r="M126" s="30" t="e">
        <f t="shared" si="6"/>
        <v>#DIV/0!</v>
      </c>
      <c r="N126" s="31" t="e">
        <f t="shared" si="8"/>
        <v>#DIV/0!</v>
      </c>
      <c r="O126" s="31" t="e">
        <f t="shared" si="8"/>
        <v>#DIV/0!</v>
      </c>
    </row>
    <row r="127" spans="1:15" x14ac:dyDescent="0.25">
      <c r="A127" s="9"/>
      <c r="B127" s="10" t="s">
        <v>136</v>
      </c>
      <c r="C127" s="11">
        <v>4</v>
      </c>
      <c r="D127" s="11">
        <v>10</v>
      </c>
      <c r="E127" s="11">
        <v>1</v>
      </c>
      <c r="F127" s="11"/>
      <c r="G127" s="11"/>
      <c r="H127" s="11"/>
      <c r="I127" s="11"/>
      <c r="J127" s="11"/>
      <c r="K127" s="30">
        <f t="shared" si="4"/>
        <v>2.5</v>
      </c>
      <c r="L127" s="31">
        <f t="shared" si="5"/>
        <v>0.2</v>
      </c>
      <c r="M127" s="30" t="e">
        <f t="shared" si="6"/>
        <v>#DIV/0!</v>
      </c>
      <c r="N127" s="31" t="e">
        <f t="shared" si="8"/>
        <v>#DIV/0!</v>
      </c>
      <c r="O127" s="31" t="e">
        <f t="shared" si="8"/>
        <v>#DIV/0!</v>
      </c>
    </row>
    <row r="128" spans="1:15" x14ac:dyDescent="0.25">
      <c r="A128" s="9"/>
      <c r="B128" s="10" t="s">
        <v>137</v>
      </c>
      <c r="C128" s="11">
        <v>6</v>
      </c>
      <c r="D128" s="11">
        <v>13</v>
      </c>
      <c r="E128" s="11">
        <v>1</v>
      </c>
      <c r="F128" s="11"/>
      <c r="G128" s="11"/>
      <c r="H128" s="11"/>
      <c r="I128" s="11"/>
      <c r="J128" s="11"/>
      <c r="K128" s="30">
        <f t="shared" si="4"/>
        <v>2.1666666666666665</v>
      </c>
      <c r="L128" s="31">
        <f t="shared" si="5"/>
        <v>0.14285714285714285</v>
      </c>
      <c r="M128" s="30" t="e">
        <f t="shared" si="6"/>
        <v>#DIV/0!</v>
      </c>
      <c r="N128" s="31" t="e">
        <f t="shared" si="8"/>
        <v>#DIV/0!</v>
      </c>
      <c r="O128" s="31" t="e">
        <f t="shared" si="8"/>
        <v>#DIV/0!</v>
      </c>
    </row>
    <row r="129" spans="1:15" x14ac:dyDescent="0.25">
      <c r="A129" s="9"/>
      <c r="B129" s="10" t="s">
        <v>138</v>
      </c>
      <c r="C129" s="11">
        <v>7</v>
      </c>
      <c r="D129" s="11">
        <v>48</v>
      </c>
      <c r="E129" s="11"/>
      <c r="F129" s="11"/>
      <c r="G129" s="11"/>
      <c r="H129" s="11"/>
      <c r="I129" s="11"/>
      <c r="J129" s="11"/>
      <c r="K129" s="30">
        <f t="shared" si="4"/>
        <v>6.8571428571428568</v>
      </c>
      <c r="L129" s="31">
        <f t="shared" si="5"/>
        <v>0</v>
      </c>
      <c r="M129" s="30" t="e">
        <f t="shared" si="6"/>
        <v>#DIV/0!</v>
      </c>
      <c r="N129" s="31" t="e">
        <f t="shared" si="8"/>
        <v>#DIV/0!</v>
      </c>
      <c r="O129" s="31" t="e">
        <f t="shared" si="8"/>
        <v>#DIV/0!</v>
      </c>
    </row>
    <row r="130" spans="1:15" x14ac:dyDescent="0.25">
      <c r="A130" s="9"/>
      <c r="B130" s="10" t="s">
        <v>139</v>
      </c>
      <c r="C130" s="11"/>
      <c r="D130" s="11"/>
      <c r="E130" s="11"/>
      <c r="F130" s="11">
        <v>10</v>
      </c>
      <c r="G130" s="11"/>
      <c r="H130" s="11">
        <v>31</v>
      </c>
      <c r="I130" s="11"/>
      <c r="J130" s="11"/>
      <c r="K130" s="30" t="e">
        <f t="shared" si="4"/>
        <v>#DIV/0!</v>
      </c>
      <c r="L130" s="31" t="e">
        <f t="shared" si="5"/>
        <v>#DIV/0!</v>
      </c>
      <c r="M130" s="30">
        <f t="shared" si="6"/>
        <v>3.1</v>
      </c>
      <c r="N130" s="31">
        <f t="shared" si="8"/>
        <v>0</v>
      </c>
      <c r="O130" s="31" t="e">
        <f t="shared" si="8"/>
        <v>#DIV/0!</v>
      </c>
    </row>
    <row r="131" spans="1:15" x14ac:dyDescent="0.25">
      <c r="A131" s="9"/>
      <c r="B131" s="10" t="s">
        <v>140</v>
      </c>
      <c r="C131" s="11"/>
      <c r="D131" s="11"/>
      <c r="E131" s="11"/>
      <c r="F131" s="11"/>
      <c r="G131" s="11"/>
      <c r="H131" s="11"/>
      <c r="I131" s="11"/>
      <c r="J131" s="11"/>
      <c r="K131" s="30" t="e">
        <f t="shared" si="4"/>
        <v>#DIV/0!</v>
      </c>
      <c r="L131" s="31" t="e">
        <f t="shared" si="5"/>
        <v>#DIV/0!</v>
      </c>
      <c r="M131" s="30" t="e">
        <f t="shared" si="6"/>
        <v>#DIV/0!</v>
      </c>
      <c r="N131" s="31" t="e">
        <f t="shared" si="8"/>
        <v>#DIV/0!</v>
      </c>
      <c r="O131" s="31" t="e">
        <f t="shared" si="8"/>
        <v>#DIV/0!</v>
      </c>
    </row>
    <row r="132" spans="1:15" x14ac:dyDescent="0.25">
      <c r="A132" s="9"/>
      <c r="B132" s="10" t="s">
        <v>141</v>
      </c>
      <c r="C132" s="11"/>
      <c r="D132" s="11"/>
      <c r="E132" s="11"/>
      <c r="F132" s="11"/>
      <c r="G132" s="11"/>
      <c r="H132" s="11"/>
      <c r="I132" s="11"/>
      <c r="J132" s="11"/>
      <c r="K132" s="30" t="e">
        <f t="shared" si="4"/>
        <v>#DIV/0!</v>
      </c>
      <c r="L132" s="31" t="e">
        <f t="shared" si="5"/>
        <v>#DIV/0!</v>
      </c>
      <c r="M132" s="30" t="e">
        <f t="shared" si="6"/>
        <v>#DIV/0!</v>
      </c>
      <c r="N132" s="31" t="e">
        <f t="shared" si="8"/>
        <v>#DIV/0!</v>
      </c>
      <c r="O132" s="31" t="e">
        <f t="shared" si="8"/>
        <v>#DIV/0!</v>
      </c>
    </row>
    <row r="133" spans="1:15" x14ac:dyDescent="0.25">
      <c r="A133" s="9"/>
      <c r="B133" s="10" t="s">
        <v>142</v>
      </c>
      <c r="C133" s="11"/>
      <c r="D133" s="11"/>
      <c r="E133" s="11"/>
      <c r="F133" s="11"/>
      <c r="G133" s="11"/>
      <c r="H133" s="11"/>
      <c r="I133" s="11"/>
      <c r="J133" s="11"/>
      <c r="K133" s="30" t="e">
        <f t="shared" si="4"/>
        <v>#DIV/0!</v>
      </c>
      <c r="L133" s="31" t="e">
        <f t="shared" si="5"/>
        <v>#DIV/0!</v>
      </c>
      <c r="M133" s="30" t="e">
        <f t="shared" si="6"/>
        <v>#DIV/0!</v>
      </c>
      <c r="N133" s="31" t="e">
        <f t="shared" si="8"/>
        <v>#DIV/0!</v>
      </c>
      <c r="O133" s="31" t="e">
        <f t="shared" si="8"/>
        <v>#DIV/0!</v>
      </c>
    </row>
    <row r="134" spans="1:15" x14ac:dyDescent="0.25">
      <c r="A134" s="9"/>
      <c r="B134" s="10" t="s">
        <v>143</v>
      </c>
      <c r="C134" s="11"/>
      <c r="D134" s="11"/>
      <c r="E134" s="11"/>
      <c r="F134" s="11"/>
      <c r="G134" s="11"/>
      <c r="H134" s="11"/>
      <c r="I134" s="11"/>
      <c r="J134" s="11"/>
      <c r="K134" s="30" t="e">
        <f t="shared" si="4"/>
        <v>#DIV/0!</v>
      </c>
      <c r="L134" s="31" t="e">
        <f t="shared" si="5"/>
        <v>#DIV/0!</v>
      </c>
      <c r="M134" s="30" t="e">
        <f t="shared" si="6"/>
        <v>#DIV/0!</v>
      </c>
      <c r="N134" s="31" t="e">
        <f t="shared" si="8"/>
        <v>#DIV/0!</v>
      </c>
      <c r="O134" s="31" t="e">
        <f t="shared" si="8"/>
        <v>#DIV/0!</v>
      </c>
    </row>
    <row r="135" spans="1:15" x14ac:dyDescent="0.25">
      <c r="A135" s="9"/>
      <c r="B135" s="10" t="s">
        <v>144</v>
      </c>
      <c r="C135" s="11"/>
      <c r="D135" s="11"/>
      <c r="E135" s="11"/>
      <c r="F135" s="11"/>
      <c r="G135" s="11"/>
      <c r="H135" s="11"/>
      <c r="I135" s="11"/>
      <c r="J135" s="11"/>
      <c r="K135" s="30" t="e">
        <f t="shared" si="4"/>
        <v>#DIV/0!</v>
      </c>
      <c r="L135" s="31" t="e">
        <f t="shared" si="5"/>
        <v>#DIV/0!</v>
      </c>
      <c r="M135" s="30" t="e">
        <f t="shared" si="6"/>
        <v>#DIV/0!</v>
      </c>
      <c r="N135" s="31" t="e">
        <f t="shared" si="8"/>
        <v>#DIV/0!</v>
      </c>
      <c r="O135" s="31" t="e">
        <f t="shared" si="8"/>
        <v>#DIV/0!</v>
      </c>
    </row>
    <row r="136" spans="1:15" x14ac:dyDescent="0.25">
      <c r="A136" s="9"/>
      <c r="B136" s="10" t="s">
        <v>145</v>
      </c>
      <c r="C136" s="11"/>
      <c r="D136" s="11"/>
      <c r="E136" s="11"/>
      <c r="F136" s="11"/>
      <c r="G136" s="11"/>
      <c r="H136" s="11"/>
      <c r="I136" s="11"/>
      <c r="J136" s="11"/>
      <c r="K136" s="30" t="e">
        <f t="shared" si="4"/>
        <v>#DIV/0!</v>
      </c>
      <c r="L136" s="31" t="e">
        <f t="shared" si="5"/>
        <v>#DIV/0!</v>
      </c>
      <c r="M136" s="30" t="e">
        <f t="shared" si="6"/>
        <v>#DIV/0!</v>
      </c>
      <c r="N136" s="31" t="e">
        <f t="shared" si="8"/>
        <v>#DIV/0!</v>
      </c>
      <c r="O136" s="31" t="e">
        <f t="shared" si="8"/>
        <v>#DIV/0!</v>
      </c>
    </row>
    <row r="137" spans="1:15" x14ac:dyDescent="0.25">
      <c r="A137" s="6"/>
      <c r="B137" s="7" t="s">
        <v>146</v>
      </c>
      <c r="C137" s="8">
        <v>17</v>
      </c>
      <c r="D137" s="8">
        <v>71</v>
      </c>
      <c r="E137" s="8">
        <v>2</v>
      </c>
      <c r="F137" s="8">
        <v>10</v>
      </c>
      <c r="G137" s="8">
        <v>0</v>
      </c>
      <c r="H137" s="8">
        <v>31</v>
      </c>
      <c r="I137" s="8">
        <v>0</v>
      </c>
      <c r="J137" s="8">
        <v>0</v>
      </c>
      <c r="K137" s="30">
        <f t="shared" si="4"/>
        <v>4.1764705882352944</v>
      </c>
      <c r="L137" s="31">
        <f t="shared" si="5"/>
        <v>0.10526315789473684</v>
      </c>
      <c r="M137" s="30">
        <f t="shared" si="6"/>
        <v>3.1</v>
      </c>
      <c r="N137" s="31">
        <f t="shared" si="8"/>
        <v>0</v>
      </c>
      <c r="O137" s="31" t="e">
        <f t="shared" si="8"/>
        <v>#DIV/0!</v>
      </c>
    </row>
    <row r="138" spans="1:15" x14ac:dyDescent="0.25">
      <c r="A138" s="6"/>
      <c r="B138" s="7" t="s">
        <v>147</v>
      </c>
      <c r="C138" s="8"/>
      <c r="D138" s="8"/>
      <c r="E138" s="8"/>
      <c r="F138" s="8"/>
      <c r="G138" s="8"/>
      <c r="H138" s="8"/>
      <c r="I138" s="8"/>
      <c r="J138" s="8"/>
      <c r="K138" s="30" t="e">
        <f t="shared" si="4"/>
        <v>#DIV/0!</v>
      </c>
      <c r="L138" s="31" t="e">
        <f t="shared" si="5"/>
        <v>#DIV/0!</v>
      </c>
      <c r="M138" s="30" t="e">
        <f t="shared" si="6"/>
        <v>#DIV/0!</v>
      </c>
      <c r="N138" s="31" t="e">
        <f t="shared" si="8"/>
        <v>#DIV/0!</v>
      </c>
      <c r="O138" s="31" t="e">
        <f t="shared" si="8"/>
        <v>#DIV/0!</v>
      </c>
    </row>
    <row r="139" spans="1:15" x14ac:dyDescent="0.25">
      <c r="A139" s="9"/>
      <c r="B139" s="10" t="s">
        <v>148</v>
      </c>
      <c r="C139" s="11">
        <v>8</v>
      </c>
      <c r="D139" s="11">
        <v>20</v>
      </c>
      <c r="E139" s="11"/>
      <c r="F139" s="11"/>
      <c r="G139" s="11"/>
      <c r="H139" s="11"/>
      <c r="I139" s="11"/>
      <c r="J139" s="11"/>
      <c r="K139" s="30">
        <f t="shared" si="4"/>
        <v>2.5</v>
      </c>
      <c r="L139" s="31">
        <f t="shared" si="5"/>
        <v>0</v>
      </c>
      <c r="M139" s="30" t="e">
        <f t="shared" si="6"/>
        <v>#DIV/0!</v>
      </c>
      <c r="N139" s="31" t="e">
        <f t="shared" si="8"/>
        <v>#DIV/0!</v>
      </c>
      <c r="O139" s="31" t="e">
        <f t="shared" si="8"/>
        <v>#DIV/0!</v>
      </c>
    </row>
    <row r="140" spans="1:15" x14ac:dyDescent="0.25">
      <c r="A140" s="9"/>
      <c r="B140" s="10" t="s">
        <v>149</v>
      </c>
      <c r="C140" s="11"/>
      <c r="D140" s="11"/>
      <c r="E140" s="11"/>
      <c r="F140" s="11"/>
      <c r="G140" s="11"/>
      <c r="H140" s="11"/>
      <c r="I140" s="11"/>
      <c r="J140" s="11"/>
      <c r="K140" s="30" t="e">
        <f t="shared" ref="K140:K203" si="9">D140/C140</f>
        <v>#DIV/0!</v>
      </c>
      <c r="L140" s="31" t="e">
        <f t="shared" ref="L140:L203" si="10">E140/(E140+C140)</f>
        <v>#DIV/0!</v>
      </c>
      <c r="M140" s="30" t="e">
        <f t="shared" ref="M140:M203" si="11">H140/F140</f>
        <v>#DIV/0!</v>
      </c>
      <c r="N140" s="31" t="e">
        <f t="shared" si="8"/>
        <v>#DIV/0!</v>
      </c>
      <c r="O140" s="31" t="e">
        <f t="shared" si="8"/>
        <v>#DIV/0!</v>
      </c>
    </row>
    <row r="141" spans="1:15" x14ac:dyDescent="0.25">
      <c r="A141" s="6"/>
      <c r="B141" s="7" t="s">
        <v>150</v>
      </c>
      <c r="C141" s="8">
        <v>8</v>
      </c>
      <c r="D141" s="8">
        <v>20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30">
        <f t="shared" si="9"/>
        <v>2.5</v>
      </c>
      <c r="L141" s="31">
        <f t="shared" si="10"/>
        <v>0</v>
      </c>
      <c r="M141" s="30" t="e">
        <f t="shared" si="11"/>
        <v>#DIV/0!</v>
      </c>
      <c r="N141" s="31" t="e">
        <f t="shared" si="8"/>
        <v>#DIV/0!</v>
      </c>
      <c r="O141" s="31" t="e">
        <f t="shared" si="8"/>
        <v>#DIV/0!</v>
      </c>
    </row>
    <row r="142" spans="1:15" x14ac:dyDescent="0.25">
      <c r="A142" s="6"/>
      <c r="B142" s="7" t="s">
        <v>151</v>
      </c>
      <c r="C142" s="8"/>
      <c r="D142" s="8"/>
      <c r="E142" s="8"/>
      <c r="F142" s="8"/>
      <c r="G142" s="8"/>
      <c r="H142" s="8"/>
      <c r="I142" s="8"/>
      <c r="J142" s="8"/>
      <c r="K142" s="30" t="e">
        <f t="shared" si="9"/>
        <v>#DIV/0!</v>
      </c>
      <c r="L142" s="31" t="e">
        <f t="shared" si="10"/>
        <v>#DIV/0!</v>
      </c>
      <c r="M142" s="30" t="e">
        <f t="shared" si="11"/>
        <v>#DIV/0!</v>
      </c>
      <c r="N142" s="31" t="e">
        <f t="shared" si="8"/>
        <v>#DIV/0!</v>
      </c>
      <c r="O142" s="31" t="e">
        <f t="shared" si="8"/>
        <v>#DIV/0!</v>
      </c>
    </row>
    <row r="143" spans="1:15" x14ac:dyDescent="0.25">
      <c r="A143" s="9"/>
      <c r="B143" s="10" t="s">
        <v>152</v>
      </c>
      <c r="C143" s="11"/>
      <c r="D143" s="11"/>
      <c r="E143" s="11"/>
      <c r="F143" s="11"/>
      <c r="G143" s="11"/>
      <c r="H143" s="11"/>
      <c r="I143" s="11"/>
      <c r="J143" s="11"/>
      <c r="K143" s="30" t="e">
        <f t="shared" si="9"/>
        <v>#DIV/0!</v>
      </c>
      <c r="L143" s="31" t="e">
        <f t="shared" si="10"/>
        <v>#DIV/0!</v>
      </c>
      <c r="M143" s="30" t="e">
        <f t="shared" si="11"/>
        <v>#DIV/0!</v>
      </c>
      <c r="N143" s="31" t="e">
        <f t="shared" si="8"/>
        <v>#DIV/0!</v>
      </c>
      <c r="O143" s="31" t="e">
        <f t="shared" si="8"/>
        <v>#DIV/0!</v>
      </c>
    </row>
    <row r="144" spans="1:15" x14ac:dyDescent="0.25">
      <c r="A144" s="9"/>
      <c r="B144" s="10" t="s">
        <v>153</v>
      </c>
      <c r="C144" s="11">
        <v>1</v>
      </c>
      <c r="D144" s="11"/>
      <c r="E144" s="11"/>
      <c r="F144" s="11"/>
      <c r="G144" s="11"/>
      <c r="H144" s="11"/>
      <c r="I144" s="11"/>
      <c r="J144" s="11"/>
      <c r="K144" s="30">
        <f t="shared" si="9"/>
        <v>0</v>
      </c>
      <c r="L144" s="31">
        <f t="shared" si="10"/>
        <v>0</v>
      </c>
      <c r="M144" s="30" t="e">
        <f t="shared" si="11"/>
        <v>#DIV/0!</v>
      </c>
      <c r="N144" s="31" t="e">
        <f t="shared" si="8"/>
        <v>#DIV/0!</v>
      </c>
      <c r="O144" s="31" t="e">
        <f t="shared" si="8"/>
        <v>#DIV/0!</v>
      </c>
    </row>
    <row r="145" spans="1:15" x14ac:dyDescent="0.25">
      <c r="A145" s="9"/>
      <c r="B145" s="10" t="s">
        <v>154</v>
      </c>
      <c r="C145" s="11">
        <v>3</v>
      </c>
      <c r="D145" s="11">
        <v>6</v>
      </c>
      <c r="E145" s="11"/>
      <c r="F145" s="11">
        <v>6</v>
      </c>
      <c r="G145" s="11">
        <v>3</v>
      </c>
      <c r="H145" s="11">
        <v>20</v>
      </c>
      <c r="I145" s="11"/>
      <c r="J145" s="11"/>
      <c r="K145" s="30">
        <f t="shared" si="9"/>
        <v>2</v>
      </c>
      <c r="L145" s="31">
        <f t="shared" si="10"/>
        <v>0</v>
      </c>
      <c r="M145" s="30">
        <f t="shared" si="11"/>
        <v>3.3333333333333335</v>
      </c>
      <c r="N145" s="31">
        <f t="shared" si="8"/>
        <v>0</v>
      </c>
      <c r="O145" s="31">
        <f t="shared" si="8"/>
        <v>0</v>
      </c>
    </row>
    <row r="146" spans="1:15" x14ac:dyDescent="0.25">
      <c r="A146" s="9"/>
      <c r="B146" s="10" t="s">
        <v>155</v>
      </c>
      <c r="C146" s="11"/>
      <c r="D146" s="11"/>
      <c r="E146" s="11"/>
      <c r="F146" s="11"/>
      <c r="G146" s="11"/>
      <c r="H146" s="11"/>
      <c r="I146" s="11"/>
      <c r="J146" s="11"/>
      <c r="K146" s="30" t="e">
        <f t="shared" si="9"/>
        <v>#DIV/0!</v>
      </c>
      <c r="L146" s="31" t="e">
        <f t="shared" si="10"/>
        <v>#DIV/0!</v>
      </c>
      <c r="M146" s="30" t="e">
        <f t="shared" si="11"/>
        <v>#DIV/0!</v>
      </c>
      <c r="N146" s="31" t="e">
        <f t="shared" si="8"/>
        <v>#DIV/0!</v>
      </c>
      <c r="O146" s="31" t="e">
        <f t="shared" si="8"/>
        <v>#DIV/0!</v>
      </c>
    </row>
    <row r="147" spans="1:15" x14ac:dyDescent="0.25">
      <c r="A147" s="9"/>
      <c r="B147" s="10" t="s">
        <v>156</v>
      </c>
      <c r="C147" s="11"/>
      <c r="D147" s="11"/>
      <c r="E147" s="11"/>
      <c r="F147" s="11"/>
      <c r="G147" s="11"/>
      <c r="H147" s="11"/>
      <c r="I147" s="11"/>
      <c r="J147" s="11"/>
      <c r="K147" s="30" t="e">
        <f t="shared" si="9"/>
        <v>#DIV/0!</v>
      </c>
      <c r="L147" s="31" t="e">
        <f t="shared" si="10"/>
        <v>#DIV/0!</v>
      </c>
      <c r="M147" s="30" t="e">
        <f t="shared" si="11"/>
        <v>#DIV/0!</v>
      </c>
      <c r="N147" s="31" t="e">
        <f t="shared" si="8"/>
        <v>#DIV/0!</v>
      </c>
      <c r="O147" s="31" t="e">
        <f t="shared" si="8"/>
        <v>#DIV/0!</v>
      </c>
    </row>
    <row r="148" spans="1:15" x14ac:dyDescent="0.25">
      <c r="A148" s="6"/>
      <c r="B148" s="7" t="s">
        <v>157</v>
      </c>
      <c r="C148" s="8">
        <v>4</v>
      </c>
      <c r="D148" s="8">
        <v>6</v>
      </c>
      <c r="E148" s="8">
        <v>0</v>
      </c>
      <c r="F148" s="8">
        <v>6</v>
      </c>
      <c r="G148" s="8">
        <v>3</v>
      </c>
      <c r="H148" s="8">
        <v>20</v>
      </c>
      <c r="I148" s="8">
        <v>0</v>
      </c>
      <c r="J148" s="8">
        <v>0</v>
      </c>
      <c r="K148" s="30">
        <f t="shared" si="9"/>
        <v>1.5</v>
      </c>
      <c r="L148" s="31">
        <f t="shared" si="10"/>
        <v>0</v>
      </c>
      <c r="M148" s="30">
        <f t="shared" si="11"/>
        <v>3.3333333333333335</v>
      </c>
      <c r="N148" s="31">
        <f t="shared" si="8"/>
        <v>0</v>
      </c>
      <c r="O148" s="31">
        <f t="shared" si="8"/>
        <v>0</v>
      </c>
    </row>
    <row r="149" spans="1:15" x14ac:dyDescent="0.25">
      <c r="A149" s="6"/>
      <c r="B149" s="7" t="s">
        <v>158</v>
      </c>
      <c r="C149" s="8"/>
      <c r="D149" s="8"/>
      <c r="E149" s="8"/>
      <c r="F149" s="8"/>
      <c r="G149" s="8"/>
      <c r="H149" s="8"/>
      <c r="I149" s="8"/>
      <c r="J149" s="8"/>
      <c r="K149" s="30" t="e">
        <f t="shared" si="9"/>
        <v>#DIV/0!</v>
      </c>
      <c r="L149" s="31" t="e">
        <f t="shared" si="10"/>
        <v>#DIV/0!</v>
      </c>
      <c r="M149" s="30" t="e">
        <f t="shared" si="11"/>
        <v>#DIV/0!</v>
      </c>
      <c r="N149" s="31" t="e">
        <f t="shared" si="8"/>
        <v>#DIV/0!</v>
      </c>
      <c r="O149" s="31" t="e">
        <f t="shared" si="8"/>
        <v>#DIV/0!</v>
      </c>
    </row>
    <row r="150" spans="1:15" x14ac:dyDescent="0.25">
      <c r="A150" s="9"/>
      <c r="B150" s="10" t="s">
        <v>159</v>
      </c>
      <c r="C150" s="11">
        <v>19</v>
      </c>
      <c r="D150" s="11">
        <v>48</v>
      </c>
      <c r="E150" s="11"/>
      <c r="F150" s="11"/>
      <c r="G150" s="11"/>
      <c r="H150" s="11"/>
      <c r="I150" s="11"/>
      <c r="J150" s="11"/>
      <c r="K150" s="30">
        <f t="shared" si="9"/>
        <v>2.5263157894736841</v>
      </c>
      <c r="L150" s="31">
        <f t="shared" si="10"/>
        <v>0</v>
      </c>
      <c r="M150" s="30" t="e">
        <f t="shared" si="11"/>
        <v>#DIV/0!</v>
      </c>
      <c r="N150" s="31" t="e">
        <f t="shared" si="8"/>
        <v>#DIV/0!</v>
      </c>
      <c r="O150" s="31" t="e">
        <f t="shared" si="8"/>
        <v>#DIV/0!</v>
      </c>
    </row>
    <row r="151" spans="1:15" x14ac:dyDescent="0.25">
      <c r="A151" s="9"/>
      <c r="B151" s="10" t="s">
        <v>160</v>
      </c>
      <c r="C151" s="11"/>
      <c r="D151" s="11"/>
      <c r="E151" s="11"/>
      <c r="F151" s="11">
        <v>20</v>
      </c>
      <c r="G151" s="11">
        <v>1</v>
      </c>
      <c r="H151" s="11">
        <v>70</v>
      </c>
      <c r="I151" s="11"/>
      <c r="J151" s="11"/>
      <c r="K151" s="30" t="e">
        <f t="shared" si="9"/>
        <v>#DIV/0!</v>
      </c>
      <c r="L151" s="31" t="e">
        <f t="shared" si="10"/>
        <v>#DIV/0!</v>
      </c>
      <c r="M151" s="30">
        <f t="shared" si="11"/>
        <v>3.5</v>
      </c>
      <c r="N151" s="31">
        <f t="shared" si="8"/>
        <v>0</v>
      </c>
      <c r="O151" s="31">
        <f t="shared" si="8"/>
        <v>0</v>
      </c>
    </row>
    <row r="152" spans="1:15" x14ac:dyDescent="0.25">
      <c r="A152" s="9"/>
      <c r="B152" s="10" t="s">
        <v>161</v>
      </c>
      <c r="C152" s="11">
        <v>14</v>
      </c>
      <c r="D152" s="11">
        <v>16</v>
      </c>
      <c r="E152" s="11"/>
      <c r="F152" s="11">
        <v>2</v>
      </c>
      <c r="G152" s="11"/>
      <c r="H152" s="11">
        <v>12</v>
      </c>
      <c r="I152" s="11"/>
      <c r="J152" s="11"/>
      <c r="K152" s="30">
        <f t="shared" si="9"/>
        <v>1.1428571428571428</v>
      </c>
      <c r="L152" s="31">
        <f t="shared" si="10"/>
        <v>0</v>
      </c>
      <c r="M152" s="30">
        <f t="shared" si="11"/>
        <v>6</v>
      </c>
      <c r="N152" s="31">
        <f t="shared" si="8"/>
        <v>0</v>
      </c>
      <c r="O152" s="31" t="e">
        <f t="shared" si="8"/>
        <v>#DIV/0!</v>
      </c>
    </row>
    <row r="153" spans="1:15" x14ac:dyDescent="0.25">
      <c r="A153" s="9"/>
      <c r="B153" s="10" t="s">
        <v>162</v>
      </c>
      <c r="C153" s="11"/>
      <c r="D153" s="11"/>
      <c r="E153" s="11"/>
      <c r="F153" s="11"/>
      <c r="G153" s="11"/>
      <c r="H153" s="11"/>
      <c r="I153" s="11"/>
      <c r="J153" s="11"/>
      <c r="K153" s="30" t="e">
        <f t="shared" si="9"/>
        <v>#DIV/0!</v>
      </c>
      <c r="L153" s="31" t="e">
        <f t="shared" si="10"/>
        <v>#DIV/0!</v>
      </c>
      <c r="M153" s="30" t="e">
        <f t="shared" si="11"/>
        <v>#DIV/0!</v>
      </c>
      <c r="N153" s="31" t="e">
        <f t="shared" si="8"/>
        <v>#DIV/0!</v>
      </c>
      <c r="O153" s="31" t="e">
        <f t="shared" si="8"/>
        <v>#DIV/0!</v>
      </c>
    </row>
    <row r="154" spans="1:15" x14ac:dyDescent="0.25">
      <c r="A154" s="9"/>
      <c r="B154" s="10" t="s">
        <v>163</v>
      </c>
      <c r="C154" s="11"/>
      <c r="D154" s="11"/>
      <c r="E154" s="11"/>
      <c r="F154" s="11"/>
      <c r="G154" s="11"/>
      <c r="H154" s="11"/>
      <c r="I154" s="11"/>
      <c r="J154" s="11"/>
      <c r="K154" s="30" t="e">
        <f t="shared" si="9"/>
        <v>#DIV/0!</v>
      </c>
      <c r="L154" s="31" t="e">
        <f t="shared" si="10"/>
        <v>#DIV/0!</v>
      </c>
      <c r="M154" s="30" t="e">
        <f t="shared" si="11"/>
        <v>#DIV/0!</v>
      </c>
      <c r="N154" s="31" t="e">
        <f t="shared" si="8"/>
        <v>#DIV/0!</v>
      </c>
      <c r="O154" s="31" t="e">
        <f t="shared" si="8"/>
        <v>#DIV/0!</v>
      </c>
    </row>
    <row r="155" spans="1:15" x14ac:dyDescent="0.25">
      <c r="A155" s="9"/>
      <c r="B155" s="10" t="s">
        <v>164</v>
      </c>
      <c r="C155" s="11">
        <v>3</v>
      </c>
      <c r="D155" s="11">
        <v>3</v>
      </c>
      <c r="E155" s="11"/>
      <c r="F155" s="11"/>
      <c r="G155" s="11"/>
      <c r="H155" s="11"/>
      <c r="I155" s="11"/>
      <c r="J155" s="11"/>
      <c r="K155" s="30">
        <f t="shared" si="9"/>
        <v>1</v>
      </c>
      <c r="L155" s="31">
        <f t="shared" si="10"/>
        <v>0</v>
      </c>
      <c r="M155" s="30" t="e">
        <f t="shared" si="11"/>
        <v>#DIV/0!</v>
      </c>
      <c r="N155" s="31" t="e">
        <f t="shared" si="8"/>
        <v>#DIV/0!</v>
      </c>
      <c r="O155" s="31" t="e">
        <f t="shared" si="8"/>
        <v>#DIV/0!</v>
      </c>
    </row>
    <row r="156" spans="1:15" x14ac:dyDescent="0.25">
      <c r="A156" s="9"/>
      <c r="B156" s="10" t="s">
        <v>165</v>
      </c>
      <c r="C156" s="11"/>
      <c r="D156" s="11"/>
      <c r="E156" s="11"/>
      <c r="F156" s="11"/>
      <c r="G156" s="11"/>
      <c r="H156" s="11"/>
      <c r="I156" s="11"/>
      <c r="J156" s="11"/>
      <c r="K156" s="30" t="e">
        <f t="shared" si="9"/>
        <v>#DIV/0!</v>
      </c>
      <c r="L156" s="31" t="e">
        <f t="shared" si="10"/>
        <v>#DIV/0!</v>
      </c>
      <c r="M156" s="30" t="e">
        <f t="shared" si="11"/>
        <v>#DIV/0!</v>
      </c>
      <c r="N156" s="31" t="e">
        <f t="shared" si="8"/>
        <v>#DIV/0!</v>
      </c>
      <c r="O156" s="31" t="e">
        <f t="shared" si="8"/>
        <v>#DIV/0!</v>
      </c>
    </row>
    <row r="157" spans="1:15" x14ac:dyDescent="0.25">
      <c r="A157" s="9"/>
      <c r="B157" s="10" t="s">
        <v>166</v>
      </c>
      <c r="C157" s="11"/>
      <c r="D157" s="11"/>
      <c r="E157" s="11"/>
      <c r="F157" s="11"/>
      <c r="G157" s="11"/>
      <c r="H157" s="11"/>
      <c r="I157" s="11"/>
      <c r="J157" s="11"/>
      <c r="K157" s="30" t="e">
        <f t="shared" si="9"/>
        <v>#DIV/0!</v>
      </c>
      <c r="L157" s="31" t="e">
        <f t="shared" si="10"/>
        <v>#DIV/0!</v>
      </c>
      <c r="M157" s="30" t="e">
        <f t="shared" si="11"/>
        <v>#DIV/0!</v>
      </c>
      <c r="N157" s="31" t="e">
        <f t="shared" si="8"/>
        <v>#DIV/0!</v>
      </c>
      <c r="O157" s="31" t="e">
        <f t="shared" si="8"/>
        <v>#DIV/0!</v>
      </c>
    </row>
    <row r="158" spans="1:15" x14ac:dyDescent="0.25">
      <c r="A158" s="9"/>
      <c r="B158" s="10" t="s">
        <v>167</v>
      </c>
      <c r="C158" s="11"/>
      <c r="D158" s="11"/>
      <c r="E158" s="11"/>
      <c r="F158" s="11"/>
      <c r="G158" s="11"/>
      <c r="H158" s="11"/>
      <c r="I158" s="11"/>
      <c r="J158" s="11"/>
      <c r="K158" s="30" t="e">
        <f t="shared" si="9"/>
        <v>#DIV/0!</v>
      </c>
      <c r="L158" s="31" t="e">
        <f t="shared" si="10"/>
        <v>#DIV/0!</v>
      </c>
      <c r="M158" s="30" t="e">
        <f t="shared" si="11"/>
        <v>#DIV/0!</v>
      </c>
      <c r="N158" s="31" t="e">
        <f t="shared" si="8"/>
        <v>#DIV/0!</v>
      </c>
      <c r="O158" s="31" t="e">
        <f t="shared" si="8"/>
        <v>#DIV/0!</v>
      </c>
    </row>
    <row r="159" spans="1:15" x14ac:dyDescent="0.25">
      <c r="A159" s="9"/>
      <c r="B159" s="10" t="s">
        <v>168</v>
      </c>
      <c r="C159" s="11"/>
      <c r="D159" s="11"/>
      <c r="E159" s="11"/>
      <c r="F159" s="11"/>
      <c r="G159" s="11"/>
      <c r="H159" s="11"/>
      <c r="I159" s="11"/>
      <c r="J159" s="11"/>
      <c r="K159" s="30" t="e">
        <f t="shared" si="9"/>
        <v>#DIV/0!</v>
      </c>
      <c r="L159" s="31" t="e">
        <f t="shared" si="10"/>
        <v>#DIV/0!</v>
      </c>
      <c r="M159" s="30" t="e">
        <f t="shared" si="11"/>
        <v>#DIV/0!</v>
      </c>
      <c r="N159" s="31" t="e">
        <f t="shared" si="8"/>
        <v>#DIV/0!</v>
      </c>
      <c r="O159" s="31" t="e">
        <f t="shared" si="8"/>
        <v>#DIV/0!</v>
      </c>
    </row>
    <row r="160" spans="1:15" x14ac:dyDescent="0.25">
      <c r="A160" s="9"/>
      <c r="B160" s="10" t="s">
        <v>169</v>
      </c>
      <c r="C160" s="11"/>
      <c r="D160" s="11"/>
      <c r="E160" s="11"/>
      <c r="F160" s="11"/>
      <c r="G160" s="11"/>
      <c r="H160" s="11"/>
      <c r="I160" s="11"/>
      <c r="J160" s="11"/>
      <c r="K160" s="30" t="e">
        <f t="shared" si="9"/>
        <v>#DIV/0!</v>
      </c>
      <c r="L160" s="31" t="e">
        <f t="shared" si="10"/>
        <v>#DIV/0!</v>
      </c>
      <c r="M160" s="30" t="e">
        <f t="shared" si="11"/>
        <v>#DIV/0!</v>
      </c>
      <c r="N160" s="31" t="e">
        <f t="shared" si="8"/>
        <v>#DIV/0!</v>
      </c>
      <c r="O160" s="31" t="e">
        <f t="shared" si="8"/>
        <v>#DIV/0!</v>
      </c>
    </row>
    <row r="161" spans="1:15" x14ac:dyDescent="0.25">
      <c r="A161" s="9"/>
      <c r="B161" s="10" t="s">
        <v>170</v>
      </c>
      <c r="C161" s="11"/>
      <c r="D161" s="11"/>
      <c r="E161" s="11"/>
      <c r="F161" s="11"/>
      <c r="G161" s="11"/>
      <c r="H161" s="11"/>
      <c r="I161" s="11"/>
      <c r="J161" s="11"/>
      <c r="K161" s="30" t="e">
        <f t="shared" si="9"/>
        <v>#DIV/0!</v>
      </c>
      <c r="L161" s="31" t="e">
        <f t="shared" si="10"/>
        <v>#DIV/0!</v>
      </c>
      <c r="M161" s="30" t="e">
        <f t="shared" si="11"/>
        <v>#DIV/0!</v>
      </c>
      <c r="N161" s="31" t="e">
        <f t="shared" si="8"/>
        <v>#DIV/0!</v>
      </c>
      <c r="O161" s="31" t="e">
        <f t="shared" si="8"/>
        <v>#DIV/0!</v>
      </c>
    </row>
    <row r="162" spans="1:15" x14ac:dyDescent="0.25">
      <c r="A162" s="9"/>
      <c r="B162" s="10" t="s">
        <v>171</v>
      </c>
      <c r="C162" s="11"/>
      <c r="D162" s="11"/>
      <c r="E162" s="11"/>
      <c r="F162" s="11"/>
      <c r="G162" s="11"/>
      <c r="H162" s="11"/>
      <c r="I162" s="11"/>
      <c r="J162" s="11"/>
      <c r="K162" s="30" t="e">
        <f t="shared" si="9"/>
        <v>#DIV/0!</v>
      </c>
      <c r="L162" s="31" t="e">
        <f t="shared" si="10"/>
        <v>#DIV/0!</v>
      </c>
      <c r="M162" s="30" t="e">
        <f t="shared" si="11"/>
        <v>#DIV/0!</v>
      </c>
      <c r="N162" s="31" t="e">
        <f t="shared" si="8"/>
        <v>#DIV/0!</v>
      </c>
      <c r="O162" s="31" t="e">
        <f t="shared" si="8"/>
        <v>#DIV/0!</v>
      </c>
    </row>
    <row r="163" spans="1:15" x14ac:dyDescent="0.25">
      <c r="A163" s="9"/>
      <c r="B163" s="10" t="s">
        <v>172</v>
      </c>
      <c r="C163" s="11"/>
      <c r="D163" s="11"/>
      <c r="E163" s="11"/>
      <c r="F163" s="11"/>
      <c r="G163" s="11"/>
      <c r="H163" s="11"/>
      <c r="I163" s="11"/>
      <c r="J163" s="11"/>
      <c r="K163" s="30" t="e">
        <f t="shared" si="9"/>
        <v>#DIV/0!</v>
      </c>
      <c r="L163" s="31" t="e">
        <f t="shared" si="10"/>
        <v>#DIV/0!</v>
      </c>
      <c r="M163" s="30" t="e">
        <f t="shared" si="11"/>
        <v>#DIV/0!</v>
      </c>
      <c r="N163" s="31" t="e">
        <f t="shared" si="8"/>
        <v>#DIV/0!</v>
      </c>
      <c r="O163" s="31" t="e">
        <f t="shared" si="8"/>
        <v>#DIV/0!</v>
      </c>
    </row>
    <row r="164" spans="1:15" x14ac:dyDescent="0.25">
      <c r="A164" s="9"/>
      <c r="B164" s="10" t="s">
        <v>173</v>
      </c>
      <c r="C164" s="11"/>
      <c r="D164" s="11"/>
      <c r="E164" s="11"/>
      <c r="F164" s="11"/>
      <c r="G164" s="11"/>
      <c r="H164" s="11"/>
      <c r="I164" s="11"/>
      <c r="J164" s="11"/>
      <c r="K164" s="30" t="e">
        <f t="shared" si="9"/>
        <v>#DIV/0!</v>
      </c>
      <c r="L164" s="31" t="e">
        <f t="shared" si="10"/>
        <v>#DIV/0!</v>
      </c>
      <c r="M164" s="30" t="e">
        <f t="shared" si="11"/>
        <v>#DIV/0!</v>
      </c>
      <c r="N164" s="31" t="e">
        <f t="shared" si="8"/>
        <v>#DIV/0!</v>
      </c>
      <c r="O164" s="31" t="e">
        <f t="shared" si="8"/>
        <v>#DIV/0!</v>
      </c>
    </row>
    <row r="165" spans="1:15" x14ac:dyDescent="0.25">
      <c r="A165" s="9"/>
      <c r="B165" s="10" t="s">
        <v>174</v>
      </c>
      <c r="C165" s="11"/>
      <c r="D165" s="11"/>
      <c r="E165" s="11"/>
      <c r="F165" s="11"/>
      <c r="G165" s="11"/>
      <c r="H165" s="11"/>
      <c r="I165" s="11"/>
      <c r="J165" s="11"/>
      <c r="K165" s="30" t="e">
        <f t="shared" si="9"/>
        <v>#DIV/0!</v>
      </c>
      <c r="L165" s="31" t="e">
        <f t="shared" si="10"/>
        <v>#DIV/0!</v>
      </c>
      <c r="M165" s="30" t="e">
        <f t="shared" si="11"/>
        <v>#DIV/0!</v>
      </c>
      <c r="N165" s="31" t="e">
        <f t="shared" si="8"/>
        <v>#DIV/0!</v>
      </c>
      <c r="O165" s="31" t="e">
        <f t="shared" si="8"/>
        <v>#DIV/0!</v>
      </c>
    </row>
    <row r="166" spans="1:15" x14ac:dyDescent="0.25">
      <c r="A166" s="9"/>
      <c r="B166" s="10" t="s">
        <v>175</v>
      </c>
      <c r="C166" s="11"/>
      <c r="D166" s="11"/>
      <c r="E166" s="11"/>
      <c r="F166" s="11"/>
      <c r="G166" s="11"/>
      <c r="H166" s="11"/>
      <c r="I166" s="11"/>
      <c r="J166" s="11"/>
      <c r="K166" s="30" t="e">
        <f t="shared" si="9"/>
        <v>#DIV/0!</v>
      </c>
      <c r="L166" s="31" t="e">
        <f t="shared" si="10"/>
        <v>#DIV/0!</v>
      </c>
      <c r="M166" s="30" t="e">
        <f t="shared" si="11"/>
        <v>#DIV/0!</v>
      </c>
      <c r="N166" s="31" t="e">
        <f t="shared" si="8"/>
        <v>#DIV/0!</v>
      </c>
      <c r="O166" s="31" t="e">
        <f t="shared" si="8"/>
        <v>#DIV/0!</v>
      </c>
    </row>
    <row r="167" spans="1:15" x14ac:dyDescent="0.25">
      <c r="A167" s="9"/>
      <c r="B167" s="10" t="s">
        <v>176</v>
      </c>
      <c r="C167" s="11"/>
      <c r="D167" s="11"/>
      <c r="E167" s="11"/>
      <c r="F167" s="11"/>
      <c r="G167" s="11"/>
      <c r="H167" s="11"/>
      <c r="I167" s="11"/>
      <c r="J167" s="11"/>
      <c r="K167" s="30" t="e">
        <f t="shared" si="9"/>
        <v>#DIV/0!</v>
      </c>
      <c r="L167" s="31" t="e">
        <f t="shared" si="10"/>
        <v>#DIV/0!</v>
      </c>
      <c r="M167" s="30" t="e">
        <f t="shared" si="11"/>
        <v>#DIV/0!</v>
      </c>
      <c r="N167" s="31" t="e">
        <f t="shared" si="8"/>
        <v>#DIV/0!</v>
      </c>
      <c r="O167" s="31" t="e">
        <f t="shared" si="8"/>
        <v>#DIV/0!</v>
      </c>
    </row>
    <row r="168" spans="1:15" x14ac:dyDescent="0.25">
      <c r="A168" s="9"/>
      <c r="B168" s="10" t="s">
        <v>177</v>
      </c>
      <c r="C168" s="11"/>
      <c r="D168" s="11"/>
      <c r="E168" s="11"/>
      <c r="F168" s="11"/>
      <c r="G168" s="11"/>
      <c r="H168" s="11"/>
      <c r="I168" s="11"/>
      <c r="J168" s="11"/>
      <c r="K168" s="30" t="e">
        <f t="shared" si="9"/>
        <v>#DIV/0!</v>
      </c>
      <c r="L168" s="31" t="e">
        <f t="shared" si="10"/>
        <v>#DIV/0!</v>
      </c>
      <c r="M168" s="30" t="e">
        <f t="shared" si="11"/>
        <v>#DIV/0!</v>
      </c>
      <c r="N168" s="31" t="e">
        <f t="shared" si="8"/>
        <v>#DIV/0!</v>
      </c>
      <c r="O168" s="31" t="e">
        <f t="shared" si="8"/>
        <v>#DIV/0!</v>
      </c>
    </row>
    <row r="169" spans="1:15" x14ac:dyDescent="0.25">
      <c r="A169" s="9"/>
      <c r="B169" s="10" t="s">
        <v>178</v>
      </c>
      <c r="C169" s="11"/>
      <c r="D169" s="11"/>
      <c r="E169" s="11"/>
      <c r="F169" s="11"/>
      <c r="G169" s="11"/>
      <c r="H169" s="11"/>
      <c r="I169" s="11"/>
      <c r="J169" s="11"/>
      <c r="K169" s="30" t="e">
        <f t="shared" si="9"/>
        <v>#DIV/0!</v>
      </c>
      <c r="L169" s="31" t="e">
        <f t="shared" si="10"/>
        <v>#DIV/0!</v>
      </c>
      <c r="M169" s="30" t="e">
        <f t="shared" si="11"/>
        <v>#DIV/0!</v>
      </c>
      <c r="N169" s="31" t="e">
        <f t="shared" ref="N169:O232" si="12">I169/(I169+F169)</f>
        <v>#DIV/0!</v>
      </c>
      <c r="O169" s="31" t="e">
        <f t="shared" si="12"/>
        <v>#DIV/0!</v>
      </c>
    </row>
    <row r="170" spans="1:15" x14ac:dyDescent="0.25">
      <c r="A170" s="9"/>
      <c r="B170" s="10" t="s">
        <v>179</v>
      </c>
      <c r="C170" s="11"/>
      <c r="D170" s="11"/>
      <c r="E170" s="11"/>
      <c r="F170" s="11"/>
      <c r="G170" s="11"/>
      <c r="H170" s="11"/>
      <c r="I170" s="11"/>
      <c r="J170" s="11"/>
      <c r="K170" s="30" t="e">
        <f t="shared" si="9"/>
        <v>#DIV/0!</v>
      </c>
      <c r="L170" s="31" t="e">
        <f t="shared" si="10"/>
        <v>#DIV/0!</v>
      </c>
      <c r="M170" s="30" t="e">
        <f t="shared" si="11"/>
        <v>#DIV/0!</v>
      </c>
      <c r="N170" s="31" t="e">
        <f t="shared" si="12"/>
        <v>#DIV/0!</v>
      </c>
      <c r="O170" s="31" t="e">
        <f t="shared" si="12"/>
        <v>#DIV/0!</v>
      </c>
    </row>
    <row r="171" spans="1:15" x14ac:dyDescent="0.25">
      <c r="A171" s="6"/>
      <c r="B171" s="7" t="s">
        <v>180</v>
      </c>
      <c r="C171" s="8">
        <v>36</v>
      </c>
      <c r="D171" s="8">
        <v>67</v>
      </c>
      <c r="E171" s="8">
        <v>0</v>
      </c>
      <c r="F171" s="8">
        <v>22</v>
      </c>
      <c r="G171" s="8">
        <v>1</v>
      </c>
      <c r="H171" s="8">
        <v>82</v>
      </c>
      <c r="I171" s="8">
        <v>0</v>
      </c>
      <c r="J171" s="8">
        <v>0</v>
      </c>
      <c r="K171" s="30">
        <f t="shared" si="9"/>
        <v>1.8611111111111112</v>
      </c>
      <c r="L171" s="31">
        <f t="shared" si="10"/>
        <v>0</v>
      </c>
      <c r="M171" s="30">
        <f t="shared" si="11"/>
        <v>3.7272727272727271</v>
      </c>
      <c r="N171" s="31">
        <f t="shared" si="12"/>
        <v>0</v>
      </c>
      <c r="O171" s="31">
        <f t="shared" si="12"/>
        <v>0</v>
      </c>
    </row>
    <row r="172" spans="1:15" x14ac:dyDescent="0.25">
      <c r="A172" s="6"/>
      <c r="B172" s="7" t="s">
        <v>181</v>
      </c>
      <c r="C172" s="8"/>
      <c r="D172" s="8"/>
      <c r="E172" s="8"/>
      <c r="F172" s="8"/>
      <c r="G172" s="8"/>
      <c r="H172" s="8"/>
      <c r="I172" s="8"/>
      <c r="J172" s="8"/>
      <c r="K172" s="30" t="e">
        <f t="shared" si="9"/>
        <v>#DIV/0!</v>
      </c>
      <c r="L172" s="31" t="e">
        <f t="shared" si="10"/>
        <v>#DIV/0!</v>
      </c>
      <c r="M172" s="30" t="e">
        <f t="shared" si="11"/>
        <v>#DIV/0!</v>
      </c>
      <c r="N172" s="31" t="e">
        <f t="shared" si="12"/>
        <v>#DIV/0!</v>
      </c>
      <c r="O172" s="31" t="e">
        <f t="shared" si="12"/>
        <v>#DIV/0!</v>
      </c>
    </row>
    <row r="173" spans="1:15" x14ac:dyDescent="0.25">
      <c r="A173" s="9"/>
      <c r="B173" s="10" t="s">
        <v>182</v>
      </c>
      <c r="C173" s="11"/>
      <c r="D173" s="11"/>
      <c r="E173" s="11"/>
      <c r="F173" s="11"/>
      <c r="G173" s="11"/>
      <c r="H173" s="11"/>
      <c r="I173" s="11"/>
      <c r="J173" s="11"/>
      <c r="K173" s="30" t="e">
        <f t="shared" si="9"/>
        <v>#DIV/0!</v>
      </c>
      <c r="L173" s="31" t="e">
        <f t="shared" si="10"/>
        <v>#DIV/0!</v>
      </c>
      <c r="M173" s="30" t="e">
        <f t="shared" si="11"/>
        <v>#DIV/0!</v>
      </c>
      <c r="N173" s="31" t="e">
        <f t="shared" si="12"/>
        <v>#DIV/0!</v>
      </c>
      <c r="O173" s="31" t="e">
        <f t="shared" si="12"/>
        <v>#DIV/0!</v>
      </c>
    </row>
    <row r="174" spans="1:15" x14ac:dyDescent="0.25">
      <c r="A174" s="9"/>
      <c r="B174" s="10" t="s">
        <v>183</v>
      </c>
      <c r="C174" s="11"/>
      <c r="D174" s="11"/>
      <c r="E174" s="11"/>
      <c r="F174" s="11"/>
      <c r="G174" s="11"/>
      <c r="H174" s="11"/>
      <c r="I174" s="11"/>
      <c r="J174" s="11"/>
      <c r="K174" s="30" t="e">
        <f t="shared" si="9"/>
        <v>#DIV/0!</v>
      </c>
      <c r="L174" s="31" t="e">
        <f t="shared" si="10"/>
        <v>#DIV/0!</v>
      </c>
      <c r="M174" s="30" t="e">
        <f t="shared" si="11"/>
        <v>#DIV/0!</v>
      </c>
      <c r="N174" s="31" t="e">
        <f t="shared" si="12"/>
        <v>#DIV/0!</v>
      </c>
      <c r="O174" s="31" t="e">
        <f t="shared" si="12"/>
        <v>#DIV/0!</v>
      </c>
    </row>
    <row r="175" spans="1:15" x14ac:dyDescent="0.25">
      <c r="A175" s="6"/>
      <c r="B175" s="7" t="s">
        <v>184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30" t="e">
        <f t="shared" si="9"/>
        <v>#DIV/0!</v>
      </c>
      <c r="L175" s="31" t="e">
        <f t="shared" si="10"/>
        <v>#DIV/0!</v>
      </c>
      <c r="M175" s="30" t="e">
        <f t="shared" si="11"/>
        <v>#DIV/0!</v>
      </c>
      <c r="N175" s="31" t="e">
        <f t="shared" si="12"/>
        <v>#DIV/0!</v>
      </c>
      <c r="O175" s="31" t="e">
        <f t="shared" si="12"/>
        <v>#DIV/0!</v>
      </c>
    </row>
    <row r="176" spans="1:15" x14ac:dyDescent="0.25">
      <c r="A176" s="6"/>
      <c r="B176" s="7" t="s">
        <v>185</v>
      </c>
      <c r="C176" s="8"/>
      <c r="D176" s="8"/>
      <c r="E176" s="8"/>
      <c r="F176" s="8"/>
      <c r="G176" s="8"/>
      <c r="H176" s="8"/>
      <c r="I176" s="8"/>
      <c r="J176" s="8"/>
      <c r="K176" s="30" t="e">
        <f t="shared" si="9"/>
        <v>#DIV/0!</v>
      </c>
      <c r="L176" s="31" t="e">
        <f t="shared" si="10"/>
        <v>#DIV/0!</v>
      </c>
      <c r="M176" s="30" t="e">
        <f t="shared" si="11"/>
        <v>#DIV/0!</v>
      </c>
      <c r="N176" s="31" t="e">
        <f t="shared" si="12"/>
        <v>#DIV/0!</v>
      </c>
      <c r="O176" s="31" t="e">
        <f t="shared" si="12"/>
        <v>#DIV/0!</v>
      </c>
    </row>
    <row r="177" spans="1:15" x14ac:dyDescent="0.25">
      <c r="A177" s="9"/>
      <c r="B177" s="10" t="s">
        <v>186</v>
      </c>
      <c r="C177" s="11">
        <v>1</v>
      </c>
      <c r="D177" s="11">
        <v>9</v>
      </c>
      <c r="E177" s="11">
        <v>1</v>
      </c>
      <c r="F177" s="11"/>
      <c r="G177" s="11"/>
      <c r="H177" s="11"/>
      <c r="I177" s="11"/>
      <c r="J177" s="11"/>
      <c r="K177" s="30">
        <f t="shared" si="9"/>
        <v>9</v>
      </c>
      <c r="L177" s="31">
        <f t="shared" si="10"/>
        <v>0.5</v>
      </c>
      <c r="M177" s="30" t="e">
        <f t="shared" si="11"/>
        <v>#DIV/0!</v>
      </c>
      <c r="N177" s="31" t="e">
        <f t="shared" si="12"/>
        <v>#DIV/0!</v>
      </c>
      <c r="O177" s="31" t="e">
        <f t="shared" si="12"/>
        <v>#DIV/0!</v>
      </c>
    </row>
    <row r="178" spans="1:15" x14ac:dyDescent="0.25">
      <c r="A178" s="9"/>
      <c r="B178" s="10" t="s">
        <v>187</v>
      </c>
      <c r="C178" s="11"/>
      <c r="D178" s="11"/>
      <c r="E178" s="11"/>
      <c r="F178" s="11"/>
      <c r="G178" s="11"/>
      <c r="H178" s="11"/>
      <c r="I178" s="11"/>
      <c r="J178" s="11"/>
      <c r="K178" s="30" t="e">
        <f t="shared" si="9"/>
        <v>#DIV/0!</v>
      </c>
      <c r="L178" s="31" t="e">
        <f t="shared" si="10"/>
        <v>#DIV/0!</v>
      </c>
      <c r="M178" s="30" t="e">
        <f t="shared" si="11"/>
        <v>#DIV/0!</v>
      </c>
      <c r="N178" s="31" t="e">
        <f t="shared" si="12"/>
        <v>#DIV/0!</v>
      </c>
      <c r="O178" s="31" t="e">
        <f t="shared" si="12"/>
        <v>#DIV/0!</v>
      </c>
    </row>
    <row r="179" spans="1:15" x14ac:dyDescent="0.25">
      <c r="A179" s="9"/>
      <c r="B179" s="10" t="s">
        <v>188</v>
      </c>
      <c r="C179" s="11"/>
      <c r="D179" s="11"/>
      <c r="E179" s="11"/>
      <c r="F179" s="11"/>
      <c r="G179" s="11"/>
      <c r="H179" s="11"/>
      <c r="I179" s="11"/>
      <c r="J179" s="11"/>
      <c r="K179" s="30" t="e">
        <f t="shared" si="9"/>
        <v>#DIV/0!</v>
      </c>
      <c r="L179" s="31" t="e">
        <f t="shared" si="10"/>
        <v>#DIV/0!</v>
      </c>
      <c r="M179" s="30" t="e">
        <f t="shared" si="11"/>
        <v>#DIV/0!</v>
      </c>
      <c r="N179" s="31" t="e">
        <f t="shared" si="12"/>
        <v>#DIV/0!</v>
      </c>
      <c r="O179" s="31" t="e">
        <f t="shared" si="12"/>
        <v>#DIV/0!</v>
      </c>
    </row>
    <row r="180" spans="1:15" x14ac:dyDescent="0.25">
      <c r="A180" s="6"/>
      <c r="B180" s="7" t="s">
        <v>189</v>
      </c>
      <c r="C180" s="8">
        <v>1</v>
      </c>
      <c r="D180" s="8">
        <v>9</v>
      </c>
      <c r="E180" s="8">
        <v>1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30">
        <f t="shared" si="9"/>
        <v>9</v>
      </c>
      <c r="L180" s="31">
        <f t="shared" si="10"/>
        <v>0.5</v>
      </c>
      <c r="M180" s="30" t="e">
        <f t="shared" si="11"/>
        <v>#DIV/0!</v>
      </c>
      <c r="N180" s="31" t="e">
        <f t="shared" si="12"/>
        <v>#DIV/0!</v>
      </c>
      <c r="O180" s="31" t="e">
        <f t="shared" si="12"/>
        <v>#DIV/0!</v>
      </c>
    </row>
    <row r="181" spans="1:15" x14ac:dyDescent="0.25">
      <c r="A181" s="6"/>
      <c r="B181" s="7" t="s">
        <v>190</v>
      </c>
      <c r="C181" s="8"/>
      <c r="D181" s="8"/>
      <c r="E181" s="8"/>
      <c r="F181" s="8"/>
      <c r="G181" s="8"/>
      <c r="H181" s="8"/>
      <c r="I181" s="8"/>
      <c r="J181" s="8"/>
      <c r="K181" s="30" t="e">
        <f t="shared" si="9"/>
        <v>#DIV/0!</v>
      </c>
      <c r="L181" s="31" t="e">
        <f t="shared" si="10"/>
        <v>#DIV/0!</v>
      </c>
      <c r="M181" s="30" t="e">
        <f t="shared" si="11"/>
        <v>#DIV/0!</v>
      </c>
      <c r="N181" s="31" t="e">
        <f t="shared" si="12"/>
        <v>#DIV/0!</v>
      </c>
      <c r="O181" s="31" t="e">
        <f t="shared" si="12"/>
        <v>#DIV/0!</v>
      </c>
    </row>
    <row r="182" spans="1:15" x14ac:dyDescent="0.25">
      <c r="A182" s="9"/>
      <c r="B182" s="10" t="s">
        <v>191</v>
      </c>
      <c r="C182" s="11">
        <v>6</v>
      </c>
      <c r="D182" s="11">
        <v>6</v>
      </c>
      <c r="E182" s="11">
        <v>3</v>
      </c>
      <c r="F182" s="11"/>
      <c r="G182" s="11"/>
      <c r="H182" s="11"/>
      <c r="I182" s="11"/>
      <c r="J182" s="11"/>
      <c r="K182" s="30">
        <f t="shared" si="9"/>
        <v>1</v>
      </c>
      <c r="L182" s="31">
        <f t="shared" si="10"/>
        <v>0.33333333333333331</v>
      </c>
      <c r="M182" s="30" t="e">
        <f t="shared" si="11"/>
        <v>#DIV/0!</v>
      </c>
      <c r="N182" s="31" t="e">
        <f t="shared" si="12"/>
        <v>#DIV/0!</v>
      </c>
      <c r="O182" s="31" t="e">
        <f t="shared" si="12"/>
        <v>#DIV/0!</v>
      </c>
    </row>
    <row r="183" spans="1:15" x14ac:dyDescent="0.25">
      <c r="A183" s="9"/>
      <c r="B183" s="10" t="s">
        <v>192</v>
      </c>
      <c r="C183" s="11">
        <v>14</v>
      </c>
      <c r="D183" s="11">
        <v>24</v>
      </c>
      <c r="E183" s="11">
        <v>2</v>
      </c>
      <c r="F183" s="11"/>
      <c r="G183" s="11"/>
      <c r="H183" s="11"/>
      <c r="I183" s="11"/>
      <c r="J183" s="11"/>
      <c r="K183" s="30">
        <f t="shared" si="9"/>
        <v>1.7142857142857142</v>
      </c>
      <c r="L183" s="31">
        <f t="shared" si="10"/>
        <v>0.125</v>
      </c>
      <c r="M183" s="30" t="e">
        <f t="shared" si="11"/>
        <v>#DIV/0!</v>
      </c>
      <c r="N183" s="31" t="e">
        <f t="shared" si="12"/>
        <v>#DIV/0!</v>
      </c>
      <c r="O183" s="31" t="e">
        <f t="shared" si="12"/>
        <v>#DIV/0!</v>
      </c>
    </row>
    <row r="184" spans="1:15" x14ac:dyDescent="0.25">
      <c r="A184" s="9"/>
      <c r="B184" s="10" t="s">
        <v>193</v>
      </c>
      <c r="C184" s="11"/>
      <c r="D184" s="11"/>
      <c r="E184" s="11"/>
      <c r="F184" s="11"/>
      <c r="G184" s="11"/>
      <c r="H184" s="11"/>
      <c r="I184" s="11"/>
      <c r="J184" s="11"/>
      <c r="K184" s="30" t="e">
        <f t="shared" si="9"/>
        <v>#DIV/0!</v>
      </c>
      <c r="L184" s="31" t="e">
        <f t="shared" si="10"/>
        <v>#DIV/0!</v>
      </c>
      <c r="M184" s="30" t="e">
        <f t="shared" si="11"/>
        <v>#DIV/0!</v>
      </c>
      <c r="N184" s="31" t="e">
        <f t="shared" si="12"/>
        <v>#DIV/0!</v>
      </c>
      <c r="O184" s="31" t="e">
        <f t="shared" si="12"/>
        <v>#DIV/0!</v>
      </c>
    </row>
    <row r="185" spans="1:15" x14ac:dyDescent="0.25">
      <c r="A185" s="9"/>
      <c r="B185" s="10" t="s">
        <v>194</v>
      </c>
      <c r="C185" s="11"/>
      <c r="D185" s="11"/>
      <c r="E185" s="11"/>
      <c r="F185" s="11"/>
      <c r="G185" s="11"/>
      <c r="H185" s="11"/>
      <c r="I185" s="11"/>
      <c r="J185" s="11"/>
      <c r="K185" s="30" t="e">
        <f t="shared" si="9"/>
        <v>#DIV/0!</v>
      </c>
      <c r="L185" s="31" t="e">
        <f t="shared" si="10"/>
        <v>#DIV/0!</v>
      </c>
      <c r="M185" s="30" t="e">
        <f t="shared" si="11"/>
        <v>#DIV/0!</v>
      </c>
      <c r="N185" s="31" t="e">
        <f t="shared" si="12"/>
        <v>#DIV/0!</v>
      </c>
      <c r="O185" s="31" t="e">
        <f t="shared" si="12"/>
        <v>#DIV/0!</v>
      </c>
    </row>
    <row r="186" spans="1:15" x14ac:dyDescent="0.25">
      <c r="A186" s="9"/>
      <c r="B186" s="10" t="s">
        <v>195</v>
      </c>
      <c r="C186" s="11"/>
      <c r="D186" s="11"/>
      <c r="E186" s="11"/>
      <c r="F186" s="11"/>
      <c r="G186" s="11"/>
      <c r="H186" s="11"/>
      <c r="I186" s="11"/>
      <c r="J186" s="11"/>
      <c r="K186" s="30" t="e">
        <f t="shared" si="9"/>
        <v>#DIV/0!</v>
      </c>
      <c r="L186" s="31" t="e">
        <f t="shared" si="10"/>
        <v>#DIV/0!</v>
      </c>
      <c r="M186" s="30" t="e">
        <f t="shared" si="11"/>
        <v>#DIV/0!</v>
      </c>
      <c r="N186" s="31" t="e">
        <f t="shared" si="12"/>
        <v>#DIV/0!</v>
      </c>
      <c r="O186" s="31" t="e">
        <f t="shared" si="12"/>
        <v>#DIV/0!</v>
      </c>
    </row>
    <row r="187" spans="1:15" x14ac:dyDescent="0.25">
      <c r="A187" s="6"/>
      <c r="B187" s="7" t="s">
        <v>196</v>
      </c>
      <c r="C187" s="8">
        <v>20</v>
      </c>
      <c r="D187" s="8">
        <v>30</v>
      </c>
      <c r="E187" s="8">
        <v>5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30">
        <f t="shared" si="9"/>
        <v>1.5</v>
      </c>
      <c r="L187" s="31">
        <f t="shared" si="10"/>
        <v>0.2</v>
      </c>
      <c r="M187" s="30" t="e">
        <f t="shared" si="11"/>
        <v>#DIV/0!</v>
      </c>
      <c r="N187" s="31" t="e">
        <f t="shared" si="12"/>
        <v>#DIV/0!</v>
      </c>
      <c r="O187" s="31" t="e">
        <f t="shared" si="12"/>
        <v>#DIV/0!</v>
      </c>
    </row>
    <row r="188" spans="1:15" x14ac:dyDescent="0.25">
      <c r="A188" s="6"/>
      <c r="B188" s="7" t="s">
        <v>197</v>
      </c>
      <c r="C188" s="8">
        <v>129</v>
      </c>
      <c r="D188" s="8">
        <v>311</v>
      </c>
      <c r="E188" s="8">
        <v>10</v>
      </c>
      <c r="F188" s="8">
        <v>58</v>
      </c>
      <c r="G188" s="8">
        <v>5</v>
      </c>
      <c r="H188" s="8">
        <v>211</v>
      </c>
      <c r="I188" s="8">
        <v>0</v>
      </c>
      <c r="J188" s="8">
        <v>0</v>
      </c>
      <c r="K188" s="30">
        <f t="shared" si="9"/>
        <v>2.4108527131782944</v>
      </c>
      <c r="L188" s="31">
        <f t="shared" si="10"/>
        <v>7.1942446043165464E-2</v>
      </c>
      <c r="M188" s="30">
        <f t="shared" si="11"/>
        <v>3.6379310344827585</v>
      </c>
      <c r="N188" s="31">
        <f t="shared" si="12"/>
        <v>0</v>
      </c>
      <c r="O188" s="31">
        <f t="shared" si="12"/>
        <v>0</v>
      </c>
    </row>
    <row r="189" spans="1:15" x14ac:dyDescent="0.25">
      <c r="A189" s="6"/>
      <c r="B189" s="7" t="s">
        <v>198</v>
      </c>
      <c r="C189" s="8"/>
      <c r="D189" s="8"/>
      <c r="E189" s="8"/>
      <c r="F189" s="8"/>
      <c r="G189" s="8"/>
      <c r="H189" s="8"/>
      <c r="I189" s="8"/>
      <c r="J189" s="8"/>
      <c r="K189" s="30" t="e">
        <f t="shared" si="9"/>
        <v>#DIV/0!</v>
      </c>
      <c r="L189" s="31" t="e">
        <f t="shared" si="10"/>
        <v>#DIV/0!</v>
      </c>
      <c r="M189" s="30" t="e">
        <f t="shared" si="11"/>
        <v>#DIV/0!</v>
      </c>
      <c r="N189" s="31" t="e">
        <f t="shared" si="12"/>
        <v>#DIV/0!</v>
      </c>
      <c r="O189" s="31" t="e">
        <f t="shared" si="12"/>
        <v>#DIV/0!</v>
      </c>
    </row>
    <row r="190" spans="1:15" x14ac:dyDescent="0.25">
      <c r="A190" s="6"/>
      <c r="B190" s="7" t="s">
        <v>199</v>
      </c>
      <c r="C190" s="8"/>
      <c r="D190" s="8"/>
      <c r="E190" s="8"/>
      <c r="F190" s="8"/>
      <c r="G190" s="8"/>
      <c r="H190" s="8"/>
      <c r="I190" s="8"/>
      <c r="J190" s="8"/>
      <c r="K190" s="30" t="e">
        <f t="shared" si="9"/>
        <v>#DIV/0!</v>
      </c>
      <c r="L190" s="31" t="e">
        <f t="shared" si="10"/>
        <v>#DIV/0!</v>
      </c>
      <c r="M190" s="30" t="e">
        <f t="shared" si="11"/>
        <v>#DIV/0!</v>
      </c>
      <c r="N190" s="31" t="e">
        <f t="shared" si="12"/>
        <v>#DIV/0!</v>
      </c>
      <c r="O190" s="31" t="e">
        <f t="shared" si="12"/>
        <v>#DIV/0!</v>
      </c>
    </row>
    <row r="191" spans="1:15" x14ac:dyDescent="0.25">
      <c r="A191" s="9"/>
      <c r="B191" s="10" t="s">
        <v>200</v>
      </c>
      <c r="C191" s="11"/>
      <c r="D191" s="11"/>
      <c r="E191" s="11"/>
      <c r="F191" s="11"/>
      <c r="G191" s="11"/>
      <c r="H191" s="11"/>
      <c r="I191" s="11"/>
      <c r="J191" s="11"/>
      <c r="K191" s="30" t="e">
        <f t="shared" si="9"/>
        <v>#DIV/0!</v>
      </c>
      <c r="L191" s="31" t="e">
        <f t="shared" si="10"/>
        <v>#DIV/0!</v>
      </c>
      <c r="M191" s="30" t="e">
        <f t="shared" si="11"/>
        <v>#DIV/0!</v>
      </c>
      <c r="N191" s="31" t="e">
        <f t="shared" si="12"/>
        <v>#DIV/0!</v>
      </c>
      <c r="O191" s="31" t="e">
        <f t="shared" si="12"/>
        <v>#DIV/0!</v>
      </c>
    </row>
    <row r="192" spans="1:15" x14ac:dyDescent="0.25">
      <c r="A192" s="9"/>
      <c r="B192" s="10" t="s">
        <v>201</v>
      </c>
      <c r="C192" s="11"/>
      <c r="D192" s="11"/>
      <c r="E192" s="11"/>
      <c r="F192" s="11"/>
      <c r="G192" s="11"/>
      <c r="H192" s="11"/>
      <c r="I192" s="11"/>
      <c r="J192" s="11"/>
      <c r="K192" s="30" t="e">
        <f t="shared" si="9"/>
        <v>#DIV/0!</v>
      </c>
      <c r="L192" s="31" t="e">
        <f t="shared" si="10"/>
        <v>#DIV/0!</v>
      </c>
      <c r="M192" s="30" t="e">
        <f t="shared" si="11"/>
        <v>#DIV/0!</v>
      </c>
      <c r="N192" s="31" t="e">
        <f t="shared" si="12"/>
        <v>#DIV/0!</v>
      </c>
      <c r="O192" s="31" t="e">
        <f t="shared" si="12"/>
        <v>#DIV/0!</v>
      </c>
    </row>
    <row r="193" spans="1:15" x14ac:dyDescent="0.25">
      <c r="A193" s="9"/>
      <c r="B193" s="10" t="s">
        <v>202</v>
      </c>
      <c r="C193" s="11"/>
      <c r="D193" s="11"/>
      <c r="E193" s="11"/>
      <c r="F193" s="11"/>
      <c r="G193" s="11"/>
      <c r="H193" s="11"/>
      <c r="I193" s="11"/>
      <c r="J193" s="11"/>
      <c r="K193" s="30" t="e">
        <f t="shared" si="9"/>
        <v>#DIV/0!</v>
      </c>
      <c r="L193" s="31" t="e">
        <f t="shared" si="10"/>
        <v>#DIV/0!</v>
      </c>
      <c r="M193" s="30" t="e">
        <f t="shared" si="11"/>
        <v>#DIV/0!</v>
      </c>
      <c r="N193" s="31" t="e">
        <f t="shared" si="12"/>
        <v>#DIV/0!</v>
      </c>
      <c r="O193" s="31" t="e">
        <f t="shared" si="12"/>
        <v>#DIV/0!</v>
      </c>
    </row>
    <row r="194" spans="1:15" x14ac:dyDescent="0.25">
      <c r="A194" s="9"/>
      <c r="B194" s="10" t="s">
        <v>203</v>
      </c>
      <c r="C194" s="11"/>
      <c r="D194" s="11"/>
      <c r="E194" s="11"/>
      <c r="F194" s="11"/>
      <c r="G194" s="11"/>
      <c r="H194" s="11"/>
      <c r="I194" s="11"/>
      <c r="J194" s="11"/>
      <c r="K194" s="30" t="e">
        <f t="shared" si="9"/>
        <v>#DIV/0!</v>
      </c>
      <c r="L194" s="31" t="e">
        <f t="shared" si="10"/>
        <v>#DIV/0!</v>
      </c>
      <c r="M194" s="30" t="e">
        <f t="shared" si="11"/>
        <v>#DIV/0!</v>
      </c>
      <c r="N194" s="31" t="e">
        <f t="shared" si="12"/>
        <v>#DIV/0!</v>
      </c>
      <c r="O194" s="31" t="e">
        <f t="shared" si="12"/>
        <v>#DIV/0!</v>
      </c>
    </row>
    <row r="195" spans="1:15" x14ac:dyDescent="0.25">
      <c r="A195" s="9"/>
      <c r="B195" s="10" t="s">
        <v>204</v>
      </c>
      <c r="C195" s="11"/>
      <c r="D195" s="11"/>
      <c r="E195" s="11"/>
      <c r="F195" s="11"/>
      <c r="G195" s="11"/>
      <c r="H195" s="11"/>
      <c r="I195" s="11"/>
      <c r="J195" s="11"/>
      <c r="K195" s="30" t="e">
        <f t="shared" si="9"/>
        <v>#DIV/0!</v>
      </c>
      <c r="L195" s="31" t="e">
        <f t="shared" si="10"/>
        <v>#DIV/0!</v>
      </c>
      <c r="M195" s="30" t="e">
        <f t="shared" si="11"/>
        <v>#DIV/0!</v>
      </c>
      <c r="N195" s="31" t="e">
        <f t="shared" si="12"/>
        <v>#DIV/0!</v>
      </c>
      <c r="O195" s="31" t="e">
        <f t="shared" si="12"/>
        <v>#DIV/0!</v>
      </c>
    </row>
    <row r="196" spans="1:15" x14ac:dyDescent="0.25">
      <c r="A196" s="6"/>
      <c r="B196" s="7" t="s">
        <v>205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30" t="e">
        <f t="shared" si="9"/>
        <v>#DIV/0!</v>
      </c>
      <c r="L196" s="31" t="e">
        <f t="shared" si="10"/>
        <v>#DIV/0!</v>
      </c>
      <c r="M196" s="30" t="e">
        <f t="shared" si="11"/>
        <v>#DIV/0!</v>
      </c>
      <c r="N196" s="31" t="e">
        <f t="shared" si="12"/>
        <v>#DIV/0!</v>
      </c>
      <c r="O196" s="31" t="e">
        <f t="shared" si="12"/>
        <v>#DIV/0!</v>
      </c>
    </row>
    <row r="197" spans="1:15" x14ac:dyDescent="0.25">
      <c r="A197" s="6"/>
      <c r="B197" s="7" t="s">
        <v>206</v>
      </c>
      <c r="C197" s="8"/>
      <c r="D197" s="8"/>
      <c r="E197" s="8"/>
      <c r="F197" s="8"/>
      <c r="G197" s="8"/>
      <c r="H197" s="8"/>
      <c r="I197" s="8"/>
      <c r="J197" s="8"/>
      <c r="K197" s="30" t="e">
        <f t="shared" si="9"/>
        <v>#DIV/0!</v>
      </c>
      <c r="L197" s="31" t="e">
        <f t="shared" si="10"/>
        <v>#DIV/0!</v>
      </c>
      <c r="M197" s="30" t="e">
        <f t="shared" si="11"/>
        <v>#DIV/0!</v>
      </c>
      <c r="N197" s="31" t="e">
        <f t="shared" si="12"/>
        <v>#DIV/0!</v>
      </c>
      <c r="O197" s="31" t="e">
        <f t="shared" si="12"/>
        <v>#DIV/0!</v>
      </c>
    </row>
    <row r="198" spans="1:15" x14ac:dyDescent="0.25">
      <c r="A198" s="9"/>
      <c r="B198" s="10" t="s">
        <v>207</v>
      </c>
      <c r="C198" s="11">
        <v>4</v>
      </c>
      <c r="D198" s="11">
        <v>4</v>
      </c>
      <c r="E198" s="11"/>
      <c r="F198" s="11"/>
      <c r="G198" s="11"/>
      <c r="H198" s="11"/>
      <c r="I198" s="11"/>
      <c r="J198" s="11"/>
      <c r="K198" s="30">
        <f t="shared" si="9"/>
        <v>1</v>
      </c>
      <c r="L198" s="31">
        <f t="shared" si="10"/>
        <v>0</v>
      </c>
      <c r="M198" s="30" t="e">
        <f t="shared" si="11"/>
        <v>#DIV/0!</v>
      </c>
      <c r="N198" s="31" t="e">
        <f t="shared" si="12"/>
        <v>#DIV/0!</v>
      </c>
      <c r="O198" s="31" t="e">
        <f t="shared" si="12"/>
        <v>#DIV/0!</v>
      </c>
    </row>
    <row r="199" spans="1:15" x14ac:dyDescent="0.25">
      <c r="A199" s="9"/>
      <c r="B199" s="10" t="s">
        <v>208</v>
      </c>
      <c r="C199" s="11"/>
      <c r="D199" s="11"/>
      <c r="E199" s="11"/>
      <c r="F199" s="11"/>
      <c r="G199" s="11"/>
      <c r="H199" s="11"/>
      <c r="I199" s="11"/>
      <c r="J199" s="11"/>
      <c r="K199" s="30" t="e">
        <f t="shared" si="9"/>
        <v>#DIV/0!</v>
      </c>
      <c r="L199" s="31" t="e">
        <f t="shared" si="10"/>
        <v>#DIV/0!</v>
      </c>
      <c r="M199" s="30" t="e">
        <f t="shared" si="11"/>
        <v>#DIV/0!</v>
      </c>
      <c r="N199" s="31" t="e">
        <f t="shared" si="12"/>
        <v>#DIV/0!</v>
      </c>
      <c r="O199" s="31" t="e">
        <f t="shared" si="12"/>
        <v>#DIV/0!</v>
      </c>
    </row>
    <row r="200" spans="1:15" x14ac:dyDescent="0.25">
      <c r="A200" s="6"/>
      <c r="B200" s="7" t="s">
        <v>209</v>
      </c>
      <c r="C200" s="8">
        <v>4</v>
      </c>
      <c r="D200" s="8">
        <v>4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30">
        <f t="shared" si="9"/>
        <v>1</v>
      </c>
      <c r="L200" s="31">
        <f t="shared" si="10"/>
        <v>0</v>
      </c>
      <c r="M200" s="30" t="e">
        <f t="shared" si="11"/>
        <v>#DIV/0!</v>
      </c>
      <c r="N200" s="31" t="e">
        <f t="shared" si="12"/>
        <v>#DIV/0!</v>
      </c>
      <c r="O200" s="31" t="e">
        <f t="shared" si="12"/>
        <v>#DIV/0!</v>
      </c>
    </row>
    <row r="201" spans="1:15" x14ac:dyDescent="0.25">
      <c r="A201" s="6"/>
      <c r="B201" s="7" t="s">
        <v>210</v>
      </c>
      <c r="C201" s="8"/>
      <c r="D201" s="8"/>
      <c r="E201" s="8"/>
      <c r="F201" s="8"/>
      <c r="G201" s="8"/>
      <c r="H201" s="8"/>
      <c r="I201" s="8"/>
      <c r="J201" s="8"/>
      <c r="K201" s="30" t="e">
        <f t="shared" si="9"/>
        <v>#DIV/0!</v>
      </c>
      <c r="L201" s="31" t="e">
        <f t="shared" si="10"/>
        <v>#DIV/0!</v>
      </c>
      <c r="M201" s="30" t="e">
        <f t="shared" si="11"/>
        <v>#DIV/0!</v>
      </c>
      <c r="N201" s="31" t="e">
        <f t="shared" si="12"/>
        <v>#DIV/0!</v>
      </c>
      <c r="O201" s="31" t="e">
        <f t="shared" si="12"/>
        <v>#DIV/0!</v>
      </c>
    </row>
    <row r="202" spans="1:15" x14ac:dyDescent="0.25">
      <c r="A202" s="9"/>
      <c r="B202" s="10" t="s">
        <v>211</v>
      </c>
      <c r="C202" s="11"/>
      <c r="D202" s="11"/>
      <c r="E202" s="11"/>
      <c r="F202" s="11"/>
      <c r="G202" s="11"/>
      <c r="H202" s="11"/>
      <c r="I202" s="11"/>
      <c r="J202" s="11"/>
      <c r="K202" s="30" t="e">
        <f t="shared" si="9"/>
        <v>#DIV/0!</v>
      </c>
      <c r="L202" s="31" t="e">
        <f t="shared" si="10"/>
        <v>#DIV/0!</v>
      </c>
      <c r="M202" s="30" t="e">
        <f t="shared" si="11"/>
        <v>#DIV/0!</v>
      </c>
      <c r="N202" s="31" t="e">
        <f t="shared" si="12"/>
        <v>#DIV/0!</v>
      </c>
      <c r="O202" s="31" t="e">
        <f t="shared" si="12"/>
        <v>#DIV/0!</v>
      </c>
    </row>
    <row r="203" spans="1:15" x14ac:dyDescent="0.25">
      <c r="A203" s="9"/>
      <c r="B203" s="10" t="s">
        <v>212</v>
      </c>
      <c r="C203" s="11">
        <v>7</v>
      </c>
      <c r="D203" s="11">
        <v>33</v>
      </c>
      <c r="E203" s="11"/>
      <c r="F203" s="11"/>
      <c r="G203" s="11"/>
      <c r="H203" s="11"/>
      <c r="I203" s="11"/>
      <c r="J203" s="11"/>
      <c r="K203" s="30">
        <f t="shared" si="9"/>
        <v>4.7142857142857144</v>
      </c>
      <c r="L203" s="31">
        <f t="shared" si="10"/>
        <v>0</v>
      </c>
      <c r="M203" s="30" t="e">
        <f t="shared" si="11"/>
        <v>#DIV/0!</v>
      </c>
      <c r="N203" s="31" t="e">
        <f t="shared" si="12"/>
        <v>#DIV/0!</v>
      </c>
      <c r="O203" s="31" t="e">
        <f t="shared" si="12"/>
        <v>#DIV/0!</v>
      </c>
    </row>
    <row r="204" spans="1:15" x14ac:dyDescent="0.25">
      <c r="A204" s="9"/>
      <c r="B204" s="10" t="s">
        <v>213</v>
      </c>
      <c r="C204" s="11"/>
      <c r="D204" s="11"/>
      <c r="E204" s="11"/>
      <c r="F204" s="11"/>
      <c r="G204" s="11"/>
      <c r="H204" s="11"/>
      <c r="I204" s="11"/>
      <c r="J204" s="11"/>
      <c r="K204" s="30" t="e">
        <f t="shared" ref="K204:K267" si="13">D204/C204</f>
        <v>#DIV/0!</v>
      </c>
      <c r="L204" s="31" t="e">
        <f t="shared" ref="L204:L267" si="14">E204/(E204+C204)</f>
        <v>#DIV/0!</v>
      </c>
      <c r="M204" s="30" t="e">
        <f t="shared" ref="M204:M267" si="15">H204/F204</f>
        <v>#DIV/0!</v>
      </c>
      <c r="N204" s="31" t="e">
        <f t="shared" si="12"/>
        <v>#DIV/0!</v>
      </c>
      <c r="O204" s="31" t="e">
        <f t="shared" si="12"/>
        <v>#DIV/0!</v>
      </c>
    </row>
    <row r="205" spans="1:15" x14ac:dyDescent="0.25">
      <c r="A205" s="9"/>
      <c r="B205" s="10" t="s">
        <v>214</v>
      </c>
      <c r="C205" s="11"/>
      <c r="D205" s="11"/>
      <c r="E205" s="11"/>
      <c r="F205" s="11"/>
      <c r="G205" s="11"/>
      <c r="H205" s="11"/>
      <c r="I205" s="11"/>
      <c r="J205" s="11"/>
      <c r="K205" s="30" t="e">
        <f t="shared" si="13"/>
        <v>#DIV/0!</v>
      </c>
      <c r="L205" s="31" t="e">
        <f t="shared" si="14"/>
        <v>#DIV/0!</v>
      </c>
      <c r="M205" s="30" t="e">
        <f t="shared" si="15"/>
        <v>#DIV/0!</v>
      </c>
      <c r="N205" s="31" t="e">
        <f t="shared" si="12"/>
        <v>#DIV/0!</v>
      </c>
      <c r="O205" s="31" t="e">
        <f t="shared" si="12"/>
        <v>#DIV/0!</v>
      </c>
    </row>
    <row r="206" spans="1:15" x14ac:dyDescent="0.25">
      <c r="A206" s="6"/>
      <c r="B206" s="7" t="s">
        <v>215</v>
      </c>
      <c r="C206" s="8">
        <v>7</v>
      </c>
      <c r="D206" s="8">
        <v>33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30">
        <f t="shared" si="13"/>
        <v>4.7142857142857144</v>
      </c>
      <c r="L206" s="31">
        <f t="shared" si="14"/>
        <v>0</v>
      </c>
      <c r="M206" s="30" t="e">
        <f t="shared" si="15"/>
        <v>#DIV/0!</v>
      </c>
      <c r="N206" s="31" t="e">
        <f t="shared" si="12"/>
        <v>#DIV/0!</v>
      </c>
      <c r="O206" s="31" t="e">
        <f t="shared" si="12"/>
        <v>#DIV/0!</v>
      </c>
    </row>
    <row r="207" spans="1:15" x14ac:dyDescent="0.25">
      <c r="A207" s="6"/>
      <c r="B207" s="7" t="s">
        <v>216</v>
      </c>
      <c r="C207" s="8"/>
      <c r="D207" s="8"/>
      <c r="E207" s="8"/>
      <c r="F207" s="8"/>
      <c r="G207" s="8"/>
      <c r="H207" s="8"/>
      <c r="I207" s="8"/>
      <c r="J207" s="8"/>
      <c r="K207" s="30" t="e">
        <f t="shared" si="13"/>
        <v>#DIV/0!</v>
      </c>
      <c r="L207" s="31" t="e">
        <f t="shared" si="14"/>
        <v>#DIV/0!</v>
      </c>
      <c r="M207" s="30" t="e">
        <f t="shared" si="15"/>
        <v>#DIV/0!</v>
      </c>
      <c r="N207" s="31" t="e">
        <f t="shared" si="12"/>
        <v>#DIV/0!</v>
      </c>
      <c r="O207" s="31" t="e">
        <f t="shared" si="12"/>
        <v>#DIV/0!</v>
      </c>
    </row>
    <row r="208" spans="1:15" x14ac:dyDescent="0.25">
      <c r="A208" s="9"/>
      <c r="B208" s="10" t="s">
        <v>217</v>
      </c>
      <c r="C208" s="11">
        <v>1</v>
      </c>
      <c r="D208" s="11">
        <v>1</v>
      </c>
      <c r="E208" s="11"/>
      <c r="F208" s="11"/>
      <c r="G208" s="11"/>
      <c r="H208" s="11"/>
      <c r="I208" s="11"/>
      <c r="J208" s="11"/>
      <c r="K208" s="30">
        <f t="shared" si="13"/>
        <v>1</v>
      </c>
      <c r="L208" s="31">
        <f t="shared" si="14"/>
        <v>0</v>
      </c>
      <c r="M208" s="30" t="e">
        <f t="shared" si="15"/>
        <v>#DIV/0!</v>
      </c>
      <c r="N208" s="31" t="e">
        <f t="shared" si="12"/>
        <v>#DIV/0!</v>
      </c>
      <c r="O208" s="31" t="e">
        <f t="shared" si="12"/>
        <v>#DIV/0!</v>
      </c>
    </row>
    <row r="209" spans="1:15" x14ac:dyDescent="0.25">
      <c r="A209" s="9"/>
      <c r="B209" s="10" t="s">
        <v>218</v>
      </c>
      <c r="C209" s="11"/>
      <c r="D209" s="11"/>
      <c r="E209" s="11"/>
      <c r="F209" s="11"/>
      <c r="G209" s="11"/>
      <c r="H209" s="11"/>
      <c r="I209" s="11"/>
      <c r="J209" s="11"/>
      <c r="K209" s="30" t="e">
        <f t="shared" si="13"/>
        <v>#DIV/0!</v>
      </c>
      <c r="L209" s="31" t="e">
        <f t="shared" si="14"/>
        <v>#DIV/0!</v>
      </c>
      <c r="M209" s="30" t="e">
        <f t="shared" si="15"/>
        <v>#DIV/0!</v>
      </c>
      <c r="N209" s="31" t="e">
        <f t="shared" si="12"/>
        <v>#DIV/0!</v>
      </c>
      <c r="O209" s="31" t="e">
        <f t="shared" si="12"/>
        <v>#DIV/0!</v>
      </c>
    </row>
    <row r="210" spans="1:15" x14ac:dyDescent="0.25">
      <c r="A210" s="6"/>
      <c r="B210" s="7" t="s">
        <v>219</v>
      </c>
      <c r="C210" s="8">
        <v>1</v>
      </c>
      <c r="D210" s="8">
        <v>1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30">
        <f t="shared" si="13"/>
        <v>1</v>
      </c>
      <c r="L210" s="31">
        <f t="shared" si="14"/>
        <v>0</v>
      </c>
      <c r="M210" s="30" t="e">
        <f t="shared" si="15"/>
        <v>#DIV/0!</v>
      </c>
      <c r="N210" s="31" t="e">
        <f t="shared" si="12"/>
        <v>#DIV/0!</v>
      </c>
      <c r="O210" s="31" t="e">
        <f t="shared" si="12"/>
        <v>#DIV/0!</v>
      </c>
    </row>
    <row r="211" spans="1:15" x14ac:dyDescent="0.25">
      <c r="A211" s="6"/>
      <c r="B211" s="7" t="s">
        <v>220</v>
      </c>
      <c r="C211" s="8"/>
      <c r="D211" s="8"/>
      <c r="E211" s="8"/>
      <c r="F211" s="8"/>
      <c r="G211" s="8"/>
      <c r="H211" s="8"/>
      <c r="I211" s="8"/>
      <c r="J211" s="8"/>
      <c r="K211" s="30" t="e">
        <f t="shared" si="13"/>
        <v>#DIV/0!</v>
      </c>
      <c r="L211" s="31" t="e">
        <f t="shared" si="14"/>
        <v>#DIV/0!</v>
      </c>
      <c r="M211" s="30" t="e">
        <f t="shared" si="15"/>
        <v>#DIV/0!</v>
      </c>
      <c r="N211" s="31" t="e">
        <f t="shared" si="12"/>
        <v>#DIV/0!</v>
      </c>
      <c r="O211" s="31" t="e">
        <f t="shared" si="12"/>
        <v>#DIV/0!</v>
      </c>
    </row>
    <row r="212" spans="1:15" x14ac:dyDescent="0.25">
      <c r="A212" s="9"/>
      <c r="B212" s="10" t="s">
        <v>221</v>
      </c>
      <c r="C212" s="11"/>
      <c r="D212" s="11"/>
      <c r="E212" s="11"/>
      <c r="F212" s="11"/>
      <c r="G212" s="11"/>
      <c r="H212" s="11"/>
      <c r="I212" s="11"/>
      <c r="J212" s="11"/>
      <c r="K212" s="30" t="e">
        <f t="shared" si="13"/>
        <v>#DIV/0!</v>
      </c>
      <c r="L212" s="31" t="e">
        <f t="shared" si="14"/>
        <v>#DIV/0!</v>
      </c>
      <c r="M212" s="30" t="e">
        <f t="shared" si="15"/>
        <v>#DIV/0!</v>
      </c>
      <c r="N212" s="31" t="e">
        <f t="shared" si="12"/>
        <v>#DIV/0!</v>
      </c>
      <c r="O212" s="31" t="e">
        <f t="shared" si="12"/>
        <v>#DIV/0!</v>
      </c>
    </row>
    <row r="213" spans="1:15" x14ac:dyDescent="0.25">
      <c r="A213" s="6"/>
      <c r="B213" s="7" t="s">
        <v>222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30" t="e">
        <f t="shared" si="13"/>
        <v>#DIV/0!</v>
      </c>
      <c r="L213" s="31" t="e">
        <f t="shared" si="14"/>
        <v>#DIV/0!</v>
      </c>
      <c r="M213" s="30" t="e">
        <f t="shared" si="15"/>
        <v>#DIV/0!</v>
      </c>
      <c r="N213" s="31" t="e">
        <f t="shared" si="12"/>
        <v>#DIV/0!</v>
      </c>
      <c r="O213" s="31" t="e">
        <f t="shared" si="12"/>
        <v>#DIV/0!</v>
      </c>
    </row>
    <row r="214" spans="1:15" x14ac:dyDescent="0.25">
      <c r="A214" s="6"/>
      <c r="B214" s="7" t="s">
        <v>223</v>
      </c>
      <c r="C214" s="8"/>
      <c r="D214" s="8"/>
      <c r="E214" s="8"/>
      <c r="F214" s="8"/>
      <c r="G214" s="8"/>
      <c r="H214" s="8"/>
      <c r="I214" s="8"/>
      <c r="J214" s="8"/>
      <c r="K214" s="30" t="e">
        <f t="shared" si="13"/>
        <v>#DIV/0!</v>
      </c>
      <c r="L214" s="31" t="e">
        <f t="shared" si="14"/>
        <v>#DIV/0!</v>
      </c>
      <c r="M214" s="30" t="e">
        <f t="shared" si="15"/>
        <v>#DIV/0!</v>
      </c>
      <c r="N214" s="31" t="e">
        <f t="shared" si="12"/>
        <v>#DIV/0!</v>
      </c>
      <c r="O214" s="31" t="e">
        <f t="shared" si="12"/>
        <v>#DIV/0!</v>
      </c>
    </row>
    <row r="215" spans="1:15" x14ac:dyDescent="0.25">
      <c r="A215" s="9"/>
      <c r="B215" s="10" t="s">
        <v>224</v>
      </c>
      <c r="C215" s="11"/>
      <c r="D215" s="11"/>
      <c r="E215" s="11"/>
      <c r="F215" s="11"/>
      <c r="G215" s="11"/>
      <c r="H215" s="11"/>
      <c r="I215" s="11"/>
      <c r="J215" s="11"/>
      <c r="K215" s="30" t="e">
        <f t="shared" si="13"/>
        <v>#DIV/0!</v>
      </c>
      <c r="L215" s="31" t="e">
        <f t="shared" si="14"/>
        <v>#DIV/0!</v>
      </c>
      <c r="M215" s="30" t="e">
        <f t="shared" si="15"/>
        <v>#DIV/0!</v>
      </c>
      <c r="N215" s="31" t="e">
        <f t="shared" si="12"/>
        <v>#DIV/0!</v>
      </c>
      <c r="O215" s="31" t="e">
        <f t="shared" si="12"/>
        <v>#DIV/0!</v>
      </c>
    </row>
    <row r="216" spans="1:15" x14ac:dyDescent="0.25">
      <c r="A216" s="6"/>
      <c r="B216" s="7" t="s">
        <v>225</v>
      </c>
      <c r="C216" s="8">
        <v>0</v>
      </c>
      <c r="D216" s="8"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30" t="e">
        <f t="shared" si="13"/>
        <v>#DIV/0!</v>
      </c>
      <c r="L216" s="31" t="e">
        <f t="shared" si="14"/>
        <v>#DIV/0!</v>
      </c>
      <c r="M216" s="30" t="e">
        <f t="shared" si="15"/>
        <v>#DIV/0!</v>
      </c>
      <c r="N216" s="31" t="e">
        <f t="shared" si="12"/>
        <v>#DIV/0!</v>
      </c>
      <c r="O216" s="31" t="e">
        <f t="shared" si="12"/>
        <v>#DIV/0!</v>
      </c>
    </row>
    <row r="217" spans="1:15" x14ac:dyDescent="0.25">
      <c r="A217" s="6"/>
      <c r="B217" s="7" t="s">
        <v>226</v>
      </c>
      <c r="C217" s="8"/>
      <c r="D217" s="8"/>
      <c r="E217" s="8"/>
      <c r="F217" s="8"/>
      <c r="G217" s="8"/>
      <c r="H217" s="8"/>
      <c r="I217" s="8"/>
      <c r="J217" s="8"/>
      <c r="K217" s="30" t="e">
        <f t="shared" si="13"/>
        <v>#DIV/0!</v>
      </c>
      <c r="L217" s="31" t="e">
        <f t="shared" si="14"/>
        <v>#DIV/0!</v>
      </c>
      <c r="M217" s="30" t="e">
        <f t="shared" si="15"/>
        <v>#DIV/0!</v>
      </c>
      <c r="N217" s="31" t="e">
        <f t="shared" si="12"/>
        <v>#DIV/0!</v>
      </c>
      <c r="O217" s="31" t="e">
        <f t="shared" si="12"/>
        <v>#DIV/0!</v>
      </c>
    </row>
    <row r="218" spans="1:15" x14ac:dyDescent="0.25">
      <c r="A218" s="9"/>
      <c r="B218" s="10" t="s">
        <v>227</v>
      </c>
      <c r="C218" s="11"/>
      <c r="D218" s="11"/>
      <c r="E218" s="11"/>
      <c r="F218" s="11"/>
      <c r="G218" s="11"/>
      <c r="H218" s="11"/>
      <c r="I218" s="11"/>
      <c r="J218" s="11"/>
      <c r="K218" s="30" t="e">
        <f t="shared" si="13"/>
        <v>#DIV/0!</v>
      </c>
      <c r="L218" s="31" t="e">
        <f t="shared" si="14"/>
        <v>#DIV/0!</v>
      </c>
      <c r="M218" s="30" t="e">
        <f t="shared" si="15"/>
        <v>#DIV/0!</v>
      </c>
      <c r="N218" s="31" t="e">
        <f t="shared" si="12"/>
        <v>#DIV/0!</v>
      </c>
      <c r="O218" s="31" t="e">
        <f t="shared" si="12"/>
        <v>#DIV/0!</v>
      </c>
    </row>
    <row r="219" spans="1:15" x14ac:dyDescent="0.25">
      <c r="A219" s="6"/>
      <c r="B219" s="7" t="s">
        <v>228</v>
      </c>
      <c r="C219" s="8">
        <v>0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30" t="e">
        <f t="shared" si="13"/>
        <v>#DIV/0!</v>
      </c>
      <c r="L219" s="31" t="e">
        <f t="shared" si="14"/>
        <v>#DIV/0!</v>
      </c>
      <c r="M219" s="30" t="e">
        <f t="shared" si="15"/>
        <v>#DIV/0!</v>
      </c>
      <c r="N219" s="31" t="e">
        <f t="shared" si="12"/>
        <v>#DIV/0!</v>
      </c>
      <c r="O219" s="31" t="e">
        <f t="shared" si="12"/>
        <v>#DIV/0!</v>
      </c>
    </row>
    <row r="220" spans="1:15" x14ac:dyDescent="0.25">
      <c r="A220" s="6"/>
      <c r="B220" s="7" t="s">
        <v>229</v>
      </c>
      <c r="C220" s="8"/>
      <c r="D220" s="8"/>
      <c r="E220" s="8"/>
      <c r="F220" s="8"/>
      <c r="G220" s="8"/>
      <c r="H220" s="8"/>
      <c r="I220" s="8"/>
      <c r="J220" s="8"/>
      <c r="K220" s="30" t="e">
        <f t="shared" si="13"/>
        <v>#DIV/0!</v>
      </c>
      <c r="L220" s="31" t="e">
        <f t="shared" si="14"/>
        <v>#DIV/0!</v>
      </c>
      <c r="M220" s="30" t="e">
        <f t="shared" si="15"/>
        <v>#DIV/0!</v>
      </c>
      <c r="N220" s="31" t="e">
        <f t="shared" si="12"/>
        <v>#DIV/0!</v>
      </c>
      <c r="O220" s="31" t="e">
        <f t="shared" si="12"/>
        <v>#DIV/0!</v>
      </c>
    </row>
    <row r="221" spans="1:15" x14ac:dyDescent="0.25">
      <c r="A221" s="9"/>
      <c r="B221" s="10" t="s">
        <v>230</v>
      </c>
      <c r="C221" s="11">
        <v>10</v>
      </c>
      <c r="D221" s="11">
        <v>16</v>
      </c>
      <c r="E221" s="11"/>
      <c r="F221" s="11">
        <v>4</v>
      </c>
      <c r="G221" s="11">
        <v>1</v>
      </c>
      <c r="H221" s="11">
        <v>7</v>
      </c>
      <c r="I221" s="11"/>
      <c r="J221" s="11"/>
      <c r="K221" s="30">
        <f t="shared" si="13"/>
        <v>1.6</v>
      </c>
      <c r="L221" s="31">
        <f t="shared" si="14"/>
        <v>0</v>
      </c>
      <c r="M221" s="30">
        <f t="shared" si="15"/>
        <v>1.75</v>
      </c>
      <c r="N221" s="31">
        <f t="shared" si="12"/>
        <v>0</v>
      </c>
      <c r="O221" s="31">
        <f t="shared" si="12"/>
        <v>0</v>
      </c>
    </row>
    <row r="222" spans="1:15" x14ac:dyDescent="0.25">
      <c r="A222" s="9"/>
      <c r="B222" s="10" t="s">
        <v>231</v>
      </c>
      <c r="C222" s="11"/>
      <c r="D222" s="11"/>
      <c r="E222" s="11"/>
      <c r="F222" s="11"/>
      <c r="G222" s="11"/>
      <c r="H222" s="11"/>
      <c r="I222" s="11"/>
      <c r="J222" s="11"/>
      <c r="K222" s="30" t="e">
        <f t="shared" si="13"/>
        <v>#DIV/0!</v>
      </c>
      <c r="L222" s="31" t="e">
        <f t="shared" si="14"/>
        <v>#DIV/0!</v>
      </c>
      <c r="M222" s="30" t="e">
        <f t="shared" si="15"/>
        <v>#DIV/0!</v>
      </c>
      <c r="N222" s="31" t="e">
        <f t="shared" si="12"/>
        <v>#DIV/0!</v>
      </c>
      <c r="O222" s="31" t="e">
        <f t="shared" si="12"/>
        <v>#DIV/0!</v>
      </c>
    </row>
    <row r="223" spans="1:15" x14ac:dyDescent="0.25">
      <c r="A223" s="9"/>
      <c r="B223" s="10" t="s">
        <v>232</v>
      </c>
      <c r="C223" s="11"/>
      <c r="D223" s="11"/>
      <c r="E223" s="11"/>
      <c r="F223" s="11"/>
      <c r="G223" s="11"/>
      <c r="H223" s="11"/>
      <c r="I223" s="11"/>
      <c r="J223" s="11"/>
      <c r="K223" s="30" t="e">
        <f t="shared" si="13"/>
        <v>#DIV/0!</v>
      </c>
      <c r="L223" s="31" t="e">
        <f t="shared" si="14"/>
        <v>#DIV/0!</v>
      </c>
      <c r="M223" s="30" t="e">
        <f t="shared" si="15"/>
        <v>#DIV/0!</v>
      </c>
      <c r="N223" s="31" t="e">
        <f t="shared" si="12"/>
        <v>#DIV/0!</v>
      </c>
      <c r="O223" s="31" t="e">
        <f t="shared" si="12"/>
        <v>#DIV/0!</v>
      </c>
    </row>
    <row r="224" spans="1:15" x14ac:dyDescent="0.25">
      <c r="A224" s="9"/>
      <c r="B224" s="10" t="s">
        <v>233</v>
      </c>
      <c r="C224" s="11"/>
      <c r="D224" s="11"/>
      <c r="E224" s="11"/>
      <c r="F224" s="11"/>
      <c r="G224" s="11"/>
      <c r="H224" s="11"/>
      <c r="I224" s="11"/>
      <c r="J224" s="11"/>
      <c r="K224" s="30" t="e">
        <f t="shared" si="13"/>
        <v>#DIV/0!</v>
      </c>
      <c r="L224" s="31" t="e">
        <f t="shared" si="14"/>
        <v>#DIV/0!</v>
      </c>
      <c r="M224" s="30" t="e">
        <f t="shared" si="15"/>
        <v>#DIV/0!</v>
      </c>
      <c r="N224" s="31" t="e">
        <f t="shared" si="12"/>
        <v>#DIV/0!</v>
      </c>
      <c r="O224" s="31" t="e">
        <f t="shared" si="12"/>
        <v>#DIV/0!</v>
      </c>
    </row>
    <row r="225" spans="1:15" x14ac:dyDescent="0.25">
      <c r="A225" s="6"/>
      <c r="B225" s="7" t="s">
        <v>234</v>
      </c>
      <c r="C225" s="8">
        <v>10</v>
      </c>
      <c r="D225" s="8">
        <v>16</v>
      </c>
      <c r="E225" s="8">
        <v>0</v>
      </c>
      <c r="F225" s="8">
        <v>4</v>
      </c>
      <c r="G225" s="8">
        <v>1</v>
      </c>
      <c r="H225" s="8">
        <v>7</v>
      </c>
      <c r="I225" s="8">
        <v>0</v>
      </c>
      <c r="J225" s="8">
        <v>0</v>
      </c>
      <c r="K225" s="30">
        <f t="shared" si="13"/>
        <v>1.6</v>
      </c>
      <c r="L225" s="31">
        <f t="shared" si="14"/>
        <v>0</v>
      </c>
      <c r="M225" s="30">
        <f t="shared" si="15"/>
        <v>1.75</v>
      </c>
      <c r="N225" s="31">
        <f t="shared" si="12"/>
        <v>0</v>
      </c>
      <c r="O225" s="31">
        <f t="shared" si="12"/>
        <v>0</v>
      </c>
    </row>
    <row r="226" spans="1:15" x14ac:dyDescent="0.25">
      <c r="A226" s="6"/>
      <c r="B226" s="7" t="s">
        <v>235</v>
      </c>
      <c r="C226" s="8"/>
      <c r="D226" s="8"/>
      <c r="E226" s="8"/>
      <c r="F226" s="8"/>
      <c r="G226" s="8"/>
      <c r="H226" s="8"/>
      <c r="I226" s="8"/>
      <c r="J226" s="8"/>
      <c r="K226" s="30" t="e">
        <f t="shared" si="13"/>
        <v>#DIV/0!</v>
      </c>
      <c r="L226" s="31" t="e">
        <f t="shared" si="14"/>
        <v>#DIV/0!</v>
      </c>
      <c r="M226" s="30" t="e">
        <f t="shared" si="15"/>
        <v>#DIV/0!</v>
      </c>
      <c r="N226" s="31" t="e">
        <f t="shared" si="12"/>
        <v>#DIV/0!</v>
      </c>
      <c r="O226" s="31" t="e">
        <f t="shared" si="12"/>
        <v>#DIV/0!</v>
      </c>
    </row>
    <row r="227" spans="1:15" x14ac:dyDescent="0.25">
      <c r="A227" s="9"/>
      <c r="B227" s="10" t="s">
        <v>236</v>
      </c>
      <c r="C227" s="11">
        <v>1</v>
      </c>
      <c r="D227" s="11">
        <v>5</v>
      </c>
      <c r="E227" s="11"/>
      <c r="F227" s="11"/>
      <c r="G227" s="11"/>
      <c r="H227" s="11"/>
      <c r="I227" s="11"/>
      <c r="J227" s="11"/>
      <c r="K227" s="30">
        <f t="shared" si="13"/>
        <v>5</v>
      </c>
      <c r="L227" s="31">
        <f t="shared" si="14"/>
        <v>0</v>
      </c>
      <c r="M227" s="30" t="e">
        <f t="shared" si="15"/>
        <v>#DIV/0!</v>
      </c>
      <c r="N227" s="31" t="e">
        <f t="shared" si="12"/>
        <v>#DIV/0!</v>
      </c>
      <c r="O227" s="31" t="e">
        <f t="shared" si="12"/>
        <v>#DIV/0!</v>
      </c>
    </row>
    <row r="228" spans="1:15" x14ac:dyDescent="0.25">
      <c r="A228" s="9"/>
      <c r="B228" s="10" t="s">
        <v>237</v>
      </c>
      <c r="C228" s="11"/>
      <c r="D228" s="11"/>
      <c r="E228" s="11"/>
      <c r="F228" s="11"/>
      <c r="G228" s="11"/>
      <c r="H228" s="11"/>
      <c r="I228" s="11"/>
      <c r="J228" s="11"/>
      <c r="K228" s="30" t="e">
        <f t="shared" si="13"/>
        <v>#DIV/0!</v>
      </c>
      <c r="L228" s="31" t="e">
        <f t="shared" si="14"/>
        <v>#DIV/0!</v>
      </c>
      <c r="M228" s="30" t="e">
        <f t="shared" si="15"/>
        <v>#DIV/0!</v>
      </c>
      <c r="N228" s="31" t="e">
        <f t="shared" si="12"/>
        <v>#DIV/0!</v>
      </c>
      <c r="O228" s="31" t="e">
        <f t="shared" si="12"/>
        <v>#DIV/0!</v>
      </c>
    </row>
    <row r="229" spans="1:15" x14ac:dyDescent="0.25">
      <c r="A229" s="6"/>
      <c r="B229" s="7" t="s">
        <v>238</v>
      </c>
      <c r="C229" s="8">
        <v>1</v>
      </c>
      <c r="D229" s="8">
        <v>5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30">
        <f t="shared" si="13"/>
        <v>5</v>
      </c>
      <c r="L229" s="31">
        <f t="shared" si="14"/>
        <v>0</v>
      </c>
      <c r="M229" s="30" t="e">
        <f t="shared" si="15"/>
        <v>#DIV/0!</v>
      </c>
      <c r="N229" s="31" t="e">
        <f t="shared" si="12"/>
        <v>#DIV/0!</v>
      </c>
      <c r="O229" s="31" t="e">
        <f t="shared" si="12"/>
        <v>#DIV/0!</v>
      </c>
    </row>
    <row r="230" spans="1:15" x14ac:dyDescent="0.25">
      <c r="A230" s="6"/>
      <c r="B230" s="7" t="s">
        <v>239</v>
      </c>
      <c r="C230" s="8"/>
      <c r="D230" s="8"/>
      <c r="E230" s="8"/>
      <c r="F230" s="8"/>
      <c r="G230" s="8"/>
      <c r="H230" s="8"/>
      <c r="I230" s="8"/>
      <c r="J230" s="8"/>
      <c r="K230" s="30" t="e">
        <f t="shared" si="13"/>
        <v>#DIV/0!</v>
      </c>
      <c r="L230" s="31" t="e">
        <f t="shared" si="14"/>
        <v>#DIV/0!</v>
      </c>
      <c r="M230" s="30" t="e">
        <f t="shared" si="15"/>
        <v>#DIV/0!</v>
      </c>
      <c r="N230" s="31" t="e">
        <f t="shared" si="12"/>
        <v>#DIV/0!</v>
      </c>
      <c r="O230" s="31" t="e">
        <f t="shared" si="12"/>
        <v>#DIV/0!</v>
      </c>
    </row>
    <row r="231" spans="1:15" x14ac:dyDescent="0.25">
      <c r="A231" s="9"/>
      <c r="B231" s="10" t="s">
        <v>240</v>
      </c>
      <c r="C231" s="11">
        <v>2</v>
      </c>
      <c r="D231" s="11">
        <v>5</v>
      </c>
      <c r="E231" s="11"/>
      <c r="F231" s="11"/>
      <c r="G231" s="11"/>
      <c r="H231" s="11"/>
      <c r="I231" s="11"/>
      <c r="J231" s="11"/>
      <c r="K231" s="30">
        <f t="shared" si="13"/>
        <v>2.5</v>
      </c>
      <c r="L231" s="31">
        <f t="shared" si="14"/>
        <v>0</v>
      </c>
      <c r="M231" s="30" t="e">
        <f t="shared" si="15"/>
        <v>#DIV/0!</v>
      </c>
      <c r="N231" s="31" t="e">
        <f t="shared" si="12"/>
        <v>#DIV/0!</v>
      </c>
      <c r="O231" s="31" t="e">
        <f t="shared" si="12"/>
        <v>#DIV/0!</v>
      </c>
    </row>
    <row r="232" spans="1:15" x14ac:dyDescent="0.25">
      <c r="A232" s="9"/>
      <c r="B232" s="10" t="s">
        <v>241</v>
      </c>
      <c r="C232" s="11"/>
      <c r="D232" s="11"/>
      <c r="E232" s="11"/>
      <c r="F232" s="11"/>
      <c r="G232" s="11"/>
      <c r="H232" s="11"/>
      <c r="I232" s="11"/>
      <c r="J232" s="11"/>
      <c r="K232" s="30" t="e">
        <f t="shared" si="13"/>
        <v>#DIV/0!</v>
      </c>
      <c r="L232" s="31" t="e">
        <f t="shared" si="14"/>
        <v>#DIV/0!</v>
      </c>
      <c r="M232" s="30" t="e">
        <f t="shared" si="15"/>
        <v>#DIV/0!</v>
      </c>
      <c r="N232" s="31" t="e">
        <f t="shared" si="12"/>
        <v>#DIV/0!</v>
      </c>
      <c r="O232" s="31" t="e">
        <f t="shared" si="12"/>
        <v>#DIV/0!</v>
      </c>
    </row>
    <row r="233" spans="1:15" x14ac:dyDescent="0.25">
      <c r="A233" s="6"/>
      <c r="B233" s="7" t="s">
        <v>242</v>
      </c>
      <c r="C233" s="8">
        <v>2</v>
      </c>
      <c r="D233" s="8">
        <v>5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30">
        <f t="shared" si="13"/>
        <v>2.5</v>
      </c>
      <c r="L233" s="31">
        <f t="shared" si="14"/>
        <v>0</v>
      </c>
      <c r="M233" s="30" t="e">
        <f t="shared" si="15"/>
        <v>#DIV/0!</v>
      </c>
      <c r="N233" s="31" t="e">
        <f t="shared" ref="N233:O270" si="16">I233/(I233+F233)</f>
        <v>#DIV/0!</v>
      </c>
      <c r="O233" s="31" t="e">
        <f t="shared" si="16"/>
        <v>#DIV/0!</v>
      </c>
    </row>
    <row r="234" spans="1:15" x14ac:dyDescent="0.25">
      <c r="A234" s="6"/>
      <c r="B234" s="7" t="s">
        <v>243</v>
      </c>
      <c r="C234" s="8"/>
      <c r="D234" s="8"/>
      <c r="E234" s="8"/>
      <c r="F234" s="8"/>
      <c r="G234" s="8"/>
      <c r="H234" s="8"/>
      <c r="I234" s="8"/>
      <c r="J234" s="8"/>
      <c r="K234" s="30" t="e">
        <f t="shared" si="13"/>
        <v>#DIV/0!</v>
      </c>
      <c r="L234" s="31" t="e">
        <f t="shared" si="14"/>
        <v>#DIV/0!</v>
      </c>
      <c r="M234" s="30" t="e">
        <f t="shared" si="15"/>
        <v>#DIV/0!</v>
      </c>
      <c r="N234" s="31" t="e">
        <f t="shared" si="16"/>
        <v>#DIV/0!</v>
      </c>
      <c r="O234" s="31" t="e">
        <f t="shared" si="16"/>
        <v>#DIV/0!</v>
      </c>
    </row>
    <row r="235" spans="1:15" x14ac:dyDescent="0.25">
      <c r="A235" s="9"/>
      <c r="B235" s="10" t="s">
        <v>244</v>
      </c>
      <c r="C235" s="11">
        <v>6</v>
      </c>
      <c r="D235" s="11">
        <v>7</v>
      </c>
      <c r="E235" s="11"/>
      <c r="F235" s="11"/>
      <c r="G235" s="11"/>
      <c r="H235" s="11"/>
      <c r="I235" s="11"/>
      <c r="J235" s="11"/>
      <c r="K235" s="30">
        <f t="shared" si="13"/>
        <v>1.1666666666666667</v>
      </c>
      <c r="L235" s="31">
        <f t="shared" si="14"/>
        <v>0</v>
      </c>
      <c r="M235" s="30" t="e">
        <f t="shared" si="15"/>
        <v>#DIV/0!</v>
      </c>
      <c r="N235" s="31" t="e">
        <f t="shared" si="16"/>
        <v>#DIV/0!</v>
      </c>
      <c r="O235" s="31" t="e">
        <f t="shared" si="16"/>
        <v>#DIV/0!</v>
      </c>
    </row>
    <row r="236" spans="1:15" x14ac:dyDescent="0.25">
      <c r="A236" s="9"/>
      <c r="B236" s="10" t="s">
        <v>245</v>
      </c>
      <c r="C236" s="11"/>
      <c r="D236" s="11"/>
      <c r="E236" s="11"/>
      <c r="F236" s="11"/>
      <c r="G236" s="11"/>
      <c r="H236" s="11"/>
      <c r="I236" s="11"/>
      <c r="J236" s="11"/>
      <c r="K236" s="30" t="e">
        <f t="shared" si="13"/>
        <v>#DIV/0!</v>
      </c>
      <c r="L236" s="31" t="e">
        <f t="shared" si="14"/>
        <v>#DIV/0!</v>
      </c>
      <c r="M236" s="30" t="e">
        <f t="shared" si="15"/>
        <v>#DIV/0!</v>
      </c>
      <c r="N236" s="31" t="e">
        <f t="shared" si="16"/>
        <v>#DIV/0!</v>
      </c>
      <c r="O236" s="31" t="e">
        <f t="shared" si="16"/>
        <v>#DIV/0!</v>
      </c>
    </row>
    <row r="237" spans="1:15" x14ac:dyDescent="0.25">
      <c r="A237" s="6"/>
      <c r="B237" s="7" t="s">
        <v>246</v>
      </c>
      <c r="C237" s="8">
        <v>6</v>
      </c>
      <c r="D237" s="8">
        <v>7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30">
        <f t="shared" si="13"/>
        <v>1.1666666666666667</v>
      </c>
      <c r="L237" s="31">
        <f t="shared" si="14"/>
        <v>0</v>
      </c>
      <c r="M237" s="30" t="e">
        <f t="shared" si="15"/>
        <v>#DIV/0!</v>
      </c>
      <c r="N237" s="31" t="e">
        <f t="shared" si="16"/>
        <v>#DIV/0!</v>
      </c>
      <c r="O237" s="31" t="e">
        <f t="shared" si="16"/>
        <v>#DIV/0!</v>
      </c>
    </row>
    <row r="238" spans="1:15" x14ac:dyDescent="0.25">
      <c r="A238" s="6"/>
      <c r="B238" s="7" t="s">
        <v>247</v>
      </c>
      <c r="C238" s="8"/>
      <c r="D238" s="8"/>
      <c r="E238" s="8"/>
      <c r="F238" s="8"/>
      <c r="G238" s="8"/>
      <c r="H238" s="8"/>
      <c r="I238" s="8"/>
      <c r="J238" s="8"/>
      <c r="K238" s="30" t="e">
        <f t="shared" si="13"/>
        <v>#DIV/0!</v>
      </c>
      <c r="L238" s="31" t="e">
        <f t="shared" si="14"/>
        <v>#DIV/0!</v>
      </c>
      <c r="M238" s="30" t="e">
        <f t="shared" si="15"/>
        <v>#DIV/0!</v>
      </c>
      <c r="N238" s="31" t="e">
        <f t="shared" si="16"/>
        <v>#DIV/0!</v>
      </c>
      <c r="O238" s="31" t="e">
        <f t="shared" si="16"/>
        <v>#DIV/0!</v>
      </c>
    </row>
    <row r="239" spans="1:15" x14ac:dyDescent="0.25">
      <c r="A239" s="9"/>
      <c r="B239" s="10" t="s">
        <v>248</v>
      </c>
      <c r="C239" s="11"/>
      <c r="D239" s="11"/>
      <c r="E239" s="11"/>
      <c r="F239" s="11"/>
      <c r="G239" s="11"/>
      <c r="H239" s="11"/>
      <c r="I239" s="11"/>
      <c r="J239" s="11"/>
      <c r="K239" s="30" t="e">
        <f t="shared" si="13"/>
        <v>#DIV/0!</v>
      </c>
      <c r="L239" s="31" t="e">
        <f t="shared" si="14"/>
        <v>#DIV/0!</v>
      </c>
      <c r="M239" s="30" t="e">
        <f t="shared" si="15"/>
        <v>#DIV/0!</v>
      </c>
      <c r="N239" s="31" t="e">
        <f t="shared" si="16"/>
        <v>#DIV/0!</v>
      </c>
      <c r="O239" s="31" t="e">
        <f t="shared" si="16"/>
        <v>#DIV/0!</v>
      </c>
    </row>
    <row r="240" spans="1:15" x14ac:dyDescent="0.25">
      <c r="A240" s="9"/>
      <c r="B240" s="10" t="s">
        <v>249</v>
      </c>
      <c r="C240" s="11"/>
      <c r="D240" s="11"/>
      <c r="E240" s="11"/>
      <c r="F240" s="11"/>
      <c r="G240" s="11"/>
      <c r="H240" s="11"/>
      <c r="I240" s="11"/>
      <c r="J240" s="11"/>
      <c r="K240" s="30" t="e">
        <f t="shared" si="13"/>
        <v>#DIV/0!</v>
      </c>
      <c r="L240" s="31" t="e">
        <f t="shared" si="14"/>
        <v>#DIV/0!</v>
      </c>
      <c r="M240" s="30" t="e">
        <f t="shared" si="15"/>
        <v>#DIV/0!</v>
      </c>
      <c r="N240" s="31" t="e">
        <f t="shared" si="16"/>
        <v>#DIV/0!</v>
      </c>
      <c r="O240" s="31" t="e">
        <f t="shared" si="16"/>
        <v>#DIV/0!</v>
      </c>
    </row>
    <row r="241" spans="1:15" x14ac:dyDescent="0.25">
      <c r="A241" s="6"/>
      <c r="B241" s="7" t="s">
        <v>250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30" t="e">
        <f t="shared" si="13"/>
        <v>#DIV/0!</v>
      </c>
      <c r="L241" s="31" t="e">
        <f t="shared" si="14"/>
        <v>#DIV/0!</v>
      </c>
      <c r="M241" s="30" t="e">
        <f t="shared" si="15"/>
        <v>#DIV/0!</v>
      </c>
      <c r="N241" s="31" t="e">
        <f t="shared" si="16"/>
        <v>#DIV/0!</v>
      </c>
      <c r="O241" s="31" t="e">
        <f t="shared" si="16"/>
        <v>#DIV/0!</v>
      </c>
    </row>
    <row r="242" spans="1:15" x14ac:dyDescent="0.25">
      <c r="A242" s="6"/>
      <c r="B242" s="7" t="s">
        <v>251</v>
      </c>
      <c r="C242" s="8">
        <v>31</v>
      </c>
      <c r="D242" s="8">
        <v>71</v>
      </c>
      <c r="E242" s="8">
        <v>0</v>
      </c>
      <c r="F242" s="8">
        <v>4</v>
      </c>
      <c r="G242" s="8">
        <v>1</v>
      </c>
      <c r="H242" s="8">
        <v>7</v>
      </c>
      <c r="I242" s="8">
        <v>0</v>
      </c>
      <c r="J242" s="8">
        <v>0</v>
      </c>
      <c r="K242" s="30">
        <f t="shared" si="13"/>
        <v>2.2903225806451615</v>
      </c>
      <c r="L242" s="31">
        <f t="shared" si="14"/>
        <v>0</v>
      </c>
      <c r="M242" s="30">
        <f t="shared" si="15"/>
        <v>1.75</v>
      </c>
      <c r="N242" s="31">
        <f t="shared" si="16"/>
        <v>0</v>
      </c>
      <c r="O242" s="31">
        <f t="shared" si="16"/>
        <v>0</v>
      </c>
    </row>
    <row r="243" spans="1:15" x14ac:dyDescent="0.25">
      <c r="A243" s="6"/>
      <c r="B243" s="7" t="s">
        <v>252</v>
      </c>
      <c r="C243" s="8"/>
      <c r="D243" s="8"/>
      <c r="E243" s="8"/>
      <c r="F243" s="8"/>
      <c r="G243" s="8"/>
      <c r="H243" s="8"/>
      <c r="I243" s="8"/>
      <c r="J243" s="8"/>
      <c r="K243" s="30" t="e">
        <f t="shared" si="13"/>
        <v>#DIV/0!</v>
      </c>
      <c r="L243" s="31" t="e">
        <f t="shared" si="14"/>
        <v>#DIV/0!</v>
      </c>
      <c r="M243" s="30" t="e">
        <f t="shared" si="15"/>
        <v>#DIV/0!</v>
      </c>
      <c r="N243" s="31" t="e">
        <f t="shared" si="16"/>
        <v>#DIV/0!</v>
      </c>
      <c r="O243" s="31" t="e">
        <f t="shared" si="16"/>
        <v>#DIV/0!</v>
      </c>
    </row>
    <row r="244" spans="1:15" x14ac:dyDescent="0.25">
      <c r="A244" s="6"/>
      <c r="B244" s="7" t="s">
        <v>253</v>
      </c>
      <c r="C244" s="8"/>
      <c r="D244" s="8"/>
      <c r="E244" s="8"/>
      <c r="F244" s="8"/>
      <c r="G244" s="8"/>
      <c r="H244" s="8"/>
      <c r="I244" s="8"/>
      <c r="J244" s="8"/>
      <c r="K244" s="30" t="e">
        <f t="shared" si="13"/>
        <v>#DIV/0!</v>
      </c>
      <c r="L244" s="31" t="e">
        <f t="shared" si="14"/>
        <v>#DIV/0!</v>
      </c>
      <c r="M244" s="30" t="e">
        <f t="shared" si="15"/>
        <v>#DIV/0!</v>
      </c>
      <c r="N244" s="31" t="e">
        <f t="shared" si="16"/>
        <v>#DIV/0!</v>
      </c>
      <c r="O244" s="31" t="e">
        <f t="shared" si="16"/>
        <v>#DIV/0!</v>
      </c>
    </row>
    <row r="245" spans="1:15" x14ac:dyDescent="0.25">
      <c r="A245" s="9"/>
      <c r="B245" s="10" t="s">
        <v>254</v>
      </c>
      <c r="C245" s="11"/>
      <c r="D245" s="11"/>
      <c r="E245" s="11"/>
      <c r="F245" s="11"/>
      <c r="G245" s="11"/>
      <c r="H245" s="11"/>
      <c r="I245" s="11"/>
      <c r="J245" s="11"/>
      <c r="K245" s="30" t="e">
        <f t="shared" si="13"/>
        <v>#DIV/0!</v>
      </c>
      <c r="L245" s="31" t="e">
        <f t="shared" si="14"/>
        <v>#DIV/0!</v>
      </c>
      <c r="M245" s="30" t="e">
        <f t="shared" si="15"/>
        <v>#DIV/0!</v>
      </c>
      <c r="N245" s="31" t="e">
        <f t="shared" si="16"/>
        <v>#DIV/0!</v>
      </c>
      <c r="O245" s="31" t="e">
        <f t="shared" si="16"/>
        <v>#DIV/0!</v>
      </c>
    </row>
    <row r="246" spans="1:15" x14ac:dyDescent="0.25">
      <c r="A246" s="9"/>
      <c r="B246" s="10" t="s">
        <v>255</v>
      </c>
      <c r="C246" s="11"/>
      <c r="D246" s="11"/>
      <c r="E246" s="11"/>
      <c r="F246" s="11"/>
      <c r="G246" s="11"/>
      <c r="H246" s="11"/>
      <c r="I246" s="11"/>
      <c r="J246" s="11"/>
      <c r="K246" s="30" t="e">
        <f t="shared" si="13"/>
        <v>#DIV/0!</v>
      </c>
      <c r="L246" s="31" t="e">
        <f t="shared" si="14"/>
        <v>#DIV/0!</v>
      </c>
      <c r="M246" s="30" t="e">
        <f t="shared" si="15"/>
        <v>#DIV/0!</v>
      </c>
      <c r="N246" s="31" t="e">
        <f t="shared" si="16"/>
        <v>#DIV/0!</v>
      </c>
      <c r="O246" s="31" t="e">
        <f t="shared" si="16"/>
        <v>#DIV/0!</v>
      </c>
    </row>
    <row r="247" spans="1:15" x14ac:dyDescent="0.25">
      <c r="A247" s="9"/>
      <c r="B247" s="10" t="s">
        <v>256</v>
      </c>
      <c r="C247" s="11"/>
      <c r="D247" s="11"/>
      <c r="E247" s="11"/>
      <c r="F247" s="11"/>
      <c r="G247" s="11"/>
      <c r="H247" s="11"/>
      <c r="I247" s="11"/>
      <c r="J247" s="11"/>
      <c r="K247" s="30" t="e">
        <f t="shared" si="13"/>
        <v>#DIV/0!</v>
      </c>
      <c r="L247" s="31" t="e">
        <f t="shared" si="14"/>
        <v>#DIV/0!</v>
      </c>
      <c r="M247" s="30" t="e">
        <f t="shared" si="15"/>
        <v>#DIV/0!</v>
      </c>
      <c r="N247" s="31" t="e">
        <f t="shared" si="16"/>
        <v>#DIV/0!</v>
      </c>
      <c r="O247" s="31" t="e">
        <f t="shared" si="16"/>
        <v>#DIV/0!</v>
      </c>
    </row>
    <row r="248" spans="1:15" x14ac:dyDescent="0.25">
      <c r="A248" s="6"/>
      <c r="B248" s="7" t="s">
        <v>257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30" t="e">
        <f t="shared" si="13"/>
        <v>#DIV/0!</v>
      </c>
      <c r="L248" s="31" t="e">
        <f t="shared" si="14"/>
        <v>#DIV/0!</v>
      </c>
      <c r="M248" s="30" t="e">
        <f t="shared" si="15"/>
        <v>#DIV/0!</v>
      </c>
      <c r="N248" s="31" t="e">
        <f t="shared" si="16"/>
        <v>#DIV/0!</v>
      </c>
      <c r="O248" s="31" t="e">
        <f t="shared" si="16"/>
        <v>#DIV/0!</v>
      </c>
    </row>
    <row r="249" spans="1:15" x14ac:dyDescent="0.25">
      <c r="A249" s="6"/>
      <c r="B249" s="7" t="s">
        <v>258</v>
      </c>
      <c r="C249" s="8"/>
      <c r="D249" s="8"/>
      <c r="E249" s="8"/>
      <c r="F249" s="8"/>
      <c r="G249" s="8"/>
      <c r="H249" s="8"/>
      <c r="I249" s="8"/>
      <c r="J249" s="8"/>
      <c r="K249" s="30" t="e">
        <f t="shared" si="13"/>
        <v>#DIV/0!</v>
      </c>
      <c r="L249" s="31" t="e">
        <f t="shared" si="14"/>
        <v>#DIV/0!</v>
      </c>
      <c r="M249" s="30" t="e">
        <f t="shared" si="15"/>
        <v>#DIV/0!</v>
      </c>
      <c r="N249" s="31" t="e">
        <f t="shared" si="16"/>
        <v>#DIV/0!</v>
      </c>
      <c r="O249" s="31" t="e">
        <f t="shared" si="16"/>
        <v>#DIV/0!</v>
      </c>
    </row>
    <row r="250" spans="1:15" x14ac:dyDescent="0.25">
      <c r="A250" s="6"/>
      <c r="B250" s="7" t="s">
        <v>259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30" t="e">
        <f t="shared" si="13"/>
        <v>#DIV/0!</v>
      </c>
      <c r="L250" s="31" t="e">
        <f t="shared" si="14"/>
        <v>#DIV/0!</v>
      </c>
      <c r="M250" s="30" t="e">
        <f t="shared" si="15"/>
        <v>#DIV/0!</v>
      </c>
      <c r="N250" s="31" t="e">
        <f t="shared" si="16"/>
        <v>#DIV/0!</v>
      </c>
      <c r="O250" s="31" t="e">
        <f t="shared" si="16"/>
        <v>#DIV/0!</v>
      </c>
    </row>
    <row r="251" spans="1:15" x14ac:dyDescent="0.25">
      <c r="A251" s="6"/>
      <c r="B251" s="7" t="s">
        <v>260</v>
      </c>
      <c r="C251" s="8"/>
      <c r="D251" s="8"/>
      <c r="E251" s="8"/>
      <c r="F251" s="8"/>
      <c r="G251" s="8"/>
      <c r="H251" s="8"/>
      <c r="I251" s="8"/>
      <c r="J251" s="8"/>
      <c r="K251" s="30" t="e">
        <f t="shared" si="13"/>
        <v>#DIV/0!</v>
      </c>
      <c r="L251" s="31" t="e">
        <f t="shared" si="14"/>
        <v>#DIV/0!</v>
      </c>
      <c r="M251" s="30" t="e">
        <f t="shared" si="15"/>
        <v>#DIV/0!</v>
      </c>
      <c r="N251" s="31" t="e">
        <f t="shared" si="16"/>
        <v>#DIV/0!</v>
      </c>
      <c r="O251" s="31" t="e">
        <f t="shared" si="16"/>
        <v>#DIV/0!</v>
      </c>
    </row>
    <row r="252" spans="1:15" x14ac:dyDescent="0.25">
      <c r="A252" s="9"/>
      <c r="B252" s="10" t="s">
        <v>261</v>
      </c>
      <c r="C252" s="11"/>
      <c r="D252" s="11"/>
      <c r="E252" s="11"/>
      <c r="F252" s="11"/>
      <c r="G252" s="11"/>
      <c r="H252" s="11"/>
      <c r="I252" s="11"/>
      <c r="J252" s="11"/>
      <c r="K252" s="30" t="e">
        <f t="shared" si="13"/>
        <v>#DIV/0!</v>
      </c>
      <c r="L252" s="31" t="e">
        <f t="shared" si="14"/>
        <v>#DIV/0!</v>
      </c>
      <c r="M252" s="30" t="e">
        <f t="shared" si="15"/>
        <v>#DIV/0!</v>
      </c>
      <c r="N252" s="31" t="e">
        <f t="shared" si="16"/>
        <v>#DIV/0!</v>
      </c>
      <c r="O252" s="31" t="e">
        <f t="shared" si="16"/>
        <v>#DIV/0!</v>
      </c>
    </row>
    <row r="253" spans="1:15" x14ac:dyDescent="0.25">
      <c r="A253" s="9"/>
      <c r="B253" s="10" t="s">
        <v>262</v>
      </c>
      <c r="C253" s="11"/>
      <c r="D253" s="11"/>
      <c r="E253" s="11"/>
      <c r="F253" s="11"/>
      <c r="G253" s="11"/>
      <c r="H253" s="11"/>
      <c r="I253" s="11"/>
      <c r="J253" s="11"/>
      <c r="K253" s="30" t="e">
        <f t="shared" si="13"/>
        <v>#DIV/0!</v>
      </c>
      <c r="L253" s="31" t="e">
        <f t="shared" si="14"/>
        <v>#DIV/0!</v>
      </c>
      <c r="M253" s="30" t="e">
        <f t="shared" si="15"/>
        <v>#DIV/0!</v>
      </c>
      <c r="N253" s="31" t="e">
        <f t="shared" si="16"/>
        <v>#DIV/0!</v>
      </c>
      <c r="O253" s="31" t="e">
        <f t="shared" si="16"/>
        <v>#DIV/0!</v>
      </c>
    </row>
    <row r="254" spans="1:15" x14ac:dyDescent="0.25">
      <c r="A254" s="9"/>
      <c r="B254" s="10" t="s">
        <v>263</v>
      </c>
      <c r="C254" s="11"/>
      <c r="D254" s="11"/>
      <c r="E254" s="11"/>
      <c r="F254" s="11"/>
      <c r="G254" s="11"/>
      <c r="H254" s="11"/>
      <c r="I254" s="11"/>
      <c r="J254" s="11"/>
      <c r="K254" s="30" t="e">
        <f t="shared" si="13"/>
        <v>#DIV/0!</v>
      </c>
      <c r="L254" s="31" t="e">
        <f t="shared" si="14"/>
        <v>#DIV/0!</v>
      </c>
      <c r="M254" s="30" t="e">
        <f t="shared" si="15"/>
        <v>#DIV/0!</v>
      </c>
      <c r="N254" s="31" t="e">
        <f t="shared" si="16"/>
        <v>#DIV/0!</v>
      </c>
      <c r="O254" s="31" t="e">
        <f t="shared" si="16"/>
        <v>#DIV/0!</v>
      </c>
    </row>
    <row r="255" spans="1:15" x14ac:dyDescent="0.25">
      <c r="A255" s="6"/>
      <c r="B255" s="7" t="s">
        <v>264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30" t="e">
        <f t="shared" si="13"/>
        <v>#DIV/0!</v>
      </c>
      <c r="L255" s="31" t="e">
        <f t="shared" si="14"/>
        <v>#DIV/0!</v>
      </c>
      <c r="M255" s="30" t="e">
        <f t="shared" si="15"/>
        <v>#DIV/0!</v>
      </c>
      <c r="N255" s="31" t="e">
        <f t="shared" si="16"/>
        <v>#DIV/0!</v>
      </c>
      <c r="O255" s="31" t="e">
        <f t="shared" si="16"/>
        <v>#DIV/0!</v>
      </c>
    </row>
    <row r="256" spans="1:15" x14ac:dyDescent="0.25">
      <c r="A256" s="6"/>
      <c r="B256" s="7" t="s">
        <v>265</v>
      </c>
      <c r="C256" s="8"/>
      <c r="D256" s="8"/>
      <c r="E256" s="8"/>
      <c r="F256" s="8"/>
      <c r="G256" s="8"/>
      <c r="H256" s="8"/>
      <c r="I256" s="8"/>
      <c r="J256" s="8"/>
      <c r="K256" s="30" t="e">
        <f t="shared" si="13"/>
        <v>#DIV/0!</v>
      </c>
      <c r="L256" s="31" t="e">
        <f t="shared" si="14"/>
        <v>#DIV/0!</v>
      </c>
      <c r="M256" s="30" t="e">
        <f t="shared" si="15"/>
        <v>#DIV/0!</v>
      </c>
      <c r="N256" s="31" t="e">
        <f t="shared" si="16"/>
        <v>#DIV/0!</v>
      </c>
      <c r="O256" s="31" t="e">
        <f t="shared" si="16"/>
        <v>#DIV/0!</v>
      </c>
    </row>
    <row r="257" spans="1:15" x14ac:dyDescent="0.25">
      <c r="A257" s="6"/>
      <c r="B257" s="7" t="s">
        <v>266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30" t="e">
        <f t="shared" si="13"/>
        <v>#DIV/0!</v>
      </c>
      <c r="L257" s="31" t="e">
        <f t="shared" si="14"/>
        <v>#DIV/0!</v>
      </c>
      <c r="M257" s="30" t="e">
        <f t="shared" si="15"/>
        <v>#DIV/0!</v>
      </c>
      <c r="N257" s="31" t="e">
        <f t="shared" si="16"/>
        <v>#DIV/0!</v>
      </c>
      <c r="O257" s="31" t="e">
        <f t="shared" si="16"/>
        <v>#DIV/0!</v>
      </c>
    </row>
    <row r="258" spans="1:15" x14ac:dyDescent="0.25">
      <c r="A258" s="6"/>
      <c r="B258" s="7" t="s">
        <v>267</v>
      </c>
      <c r="C258" s="8"/>
      <c r="D258" s="8"/>
      <c r="E258" s="8"/>
      <c r="F258" s="8"/>
      <c r="G258" s="8"/>
      <c r="H258" s="8"/>
      <c r="I258" s="8"/>
      <c r="J258" s="8"/>
      <c r="K258" s="30" t="e">
        <f t="shared" si="13"/>
        <v>#DIV/0!</v>
      </c>
      <c r="L258" s="31" t="e">
        <f t="shared" si="14"/>
        <v>#DIV/0!</v>
      </c>
      <c r="M258" s="30" t="e">
        <f t="shared" si="15"/>
        <v>#DIV/0!</v>
      </c>
      <c r="N258" s="31" t="e">
        <f t="shared" si="16"/>
        <v>#DIV/0!</v>
      </c>
      <c r="O258" s="31" t="e">
        <f t="shared" si="16"/>
        <v>#DIV/0!</v>
      </c>
    </row>
    <row r="259" spans="1:15" x14ac:dyDescent="0.25">
      <c r="A259" s="6"/>
      <c r="B259" s="7" t="s">
        <v>268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30" t="e">
        <f t="shared" si="13"/>
        <v>#DIV/0!</v>
      </c>
      <c r="L259" s="31" t="e">
        <f t="shared" si="14"/>
        <v>#DIV/0!</v>
      </c>
      <c r="M259" s="30" t="e">
        <f t="shared" si="15"/>
        <v>#DIV/0!</v>
      </c>
      <c r="N259" s="31" t="e">
        <f t="shared" si="16"/>
        <v>#DIV/0!</v>
      </c>
      <c r="O259" s="31" t="e">
        <f t="shared" si="16"/>
        <v>#DIV/0!</v>
      </c>
    </row>
    <row r="260" spans="1:15" x14ac:dyDescent="0.25">
      <c r="A260" s="6"/>
      <c r="B260" s="7" t="s">
        <v>269</v>
      </c>
      <c r="C260" s="8"/>
      <c r="D260" s="8"/>
      <c r="E260" s="8"/>
      <c r="F260" s="8"/>
      <c r="G260" s="8"/>
      <c r="H260" s="8"/>
      <c r="I260" s="8"/>
      <c r="J260" s="8"/>
      <c r="K260" s="30" t="e">
        <f t="shared" si="13"/>
        <v>#DIV/0!</v>
      </c>
      <c r="L260" s="31" t="e">
        <f t="shared" si="14"/>
        <v>#DIV/0!</v>
      </c>
      <c r="M260" s="30" t="e">
        <f t="shared" si="15"/>
        <v>#DIV/0!</v>
      </c>
      <c r="N260" s="31" t="e">
        <f t="shared" si="16"/>
        <v>#DIV/0!</v>
      </c>
      <c r="O260" s="31" t="e">
        <f t="shared" si="16"/>
        <v>#DIV/0!</v>
      </c>
    </row>
    <row r="261" spans="1:15" x14ac:dyDescent="0.25">
      <c r="A261" s="6"/>
      <c r="B261" s="7" t="s">
        <v>270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30" t="e">
        <f t="shared" si="13"/>
        <v>#DIV/0!</v>
      </c>
      <c r="L261" s="31" t="e">
        <f t="shared" si="14"/>
        <v>#DIV/0!</v>
      </c>
      <c r="M261" s="30" t="e">
        <f t="shared" si="15"/>
        <v>#DIV/0!</v>
      </c>
      <c r="N261" s="31" t="e">
        <f t="shared" si="16"/>
        <v>#DIV/0!</v>
      </c>
      <c r="O261" s="31" t="e">
        <f t="shared" si="16"/>
        <v>#DIV/0!</v>
      </c>
    </row>
    <row r="262" spans="1:15" x14ac:dyDescent="0.25">
      <c r="A262" s="6"/>
      <c r="B262" s="7" t="s">
        <v>271</v>
      </c>
      <c r="C262" s="8"/>
      <c r="D262" s="8"/>
      <c r="E262" s="8"/>
      <c r="F262" s="8"/>
      <c r="G262" s="8"/>
      <c r="H262" s="8"/>
      <c r="I262" s="8"/>
      <c r="J262" s="8"/>
      <c r="K262" s="30" t="e">
        <f t="shared" si="13"/>
        <v>#DIV/0!</v>
      </c>
      <c r="L262" s="31" t="e">
        <f t="shared" si="14"/>
        <v>#DIV/0!</v>
      </c>
      <c r="M262" s="30" t="e">
        <f t="shared" si="15"/>
        <v>#DIV/0!</v>
      </c>
      <c r="N262" s="31" t="e">
        <f t="shared" si="16"/>
        <v>#DIV/0!</v>
      </c>
      <c r="O262" s="31" t="e">
        <f t="shared" si="16"/>
        <v>#DIV/0!</v>
      </c>
    </row>
    <row r="263" spans="1:15" x14ac:dyDescent="0.25">
      <c r="A263" s="9"/>
      <c r="B263" s="10" t="s">
        <v>272</v>
      </c>
      <c r="C263" s="11">
        <v>3</v>
      </c>
      <c r="D263" s="11">
        <v>7</v>
      </c>
      <c r="E263" s="11"/>
      <c r="F263" s="11"/>
      <c r="G263" s="11"/>
      <c r="H263" s="11"/>
      <c r="I263" s="11"/>
      <c r="J263" s="11"/>
      <c r="K263" s="30">
        <f t="shared" si="13"/>
        <v>2.3333333333333335</v>
      </c>
      <c r="L263" s="31">
        <f t="shared" si="14"/>
        <v>0</v>
      </c>
      <c r="M263" s="30" t="e">
        <f t="shared" si="15"/>
        <v>#DIV/0!</v>
      </c>
      <c r="N263" s="31" t="e">
        <f t="shared" si="16"/>
        <v>#DIV/0!</v>
      </c>
      <c r="O263" s="31" t="e">
        <f t="shared" si="16"/>
        <v>#DIV/0!</v>
      </c>
    </row>
    <row r="264" spans="1:15" x14ac:dyDescent="0.25">
      <c r="A264" s="9"/>
      <c r="B264" s="10" t="s">
        <v>273</v>
      </c>
      <c r="C264" s="11"/>
      <c r="D264" s="11"/>
      <c r="E264" s="11"/>
      <c r="F264" s="11"/>
      <c r="G264" s="11"/>
      <c r="H264" s="11"/>
      <c r="I264" s="11"/>
      <c r="J264" s="11"/>
      <c r="K264" s="30" t="e">
        <f t="shared" si="13"/>
        <v>#DIV/0!</v>
      </c>
      <c r="L264" s="31" t="e">
        <f t="shared" si="14"/>
        <v>#DIV/0!</v>
      </c>
      <c r="M264" s="30" t="e">
        <f t="shared" si="15"/>
        <v>#DIV/0!</v>
      </c>
      <c r="N264" s="31" t="e">
        <f t="shared" si="16"/>
        <v>#DIV/0!</v>
      </c>
      <c r="O264" s="31" t="e">
        <f t="shared" si="16"/>
        <v>#DIV/0!</v>
      </c>
    </row>
    <row r="265" spans="1:15" x14ac:dyDescent="0.25">
      <c r="A265" s="6"/>
      <c r="B265" s="7" t="s">
        <v>274</v>
      </c>
      <c r="C265" s="8">
        <v>3</v>
      </c>
      <c r="D265" s="8">
        <v>7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30">
        <f t="shared" si="13"/>
        <v>2.3333333333333335</v>
      </c>
      <c r="L265" s="31">
        <f t="shared" si="14"/>
        <v>0</v>
      </c>
      <c r="M265" s="30" t="e">
        <f t="shared" si="15"/>
        <v>#DIV/0!</v>
      </c>
      <c r="N265" s="31" t="e">
        <f t="shared" si="16"/>
        <v>#DIV/0!</v>
      </c>
      <c r="O265" s="31" t="e">
        <f t="shared" si="16"/>
        <v>#DIV/0!</v>
      </c>
    </row>
    <row r="266" spans="1:15" x14ac:dyDescent="0.25">
      <c r="A266" s="6"/>
      <c r="B266" s="7" t="s">
        <v>275</v>
      </c>
      <c r="C266" s="8"/>
      <c r="D266" s="8"/>
      <c r="E266" s="8"/>
      <c r="F266" s="8"/>
      <c r="G266" s="8"/>
      <c r="H266" s="8"/>
      <c r="I266" s="8"/>
      <c r="J266" s="8"/>
      <c r="K266" s="30" t="e">
        <f t="shared" si="13"/>
        <v>#DIV/0!</v>
      </c>
      <c r="L266" s="31" t="e">
        <f t="shared" si="14"/>
        <v>#DIV/0!</v>
      </c>
      <c r="M266" s="30" t="e">
        <f t="shared" si="15"/>
        <v>#DIV/0!</v>
      </c>
      <c r="N266" s="31" t="e">
        <f t="shared" si="16"/>
        <v>#DIV/0!</v>
      </c>
      <c r="O266" s="31" t="e">
        <f t="shared" si="16"/>
        <v>#DIV/0!</v>
      </c>
    </row>
    <row r="267" spans="1:15" x14ac:dyDescent="0.25">
      <c r="A267" s="9"/>
      <c r="B267" s="10" t="s">
        <v>276</v>
      </c>
      <c r="C267" s="11"/>
      <c r="D267" s="11"/>
      <c r="E267" s="11"/>
      <c r="F267" s="11"/>
      <c r="G267" s="11"/>
      <c r="H267" s="11"/>
      <c r="I267" s="11"/>
      <c r="J267" s="11"/>
      <c r="K267" s="30" t="e">
        <f t="shared" si="13"/>
        <v>#DIV/0!</v>
      </c>
      <c r="L267" s="31" t="e">
        <f t="shared" si="14"/>
        <v>#DIV/0!</v>
      </c>
      <c r="M267" s="30" t="e">
        <f t="shared" si="15"/>
        <v>#DIV/0!</v>
      </c>
      <c r="N267" s="31" t="e">
        <f t="shared" si="16"/>
        <v>#DIV/0!</v>
      </c>
      <c r="O267" s="31" t="e">
        <f t="shared" si="16"/>
        <v>#DIV/0!</v>
      </c>
    </row>
    <row r="268" spans="1:15" x14ac:dyDescent="0.25">
      <c r="A268" s="6"/>
      <c r="B268" s="7" t="s">
        <v>277</v>
      </c>
      <c r="C268" s="8">
        <v>0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30" t="e">
        <f t="shared" ref="K268:K270" si="17">D268/C268</f>
        <v>#DIV/0!</v>
      </c>
      <c r="L268" s="31" t="e">
        <f t="shared" ref="L268:L270" si="18">E268/(E268+C268)</f>
        <v>#DIV/0!</v>
      </c>
      <c r="M268" s="30" t="e">
        <f t="shared" ref="M268:M270" si="19">H268/F268</f>
        <v>#DIV/0!</v>
      </c>
      <c r="N268" s="31" t="e">
        <f t="shared" si="16"/>
        <v>#DIV/0!</v>
      </c>
      <c r="O268" s="31" t="e">
        <f t="shared" si="16"/>
        <v>#DIV/0!</v>
      </c>
    </row>
    <row r="269" spans="1:15" x14ac:dyDescent="0.25">
      <c r="A269" s="6"/>
      <c r="B269" s="7" t="s">
        <v>278</v>
      </c>
      <c r="C269" s="8">
        <v>3</v>
      </c>
      <c r="D269" s="8">
        <v>7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30">
        <f t="shared" si="17"/>
        <v>2.3333333333333335</v>
      </c>
      <c r="L269" s="31">
        <f t="shared" si="18"/>
        <v>0</v>
      </c>
      <c r="M269" s="30" t="e">
        <f t="shared" si="19"/>
        <v>#DIV/0!</v>
      </c>
      <c r="N269" s="31" t="e">
        <f t="shared" si="16"/>
        <v>#DIV/0!</v>
      </c>
      <c r="O269" s="31" t="e">
        <f t="shared" si="16"/>
        <v>#DIV/0!</v>
      </c>
    </row>
    <row r="270" spans="1:15" x14ac:dyDescent="0.25">
      <c r="A270" s="6"/>
      <c r="B270" s="7" t="s">
        <v>279</v>
      </c>
      <c r="C270" s="8">
        <v>174</v>
      </c>
      <c r="D270" s="8">
        <v>448</v>
      </c>
      <c r="E270" s="8">
        <v>15</v>
      </c>
      <c r="F270" s="8">
        <v>80</v>
      </c>
      <c r="G270" s="8">
        <v>9</v>
      </c>
      <c r="H270" s="8">
        <v>276</v>
      </c>
      <c r="I270" s="8">
        <v>0</v>
      </c>
      <c r="J270" s="8">
        <v>0</v>
      </c>
      <c r="K270" s="30">
        <f t="shared" si="17"/>
        <v>2.5747126436781609</v>
      </c>
      <c r="L270" s="31">
        <f t="shared" si="18"/>
        <v>7.9365079365079361E-2</v>
      </c>
      <c r="M270" s="30">
        <f t="shared" si="19"/>
        <v>3.45</v>
      </c>
      <c r="N270" s="31">
        <f t="shared" si="16"/>
        <v>0</v>
      </c>
      <c r="O270" s="31">
        <f t="shared" si="16"/>
        <v>0</v>
      </c>
    </row>
  </sheetData>
  <mergeCells count="4">
    <mergeCell ref="A9:A10"/>
    <mergeCell ref="B9:B10"/>
    <mergeCell ref="C9:E9"/>
    <mergeCell ref="F9:J9"/>
  </mergeCells>
  <conditionalFormatting sqref="K11:O270">
    <cfRule type="containsErrors" dxfId="0" priority="6">
      <formula>ISERROR(K11)</formula>
    </cfRule>
  </conditionalFormatting>
  <conditionalFormatting sqref="K11:K27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27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:M27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1:N27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:O2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6" right="0.6" top="0.6" bottom="0.6" header="0.2" footer="0.2"/>
  <pageSetup paperSize="9" pageOrder="overThenDown" orientation="portrait" verticalDpi="0" r:id="rId1"/>
  <headerFooter>
    <oddHeader>&amp;C&amp;8Звід сформовано 04.03.2021 16:36:51&amp;R&amp;8&amp;P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93</vt:i4>
      </vt:variant>
    </vt:vector>
  </HeadingPairs>
  <TitlesOfParts>
    <vt:vector size="188" baseType="lpstr">
      <vt:lpstr>Лист2</vt:lpstr>
      <vt:lpstr>ВСЕ</vt:lpstr>
      <vt:lpstr>1.0</vt:lpstr>
      <vt:lpstr>2.0</vt:lpstr>
      <vt:lpstr>2.1</vt:lpstr>
      <vt:lpstr>2.2</vt:lpstr>
      <vt:lpstr>2.3</vt:lpstr>
      <vt:lpstr>2.4</vt:lpstr>
      <vt:lpstr>2.5</vt:lpstr>
      <vt:lpstr>2.6</vt:lpstr>
      <vt:lpstr>2.7</vt:lpstr>
      <vt:lpstr>2.8</vt:lpstr>
      <vt:lpstr>3.0</vt:lpstr>
      <vt:lpstr>3.1</vt:lpstr>
      <vt:lpstr>3.2</vt:lpstr>
      <vt:lpstr>4.0</vt:lpstr>
      <vt:lpstr>4.1</vt:lpstr>
      <vt:lpstr>4.2</vt:lpstr>
      <vt:lpstr>5.0</vt:lpstr>
      <vt:lpstr>5.1</vt:lpstr>
      <vt:lpstr>5.2</vt:lpstr>
      <vt:lpstr>5.3</vt:lpstr>
      <vt:lpstr>6.0</vt:lpstr>
      <vt:lpstr>7.0</vt:lpstr>
      <vt:lpstr>7.1</vt:lpstr>
      <vt:lpstr>7.2</vt:lpstr>
      <vt:lpstr>7.3</vt:lpstr>
      <vt:lpstr>8.0</vt:lpstr>
      <vt:lpstr>9.0</vt:lpstr>
      <vt:lpstr>9.1</vt:lpstr>
      <vt:lpstr>10.0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10.12</vt:lpstr>
      <vt:lpstr>11.0</vt:lpstr>
      <vt:lpstr>11.1</vt:lpstr>
      <vt:lpstr>11.2</vt:lpstr>
      <vt:lpstr>11.3</vt:lpstr>
      <vt:lpstr>11.4</vt:lpstr>
      <vt:lpstr>11.5</vt:lpstr>
      <vt:lpstr>12.0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13.0</vt:lpstr>
      <vt:lpstr>14.0</vt:lpstr>
      <vt:lpstr>14.1</vt:lpstr>
      <vt:lpstr>14.2</vt:lpstr>
      <vt:lpstr>14.3</vt:lpstr>
      <vt:lpstr>14.4</vt:lpstr>
      <vt:lpstr>14.5</vt:lpstr>
      <vt:lpstr>14.6</vt:lpstr>
      <vt:lpstr>15.0</vt:lpstr>
      <vt:lpstr>15.1</vt:lpstr>
      <vt:lpstr>15.2</vt:lpstr>
      <vt:lpstr>15.3</vt:lpstr>
      <vt:lpstr>15.4</vt:lpstr>
      <vt:lpstr>15.5</vt:lpstr>
      <vt:lpstr>15.6</vt:lpstr>
      <vt:lpstr>16.0</vt:lpstr>
      <vt:lpstr>17.0</vt:lpstr>
      <vt:lpstr>18.0</vt:lpstr>
      <vt:lpstr>19.0</vt:lpstr>
      <vt:lpstr>20.0</vt:lpstr>
      <vt:lpstr>20.1</vt:lpstr>
      <vt:lpstr>20.2</vt:lpstr>
      <vt:lpstr>20.3</vt:lpstr>
      <vt:lpstr>20.4</vt:lpstr>
      <vt:lpstr>20.5</vt:lpstr>
      <vt:lpstr>'1.0'!Заголовки_для_печати</vt:lpstr>
      <vt:lpstr>'10.0'!Заголовки_для_печати</vt:lpstr>
      <vt:lpstr>'10.1'!Заголовки_для_печати</vt:lpstr>
      <vt:lpstr>'10.10'!Заголовки_для_печати</vt:lpstr>
      <vt:lpstr>'10.11'!Заголовки_для_печати</vt:lpstr>
      <vt:lpstr>'10.12'!Заголовки_для_печати</vt:lpstr>
      <vt:lpstr>'10.2'!Заголовки_для_печати</vt:lpstr>
      <vt:lpstr>'10.3'!Заголовки_для_печати</vt:lpstr>
      <vt:lpstr>'10.4'!Заголовки_для_печати</vt:lpstr>
      <vt:lpstr>'10.5'!Заголовки_для_печати</vt:lpstr>
      <vt:lpstr>'10.6'!Заголовки_для_печати</vt:lpstr>
      <vt:lpstr>'10.7'!Заголовки_для_печати</vt:lpstr>
      <vt:lpstr>'10.8'!Заголовки_для_печати</vt:lpstr>
      <vt:lpstr>'10.9'!Заголовки_для_печати</vt:lpstr>
      <vt:lpstr>'11.0'!Заголовки_для_печати</vt:lpstr>
      <vt:lpstr>'11.1'!Заголовки_для_печати</vt:lpstr>
      <vt:lpstr>'11.2'!Заголовки_для_печати</vt:lpstr>
      <vt:lpstr>'11.3'!Заголовки_для_печати</vt:lpstr>
      <vt:lpstr>'11.4'!Заголовки_для_печати</vt:lpstr>
      <vt:lpstr>'11.5'!Заголовки_для_печати</vt:lpstr>
      <vt:lpstr>'12.0'!Заголовки_для_печати</vt:lpstr>
      <vt:lpstr>'12.1'!Заголовки_для_печати</vt:lpstr>
      <vt:lpstr>'12.10'!Заголовки_для_печати</vt:lpstr>
      <vt:lpstr>'12.11'!Заголовки_для_печати</vt:lpstr>
      <vt:lpstr>'12.12'!Заголовки_для_печати</vt:lpstr>
      <vt:lpstr>'12.13'!Заголовки_для_печати</vt:lpstr>
      <vt:lpstr>'12.14'!Заголовки_для_печати</vt:lpstr>
      <vt:lpstr>'12.15'!Заголовки_для_печати</vt:lpstr>
      <vt:lpstr>'12.16'!Заголовки_для_печати</vt:lpstr>
      <vt:lpstr>'12.17'!Заголовки_для_печати</vt:lpstr>
      <vt:lpstr>'12.18'!Заголовки_для_печати</vt:lpstr>
      <vt:lpstr>'12.19'!Заголовки_для_печати</vt:lpstr>
      <vt:lpstr>'12.2'!Заголовки_для_печати</vt:lpstr>
      <vt:lpstr>'12.20'!Заголовки_для_печати</vt:lpstr>
      <vt:lpstr>'12.3'!Заголовки_для_печати</vt:lpstr>
      <vt:lpstr>'12.4'!Заголовки_для_печати</vt:lpstr>
      <vt:lpstr>'12.5'!Заголовки_для_печати</vt:lpstr>
      <vt:lpstr>'12.6'!Заголовки_для_печати</vt:lpstr>
      <vt:lpstr>'12.7'!Заголовки_для_печати</vt:lpstr>
      <vt:lpstr>'12.8'!Заголовки_для_печати</vt:lpstr>
      <vt:lpstr>'12.9'!Заголовки_для_печати</vt:lpstr>
      <vt:lpstr>'13.0'!Заголовки_для_печати</vt:lpstr>
      <vt:lpstr>'14.0'!Заголовки_для_печати</vt:lpstr>
      <vt:lpstr>'14.1'!Заголовки_для_печати</vt:lpstr>
      <vt:lpstr>'14.2'!Заголовки_для_печати</vt:lpstr>
      <vt:lpstr>'14.3'!Заголовки_для_печати</vt:lpstr>
      <vt:lpstr>'14.4'!Заголовки_для_печати</vt:lpstr>
      <vt:lpstr>'14.5'!Заголовки_для_печати</vt:lpstr>
      <vt:lpstr>'14.6'!Заголовки_для_печати</vt:lpstr>
      <vt:lpstr>'15.0'!Заголовки_для_печати</vt:lpstr>
      <vt:lpstr>'15.1'!Заголовки_для_печати</vt:lpstr>
      <vt:lpstr>'15.2'!Заголовки_для_печати</vt:lpstr>
      <vt:lpstr>'15.3'!Заголовки_для_печати</vt:lpstr>
      <vt:lpstr>'15.4'!Заголовки_для_печати</vt:lpstr>
      <vt:lpstr>'15.5'!Заголовки_для_печати</vt:lpstr>
      <vt:lpstr>'15.6'!Заголовки_для_печати</vt:lpstr>
      <vt:lpstr>'16.0'!Заголовки_для_печати</vt:lpstr>
      <vt:lpstr>'17.0'!Заголовки_для_печати</vt:lpstr>
      <vt:lpstr>'18.0'!Заголовки_для_печати</vt:lpstr>
      <vt:lpstr>'19.0'!Заголовки_для_печати</vt:lpstr>
      <vt:lpstr>'2.0'!Заголовки_для_печати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'2.4'!Заголовки_для_печати</vt:lpstr>
      <vt:lpstr>'2.5'!Заголовки_для_печати</vt:lpstr>
      <vt:lpstr>'2.6'!Заголовки_для_печати</vt:lpstr>
      <vt:lpstr>'2.7'!Заголовки_для_печати</vt:lpstr>
      <vt:lpstr>'2.8'!Заголовки_для_печати</vt:lpstr>
      <vt:lpstr>'20.0'!Заголовки_для_печати</vt:lpstr>
      <vt:lpstr>'20.1'!Заголовки_для_печати</vt:lpstr>
      <vt:lpstr>'20.2'!Заголовки_для_печати</vt:lpstr>
      <vt:lpstr>'20.3'!Заголовки_для_печати</vt:lpstr>
      <vt:lpstr>'20.4'!Заголовки_для_печати</vt:lpstr>
      <vt:lpstr>'20.5'!Заголовки_для_печати</vt:lpstr>
      <vt:lpstr>'3.0'!Заголовки_для_печати</vt:lpstr>
      <vt:lpstr>'3.1'!Заголовки_для_печати</vt:lpstr>
      <vt:lpstr>'3.2'!Заголовки_для_печати</vt:lpstr>
      <vt:lpstr>'4.0'!Заголовки_для_печати</vt:lpstr>
      <vt:lpstr>'4.1'!Заголовки_для_печати</vt:lpstr>
      <vt:lpstr>'4.2'!Заголовки_для_печати</vt:lpstr>
      <vt:lpstr>'5.0'!Заголовки_для_печати</vt:lpstr>
      <vt:lpstr>'5.1'!Заголовки_для_печати</vt:lpstr>
      <vt:lpstr>'5.2'!Заголовки_для_печати</vt:lpstr>
      <vt:lpstr>'5.3'!Заголовки_для_печати</vt:lpstr>
      <vt:lpstr>'6.0'!Заголовки_для_печати</vt:lpstr>
      <vt:lpstr>'7.0'!Заголовки_для_печати</vt:lpstr>
      <vt:lpstr>'7.1'!Заголовки_для_печати</vt:lpstr>
      <vt:lpstr>'7.2'!Заголовки_для_печати</vt:lpstr>
      <vt:lpstr>'7.3'!Заголовки_для_печати</vt:lpstr>
      <vt:lpstr>'8.0'!Заголовки_для_печати</vt:lpstr>
      <vt:lpstr>'9.0'!Заголовки_для_печати</vt:lpstr>
      <vt:lpstr>'9.1'!Заголовки_для_печати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</dc:creator>
  <cp:lastModifiedBy>LP</cp:lastModifiedBy>
  <dcterms:created xsi:type="dcterms:W3CDTF">2021-03-04T14:34:29Z</dcterms:created>
  <dcterms:modified xsi:type="dcterms:W3CDTF">2021-03-05T11:09:41Z</dcterms:modified>
</cp:coreProperties>
</file>